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bookViews>
    <workbookView xWindow="12900" yWindow="660" windowWidth="12720" windowHeight="8700" activeTab="3"/>
  </bookViews>
  <sheets>
    <sheet name="2018" sheetId="1" r:id="rId1"/>
    <sheet name="Inntekter" sheetId="3" r:id="rId2"/>
    <sheet name="Utenlandstur" sheetId="2" state="hidden" r:id="rId3"/>
    <sheet name="Oppsummering" sheetId="4" r:id="rId4"/>
    <sheet name="Kontingent vår 2017" sheetId="12" state="hidden" r:id="rId5"/>
    <sheet name="Kostnad instruktører" sheetId="15" state="hidden" r:id="rId6"/>
    <sheet name="Kontingent haust 2017" sheetId="9" state="hidden" r:id="rId7"/>
    <sheet name="Solist Hordablæsten" sheetId="14" state="hidden" r:id="rId8"/>
    <sheet name="Betaling NM2017 Stavanger" sheetId="7" state="hidden" r:id="rId9"/>
    <sheet name="NM-bilde" sheetId="13" state="hidden" r:id="rId10"/>
    <sheet name="Reknskap KnarvikMila" sheetId="11" state="hidden" r:id="rId11"/>
  </sheets>
  <definedNames>
    <definedName name="_xlnm.Print_Area" localSheetId="0">'2018'!$A$1:$AB$562</definedName>
    <definedName name="_xlnm.Print_Area" localSheetId="1">'Inntekter'!$A$1:$H$30</definedName>
    <definedName name="_xlnm.Print_Area" localSheetId="3">'Oppsummering'!$A$1:$F$40</definedName>
    <definedName name="_xlnm.Print_Titles" localSheetId="0">'2018'!$1:$1</definedName>
  </definedNames>
  <calcPr calcId="171027"/>
</workbook>
</file>

<file path=xl/comments2.xml><?xml version="1.0" encoding="utf-8"?>
<comments xmlns="http://schemas.openxmlformats.org/spreadsheetml/2006/main">
  <authors>
    <author>Felles-PC</author>
  </authors>
  <commentList>
    <comment ref="G21" authorId="0">
      <text>
        <r>
          <rPr>
            <b/>
            <sz val="9"/>
            <rFont val="Tahoma"/>
            <family val="2"/>
          </rPr>
          <t>Felles-PC: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<sst xmlns="http://schemas.openxmlformats.org/spreadsheetml/2006/main" count="834" uniqueCount="642">
  <si>
    <t>Bilagsnr</t>
  </si>
  <si>
    <t>Dato</t>
  </si>
  <si>
    <t>Tekst</t>
  </si>
  <si>
    <t>Instruksjon</t>
  </si>
  <si>
    <t>Kontingent</t>
  </si>
  <si>
    <t>Forsikring</t>
  </si>
  <si>
    <t>Renteinntekter</t>
  </si>
  <si>
    <t>Øvingshelg/ konkurranser</t>
  </si>
  <si>
    <t>Kontingent NMF</t>
  </si>
  <si>
    <t>Hjelpesum</t>
  </si>
  <si>
    <t>Noter</t>
  </si>
  <si>
    <t>Gjestedirigent</t>
  </si>
  <si>
    <t>Gebyr</t>
  </si>
  <si>
    <t xml:space="preserve">Lønn, honorar, </t>
  </si>
  <si>
    <t>Inngående saldo</t>
  </si>
  <si>
    <t>Lønn</t>
  </si>
  <si>
    <t>Bank driftskonto</t>
  </si>
  <si>
    <t>Sum kostnader</t>
  </si>
  <si>
    <t>Overskudd (+)/ Underskudd (-)</t>
  </si>
  <si>
    <t>Sum inntekter</t>
  </si>
  <si>
    <t>Tilskudd sponsor</t>
  </si>
  <si>
    <t>Inntektsgivende arrangement</t>
  </si>
  <si>
    <t>Instrumentleie</t>
  </si>
  <si>
    <t>Reperasjon instrument</t>
  </si>
  <si>
    <t>Kostnader</t>
  </si>
  <si>
    <t>Inntekter</t>
  </si>
  <si>
    <t>Resultatregnskap</t>
  </si>
  <si>
    <t>Knarvik skulekorps</t>
  </si>
  <si>
    <t>Innskudd dopapirsalg</t>
  </si>
  <si>
    <t>Dopapirsalg Einar Vaage</t>
  </si>
  <si>
    <t>Dopapirsalg Ulvund</t>
  </si>
  <si>
    <t>Dopapirsalg Rydland</t>
  </si>
  <si>
    <t>Dopapirsalg Haugen</t>
  </si>
  <si>
    <t>Dopapirsalg Tellevik</t>
  </si>
  <si>
    <t>Dopapirsalg Brekke + rest kontingent høst 2010</t>
  </si>
  <si>
    <t>Dopapirsalg Edith Sofie Tvedt</t>
  </si>
  <si>
    <t>Rest dopapirsalg fam Nilsen/Albrechtsen</t>
  </si>
  <si>
    <t>Dorullsalg fam Haugsdal/Kvinge</t>
  </si>
  <si>
    <t>Kjøp av doruller</t>
  </si>
  <si>
    <t>Dopapir salg Fam Raht</t>
  </si>
  <si>
    <t>Kontingent, Askøy, toalettpapir Abbedissen</t>
  </si>
  <si>
    <t>Ovf mellom konto</t>
  </si>
  <si>
    <t xml:space="preserve"> </t>
  </si>
  <si>
    <t>Allerede overført til utenlandskonto</t>
  </si>
  <si>
    <t>Rest oppgjør</t>
  </si>
  <si>
    <t>Avstemming inn/utbetalinger utenlandstur fra driftskontoen til Knarvik skolekorps</t>
  </si>
  <si>
    <t>Kr 78.980,- er trukket fra driftskontoen til korpset</t>
  </si>
  <si>
    <t>Kr 78.980 overføres fra utenlandskonto til driftskonto</t>
  </si>
  <si>
    <t>Innskudd loddbøker</t>
  </si>
  <si>
    <t>Dopapirsalg Gjerde</t>
  </si>
  <si>
    <t>Dopapirsalg Holmås</t>
  </si>
  <si>
    <t>Innskudd basar til feil konto</t>
  </si>
  <si>
    <t>Innb til driftskonto</t>
  </si>
  <si>
    <t>Overføres fra driftskonto</t>
  </si>
  <si>
    <t>Basar</t>
  </si>
  <si>
    <t>Knarvikmila</t>
  </si>
  <si>
    <t>Tivoli</t>
  </si>
  <si>
    <t>Foreldrekafe</t>
  </si>
  <si>
    <t>Knarvik Senter</t>
  </si>
  <si>
    <t>Sum</t>
  </si>
  <si>
    <t>Herav betaling toalettpapir</t>
  </si>
  <si>
    <t>Sum overføres fra driftskonto til utenlandskonto</t>
  </si>
  <si>
    <t>Innbetalt til driftskonto</t>
  </si>
  <si>
    <t>Innbetalt</t>
  </si>
  <si>
    <t xml:space="preserve">Sponsor </t>
  </si>
  <si>
    <t>Grasrotmidler</t>
  </si>
  <si>
    <t>VO midler NMF</t>
  </si>
  <si>
    <t>Dopapirsalg Vaage</t>
  </si>
  <si>
    <t>Depositum Danmark Oda Iden</t>
  </si>
  <si>
    <t>Inngang Djurs sommarland danmarkstur</t>
  </si>
  <si>
    <t>innbetalt driftskonto</t>
  </si>
  <si>
    <t>utbetalt fra driftskonto</t>
  </si>
  <si>
    <t>Sum overføres fra utenlandskonto til driftskonto</t>
  </si>
  <si>
    <t>Knarvik Bingo</t>
  </si>
  <si>
    <t>Frifond-A midler NMF</t>
  </si>
  <si>
    <t>Almennyttige fond/ støtte</t>
  </si>
  <si>
    <t>Mva-kompensasjon NMF</t>
  </si>
  <si>
    <t>Kulturmidler Lindås Kommune</t>
  </si>
  <si>
    <t>Instrumentfond, NMF</t>
  </si>
  <si>
    <t>Differanse</t>
  </si>
  <si>
    <t>Rente-inntekter</t>
  </si>
  <si>
    <t>Instrument- leige</t>
  </si>
  <si>
    <t>Inntektsgiv. arrangement</t>
  </si>
  <si>
    <t>Sommerskule/ musikantkonferanser</t>
  </si>
  <si>
    <t>Høyrente 1</t>
  </si>
  <si>
    <t>Høyrente 2</t>
  </si>
  <si>
    <t>Kjøp instrument/utstyr</t>
  </si>
  <si>
    <t>Turkonto</t>
  </si>
  <si>
    <t>Driftskonto</t>
  </si>
  <si>
    <t>Tivolikonto</t>
  </si>
  <si>
    <t>Navn</t>
  </si>
  <si>
    <t>Pr familie</t>
  </si>
  <si>
    <t>Betalt</t>
  </si>
  <si>
    <t>Utestående</t>
  </si>
  <si>
    <t xml:space="preserve">Albrechtsen, Silje A. </t>
  </si>
  <si>
    <t>Albrechtsen, Sunniva</t>
  </si>
  <si>
    <t>Bjordal, Håkon</t>
  </si>
  <si>
    <t xml:space="preserve">Bysheim, Ida-Marie H </t>
  </si>
  <si>
    <t xml:space="preserve">Dahl, Olivia </t>
  </si>
  <si>
    <t xml:space="preserve">Fagna, Ingvild </t>
  </si>
  <si>
    <t xml:space="preserve">Fanebust, Mali </t>
  </si>
  <si>
    <t>Gjerde, Sander</t>
  </si>
  <si>
    <t xml:space="preserve">Gjerde, Vilde </t>
  </si>
  <si>
    <t>Halvorsen, Nina Sofie</t>
  </si>
  <si>
    <t>Hammer, Stine Solberg</t>
  </si>
  <si>
    <t>Haugsdal, Eirik</t>
  </si>
  <si>
    <t xml:space="preserve">Haugsdal, Magnus Kvinge </t>
  </si>
  <si>
    <t>Haugsdal, Sander Kvinge</t>
  </si>
  <si>
    <t>Hella, Bertine Træland</t>
  </si>
  <si>
    <t xml:space="preserve">Hella, Erik Træland </t>
  </si>
  <si>
    <t>Hella, Frida Sofie Træland</t>
  </si>
  <si>
    <t>Hopland, Hanne</t>
  </si>
  <si>
    <t>Hopland, Helene</t>
  </si>
  <si>
    <t xml:space="preserve">Iden, Oda Linnea Brekke                                           </t>
  </si>
  <si>
    <t xml:space="preserve">Kjellstadli, Jarand </t>
  </si>
  <si>
    <t xml:space="preserve">Langenes, Anita </t>
  </si>
  <si>
    <t>Lindås, Tia Vik</t>
  </si>
  <si>
    <t xml:space="preserve">Nepstad, Ingrid </t>
  </si>
  <si>
    <t>Nyhammer, Sølve</t>
  </si>
  <si>
    <t xml:space="preserve">Porsmyr, Linus </t>
  </si>
  <si>
    <t xml:space="preserve">Rath, Oda Marie Bjørsvik </t>
  </si>
  <si>
    <t xml:space="preserve">Rath, Viljar Bjørsvik </t>
  </si>
  <si>
    <t>Rørvik, Jone Nicolai Dale</t>
  </si>
  <si>
    <t>Sannerud, Frida Spurkeland</t>
  </si>
  <si>
    <t xml:space="preserve">Solland, Anna Elen          </t>
  </si>
  <si>
    <t xml:space="preserve">Solland, Malene          </t>
  </si>
  <si>
    <t>Sylta, Sander</t>
  </si>
  <si>
    <t xml:space="preserve">Søvik, Adrianne V </t>
  </si>
  <si>
    <t>Valle, Rigmor</t>
  </si>
  <si>
    <t xml:space="preserve">Veland, Bjørn </t>
  </si>
  <si>
    <t>Viljar Bjørsvik Rath</t>
  </si>
  <si>
    <t>Kjartan Sylta</t>
  </si>
  <si>
    <t>Ingrid Bolli Nepstad</t>
  </si>
  <si>
    <t>Vilde Kjenes Hopland</t>
  </si>
  <si>
    <t>Ingvild Fagna</t>
  </si>
  <si>
    <t>Håkon Bjordal</t>
  </si>
  <si>
    <t>Hannah Elizabeth Varøy</t>
  </si>
  <si>
    <t>Esther Varøy</t>
  </si>
  <si>
    <t>Jone Nikolay Rørvik</t>
  </si>
  <si>
    <t>Anna Elen Ulveseth Solland</t>
  </si>
  <si>
    <t>Vilde Nyhammer</t>
  </si>
  <si>
    <t>Sølve Nyhammer</t>
  </si>
  <si>
    <t>Sander Gjerde</t>
  </si>
  <si>
    <t>Vilde Gjerde</t>
  </si>
  <si>
    <t>Sander Kvinge Haugsdal</t>
  </si>
  <si>
    <t>Eirik Kvinge Haugsdal</t>
  </si>
  <si>
    <t>Rest</t>
  </si>
  <si>
    <t>Namn</t>
  </si>
  <si>
    <t>Malene Ulveseth Solland</t>
  </si>
  <si>
    <t>Johan Nepstad</t>
  </si>
  <si>
    <t>Hege Eidsheim</t>
  </si>
  <si>
    <t>Silje Albrechtsen</t>
  </si>
  <si>
    <t>Sunniva Albrechtsen</t>
  </si>
  <si>
    <t>Oda Marie Bjørsvik Rath</t>
  </si>
  <si>
    <t>Nina Halvorsen</t>
  </si>
  <si>
    <t>Frida Sannerud Spurkeland</t>
  </si>
  <si>
    <t>Bertine T. Hella</t>
  </si>
  <si>
    <t>Erik T. Hella</t>
  </si>
  <si>
    <t>Frida T. Hella</t>
  </si>
  <si>
    <t>Sander Sylta</t>
  </si>
  <si>
    <t>Katinka Valestrand</t>
  </si>
  <si>
    <t>Oda Brekke Iden</t>
  </si>
  <si>
    <t>Tomas Rørvik</t>
  </si>
  <si>
    <t>Valestrand, Kathinka Prestmo</t>
  </si>
  <si>
    <t>Dahl, Sofia</t>
  </si>
  <si>
    <t>Hagen, Freya Grace</t>
  </si>
  <si>
    <t xml:space="preserve">Veum, Kaya Soma </t>
  </si>
  <si>
    <t>Tjore, Vilje Strømme</t>
  </si>
  <si>
    <t>Starksiene, Martyra</t>
  </si>
  <si>
    <t>Sørensen, Pernille Ormark</t>
  </si>
  <si>
    <t>SUM</t>
  </si>
  <si>
    <t>Kjøp instrument/ utstyr</t>
  </si>
  <si>
    <t>Hjelpemidler/ driftskostnader</t>
  </si>
  <si>
    <t>Tilskot, sponsormidlar</t>
  </si>
  <si>
    <t>Turkonto
dopapir inn</t>
  </si>
  <si>
    <t>Turkonto
dopapir ut</t>
  </si>
  <si>
    <t xml:space="preserve">Turkonto
egenbetaling </t>
  </si>
  <si>
    <t xml:space="preserve">Turkonto
utgifter tur </t>
  </si>
  <si>
    <t>Rigmor Valle</t>
  </si>
  <si>
    <t>Tia Vik Lindås</t>
  </si>
  <si>
    <t>Olivia Dahl</t>
  </si>
  <si>
    <t>Træland Hella</t>
  </si>
  <si>
    <t>Dahl</t>
  </si>
  <si>
    <t>Ulveseth Solland</t>
  </si>
  <si>
    <t>Kjenes  Hopland</t>
  </si>
  <si>
    <t>Nesse Gjerde</t>
  </si>
  <si>
    <t>Bjørsvik Rath</t>
  </si>
  <si>
    <t>Pakkepris</t>
  </si>
  <si>
    <t>Margrethe Fagna</t>
  </si>
  <si>
    <t>Ole Feste</t>
  </si>
  <si>
    <t>Albrechtsen Nilsen</t>
  </si>
  <si>
    <t>Lindås</t>
  </si>
  <si>
    <t>Buss tur
kr. 400,-</t>
  </si>
  <si>
    <t>Buss retur
kr. 400,-</t>
  </si>
  <si>
    <t>Hotell enkeltrom
kr. 695,-</t>
  </si>
  <si>
    <t>Hotell dobbeltrom
kr. 895,-</t>
  </si>
  <si>
    <t>Hotell trippelrom
kr. 1195,-</t>
  </si>
  <si>
    <t>Hotell 4-mannsrom
kr. 1495,-</t>
  </si>
  <si>
    <t>Festkonsert voksen
kr. 150,-</t>
  </si>
  <si>
    <t>Festkonsert barn
kr. 100,-</t>
  </si>
  <si>
    <t>Pizza
kr. 100,-</t>
  </si>
  <si>
    <t>Skår Valle</t>
  </si>
  <si>
    <t>Dirigent (korpset)</t>
  </si>
  <si>
    <t>Kvinge Haugsdal</t>
  </si>
  <si>
    <t>Nils Træland</t>
  </si>
  <si>
    <t>Halvorsen, Lill-Kristin</t>
  </si>
  <si>
    <t>Tilhengerreklame</t>
  </si>
  <si>
    <t>Kiosk kontanter</t>
  </si>
  <si>
    <t>Kiosk Sping</t>
  </si>
  <si>
    <t>Wraps</t>
  </si>
  <si>
    <t>Retur pølsebrød</t>
  </si>
  <si>
    <t>Vekslepenger</t>
  </si>
  <si>
    <t>Pant</t>
  </si>
  <si>
    <t>Retur varer</t>
  </si>
  <si>
    <t>Retur brus</t>
  </si>
  <si>
    <t>Vann Olden</t>
  </si>
  <si>
    <t>Brus Villa</t>
  </si>
  <si>
    <t>Matvarer</t>
  </si>
  <si>
    <t>Inntekter kiosk</t>
  </si>
  <si>
    <t>Utgifter kiosk</t>
  </si>
  <si>
    <t>Inntjening kiosk</t>
  </si>
  <si>
    <t>Inntekter miljøvakter/boder/
gulv/ungdomsløp/fruktutdeling/speling</t>
  </si>
  <si>
    <t>Gulvlegging/hyttevask/div</t>
  </si>
  <si>
    <t>Totalt inn KnarvikMila 2016</t>
  </si>
  <si>
    <t>Antal</t>
  </si>
  <si>
    <t>stk. pris</t>
  </si>
  <si>
    <t>sum</t>
  </si>
  <si>
    <t>innbetalt</t>
  </si>
  <si>
    <t>rest</t>
  </si>
  <si>
    <t>Rath, Vetle Bjørsvik</t>
  </si>
  <si>
    <t>Hagen, Mira Jean</t>
  </si>
  <si>
    <t>Hagen, Sunniva Mae</t>
  </si>
  <si>
    <t>Hagen, Lovisa Cay</t>
  </si>
  <si>
    <t>Tjore, Maja Strømme</t>
  </si>
  <si>
    <t>Veland, Olav</t>
  </si>
  <si>
    <t>Bysheim, Tony Andreas</t>
  </si>
  <si>
    <t>Stamnes, Stefan Milicevic</t>
  </si>
  <si>
    <t>Låner ut egen kornett til korpset</t>
  </si>
  <si>
    <t>Eknes, Ingeborg</t>
  </si>
  <si>
    <t xml:space="preserve">Giske, Linnea Rasmussen </t>
  </si>
  <si>
    <t>Jacobsen, Hanna-Lisbeth S</t>
  </si>
  <si>
    <t>Storstrand, Elias B</t>
  </si>
  <si>
    <t>Blom, Othilia Celine</t>
  </si>
  <si>
    <t>Resultat 2017</t>
  </si>
  <si>
    <t>Budsjett 2017</t>
  </si>
  <si>
    <t>2017
resultat</t>
  </si>
  <si>
    <t>KnarvikMila 2017</t>
  </si>
  <si>
    <t xml:space="preserve"> . </t>
  </si>
  <si>
    <t>Eigenbetaling solist Hordabblæsten</t>
  </si>
  <si>
    <t>Malene ulveseth Solland</t>
  </si>
  <si>
    <t>Nina Sofie Halvorsen</t>
  </si>
  <si>
    <t>Sander Haugsdal</t>
  </si>
  <si>
    <t>Pris</t>
  </si>
  <si>
    <t>betalt</t>
  </si>
  <si>
    <t>Håvard Vaage
Direksjon</t>
  </si>
  <si>
    <t>Sander Gjerde
Slagverk</t>
  </si>
  <si>
    <t>Kristian Grotle
Tuba</t>
  </si>
  <si>
    <t>Monica Vabø Reigstad
Horn</t>
  </si>
  <si>
    <t>Kristin Holmås
Horn</t>
  </si>
  <si>
    <t xml:space="preserve">      Instruktør
Dato</t>
  </si>
  <si>
    <t>Totalt instruksjon</t>
  </si>
  <si>
    <t>Rekneskap</t>
  </si>
  <si>
    <t xml:space="preserve">Irene S. Winter
Horn
</t>
  </si>
  <si>
    <t xml:space="preserve">Henning Anundsen
Kornett
</t>
  </si>
  <si>
    <t>Lene Schønhardt Weestgård
Kornett
org.nr.9126688878</t>
  </si>
  <si>
    <t>Ingebjørg Eide
Kornett
org.nr.817385982</t>
  </si>
  <si>
    <t>Ben Hiron
Solokornett
org.nr.917235929</t>
  </si>
  <si>
    <t xml:space="preserve">Torstein Åvar Sollien
Slagverk
org.nr.997168100
</t>
  </si>
  <si>
    <t>Sommerskule/
kurs/ musikant- konferanser</t>
  </si>
  <si>
    <t>Betalt til NMF</t>
  </si>
  <si>
    <t xml:space="preserve">Kjetil Djønne
org.nr.914787130
barython
</t>
  </si>
  <si>
    <t>Sparebanken Vest. Bankgebyr.</t>
  </si>
  <si>
    <t>Musikk-Miljø. Notekjøp.</t>
  </si>
  <si>
    <t>Vekslepengar til Knarvikmila.</t>
  </si>
  <si>
    <t>Musikk-Miljø. Reparasjon euphonium.</t>
  </si>
  <si>
    <t>Musikk-Miljø. Reparasjon trombone.</t>
  </si>
  <si>
    <t xml:space="preserve">NM </t>
  </si>
  <si>
    <t>Intern motkonto</t>
  </si>
  <si>
    <t>Sparebanken Vest. Gebyr.</t>
  </si>
  <si>
    <t>Status eks turkonto</t>
  </si>
  <si>
    <t xml:space="preserve"> = Årets resultat</t>
  </si>
  <si>
    <t>NM</t>
  </si>
  <si>
    <t>Andre inntekter (konsertar)</t>
  </si>
  <si>
    <t>Resultat turkonto</t>
  </si>
  <si>
    <t>Sal toalettpapir</t>
  </si>
  <si>
    <t xml:space="preserve"> - Bankgebyr turkonto</t>
  </si>
  <si>
    <t>Årets resultat</t>
  </si>
  <si>
    <t>Rema 1000. Attendebetaling av for mykje betalt i 2017.</t>
  </si>
  <si>
    <t>Kontingent Elias Storstrand, haust 2017.</t>
  </si>
  <si>
    <t>Kontingent Marte Isdal Dolmen, haust 2017.</t>
  </si>
  <si>
    <t>Kontingent Vetle og Oda Marie Bjørsvik Rath, haust 2017.</t>
  </si>
  <si>
    <t>Kontingent Ingeborg Eknes, vår+haust 2017.</t>
  </si>
  <si>
    <t>Kontingent Anita Langenes og Sofie Henriksson, vår+haust  2017.</t>
  </si>
  <si>
    <t>NM 2017 familien Rath, Vossablås Vetle, Voss og Modalen Oda Marie.</t>
  </si>
  <si>
    <t>Kontingent Sofie Mo, haust 2017.</t>
  </si>
  <si>
    <t>Norsk Tipping. Grasrotmidlar.</t>
  </si>
  <si>
    <t>Korpsgensar, Kaja Veum-Soma.</t>
  </si>
  <si>
    <t>NMF. Sommarkurs Ida-Marie Bysheim, Olav Veland, Bjørn Veland.</t>
  </si>
  <si>
    <t>NMF. Sommarkurs Jone Nikolay Dale Rørvik.</t>
  </si>
  <si>
    <t>Jone Dale Rørvik, sommarkurs 2017 (100% betalt av korps. Sjå bilag 14).</t>
  </si>
  <si>
    <t xml:space="preserve">Ida-Marie Bysheim. Sommarkurs 2017 (100% betalt av korps. Sjå bilag 13). </t>
  </si>
  <si>
    <t>Frukt til tysdagsøving.</t>
  </si>
  <si>
    <t>Blomar til Hogne Haugsdal for dirigering på julafta.</t>
  </si>
  <si>
    <t>Reimers skolefoto. Renter/omkostnadar.</t>
  </si>
  <si>
    <t>Honorar Torunn Bachmann, desember 2017</t>
  </si>
  <si>
    <t>Korpsgensar, Nina-Sofie og Lill-Kristin Halvorsen.</t>
  </si>
  <si>
    <t>Kontingent, Nina-Sofie og Lill-Kristin Halvorsen, haust 2017.</t>
  </si>
  <si>
    <t>Korpsgensar, Kaia Svendsen Hope.</t>
  </si>
  <si>
    <t>Øvingshelgar Voss og Modalen, Silje og Sunniva Albrechtsen.</t>
  </si>
  <si>
    <t>Kontingent Maila Olsen Spurkeland, haust 2017.</t>
  </si>
  <si>
    <t>Tia Vik Lindås. NM 2017, kontingent vår 2017, seminar Kvalheim og Voss.</t>
  </si>
  <si>
    <t>Musikk-Miljø. Ventilolje/slidekrem.</t>
  </si>
  <si>
    <t>Kontingent Martyna Straksyte, haust 2017.</t>
  </si>
  <si>
    <t>Musikk-Miljø. Paukeskinn.</t>
  </si>
  <si>
    <t>NMF. Attendebetaling instrumentfond.</t>
  </si>
  <si>
    <t>Musikk-Miljø. Reparasjonar.</t>
  </si>
  <si>
    <t>Påmeldingsavgift Mangerfestivalen 2017.</t>
  </si>
  <si>
    <t>Leige Nordhordlandshallen til basar november 2017.</t>
  </si>
  <si>
    <t>Postboksleige.</t>
  </si>
  <si>
    <t>NMF. Kontingent/forsikring.</t>
  </si>
  <si>
    <t>Linnea Rasmussen Giske. Kontingent, haust 2017.</t>
  </si>
  <si>
    <t>Webhuset. Inkassoomkostnadar.</t>
  </si>
  <si>
    <t>Torunn Bachmann. Honorar januar 2018.</t>
  </si>
  <si>
    <t>Martin Kinn. Honorar ensembleøving + Sotrafestival.</t>
  </si>
  <si>
    <t>Reklamehuset. Korpsgensarar.</t>
  </si>
  <si>
    <t>Blomegåver til Oster-musikantar</t>
  </si>
  <si>
    <t>Knarvik Bingo. 2. halvår 2017.</t>
  </si>
  <si>
    <t>Norsk Noteservice. Notekjøp.</t>
  </si>
  <si>
    <t>Kontingent Kaja Veum-Soma. Haust 2017.</t>
  </si>
  <si>
    <t>Blomegåve til Frode Rath, årsmøte.</t>
  </si>
  <si>
    <t>Musikk-Miljø. Munnstykke kornett.</t>
  </si>
  <si>
    <t>Kyrkjetenar Knarvik kyrkje, julekonsert 2017.</t>
  </si>
  <si>
    <t>Ingebjørg Eide. Juniorkorpsøving.</t>
  </si>
  <si>
    <t>Sondre Undertun. Attendebetaling av honorar som vart dobbelbetalt i 2017.</t>
  </si>
  <si>
    <t>Korpsgensar, Ingrid Westervik Garmanslund.</t>
  </si>
  <si>
    <t>NMF. Jubileumstilskot.</t>
  </si>
  <si>
    <t>Torunn Bachmann. Honorar februar 2018.</t>
  </si>
  <si>
    <t>Nina-Mari Sylta Antrobus. Instruksjon seminar 10. og 11.03.2018.</t>
  </si>
  <si>
    <t>Ingebjørg Eide. Instruksjon seminar.</t>
  </si>
  <si>
    <t>Vilde Synnøve Gaupholm. Instruksjon seminar.</t>
  </si>
  <si>
    <t>Monica Vabø Reigstad. Instruksjon seminar.</t>
  </si>
  <si>
    <t>Øystein Blom. Utlegg øvingshelg.</t>
  </si>
  <si>
    <t>Adele Haveland. Kontingent, vår 2018.</t>
  </si>
  <si>
    <t>Ingvild Fagna. Kontingent, vår 2018.</t>
  </si>
  <si>
    <t>Jone Dale Rørvik. Kontingent, vår 2018.</t>
  </si>
  <si>
    <t>Sunniva Hjelmtveit. Kontingent, vår 2018.</t>
  </si>
  <si>
    <t>Sander Sylta. Kontingent, vår 2018.</t>
  </si>
  <si>
    <t>Nicholas Walkley. Instruksjon seminar.</t>
  </si>
  <si>
    <t>Jannicke Eide Ellingsen. Instruksjon seminar.</t>
  </si>
  <si>
    <t>Sofia Dahl. Kontingent, vår 2018.</t>
  </si>
  <si>
    <t>Ida-Marie og Tony Andreas Bysheim. Kontingent, vår 2018.</t>
  </si>
  <si>
    <t>Reine Linjer Internett AS. Årslisens nettsider 2018.</t>
  </si>
  <si>
    <t>Sofie Mo. Kontingent, vår 2018.</t>
  </si>
  <si>
    <t>Silje Sandvik Henriksen. Kontingent, vår 2018.</t>
  </si>
  <si>
    <t>Anna Elen Solland. Kontingent, vår 2018.</t>
  </si>
  <si>
    <t>Anita Cai. Kontingent, vår 2018.</t>
  </si>
  <si>
    <t>Kristianne Aune. Kontingent, vår 2018.</t>
  </si>
  <si>
    <t>Kristian Grotle. Instruksjon seminar.</t>
  </si>
  <si>
    <t>Helene og Hanne Hopland. Kontingent, vår 2018.</t>
  </si>
  <si>
    <t>Familien Hagen. 4 stk kontingent, vår 2018.</t>
  </si>
  <si>
    <t>Marte Isdal Dolmen. Kontingent, vår 2018.</t>
  </si>
  <si>
    <t>Torunn Bachmann. Honorar, mars 2018.</t>
  </si>
  <si>
    <t>Jon-Vegar Sole Sundal. Instruksjon seminar.</t>
  </si>
  <si>
    <t>Ingrid Westervik Garmanslund. Kontingent, vår 2018.</t>
  </si>
  <si>
    <t>Emma Vesteraas. Kontingent, vår 2018.</t>
  </si>
  <si>
    <t>Håkon Bjordal. Kontingent, vår 2018.</t>
  </si>
  <si>
    <t>Ingeborg Eknes. Kontingent, vår 2018.</t>
  </si>
  <si>
    <t>Ingrid Nepstad. Kontingent, vår 2018.</t>
  </si>
  <si>
    <t>Sølve Nyhammer. Kontingent, vår 2018.</t>
  </si>
  <si>
    <t>Majd Badra. Kontingent, vår 2018.</t>
  </si>
  <si>
    <t>Frida Træland Hella. Kontingent, vår 2018.</t>
  </si>
  <si>
    <t>Kaféinntekter, konsert 12.04.2018 (Vipps)</t>
  </si>
  <si>
    <t>Silje og Sunniva Albrechtsen. Kontingent, vår 2018.</t>
  </si>
  <si>
    <t>Knarvik Bingo. 1. kvartal 2018.</t>
  </si>
  <si>
    <t>Rigmor Valle. Kontingent, vår 2018.</t>
  </si>
  <si>
    <t>Radøy Brass. Spelehonorar, Knarvikmila 2017.</t>
  </si>
  <si>
    <t>Musikk-Miljø. Pennar/ventilolje.</t>
  </si>
  <si>
    <t>Kaia Svendsen Hope. Kontingent, vår 2018.</t>
  </si>
  <si>
    <t>Stine Solberg Hammer. Kontingent, vår 2018.</t>
  </si>
  <si>
    <t>Ingvild Fagna. Refusjon 50% av sommarkurs 2017.</t>
  </si>
  <si>
    <t>Nora Blomberg. Kontingent, vår 2018.</t>
  </si>
  <si>
    <t>Kaféinntekter, konsert 12.04.2018 (kontantar)</t>
  </si>
  <si>
    <t>Knarvik senter. Dugnad påskefrukost 2018.</t>
  </si>
  <si>
    <t>Knarvik senter. Dugnad julegateopning 2017.</t>
  </si>
  <si>
    <t>Knarvik senter. Dugnad pølsefest Knarvikmila 2017.</t>
  </si>
  <si>
    <t>Knarvik senter. Dugnad påskefrukost 2017.</t>
  </si>
  <si>
    <t>NMF. VO-midlar for haust 2017.</t>
  </si>
  <si>
    <t>Martin Kinn. Kreditering av faktura nr 10005 (vikar betalt av Stefan Cooper).</t>
  </si>
  <si>
    <t>Musikk-Miljø. Marsjmapper.</t>
  </si>
  <si>
    <t>Vilje og Maja Strømme Tjore. Kontingent, vår 2018.</t>
  </si>
  <si>
    <t>Rema 1000. Mat til øvingshelg.</t>
  </si>
  <si>
    <t>Torunn Bachmann. Honorar, april 2018.</t>
  </si>
  <si>
    <t>Kaland Skulemusikklag. Del av seminar 10. og 11.03.2018.</t>
  </si>
  <si>
    <t>Lindås skulekorps. Del av seminar 10. og 11.03.2018.</t>
  </si>
  <si>
    <t>NMF. Landsfestival 2018.</t>
  </si>
  <si>
    <t>Lindås kommune. Dirigenttimar, vår 2018.</t>
  </si>
  <si>
    <t>Svein Bjordal. Utlegg gåvekort øvingskonkurranse.</t>
  </si>
  <si>
    <t>Martyna Straksyte. Kontingent, vår 2018</t>
  </si>
  <si>
    <t>REMA 1000. Mat til seminar for juniorar og aspirantar.</t>
  </si>
  <si>
    <t>Musikk-Miljø.Reparasjon trombone.</t>
  </si>
  <si>
    <t>Musikk-Miljø. Gåvekort øvingskonkurranse.</t>
  </si>
  <si>
    <t>Anita Langenes og Sofie Henriksson. Kontingent, vår 2018.</t>
  </si>
  <si>
    <t>Svein Bjordal. Gåver konfirmantar.</t>
  </si>
  <si>
    <t>Torunn Bachmann. Honorar, mai 2018.</t>
  </si>
  <si>
    <t>Hildegunn Sture Sylta. Kjøp av trombone.</t>
  </si>
  <si>
    <t>Jack Pettersen. Papir til kopimaskin.</t>
  </si>
  <si>
    <t>Torunn Bachmann. Is til musikantar på rekrutteringskonsertar.</t>
  </si>
  <si>
    <t>Lindås kommune. Kulturmidlar 2018.</t>
  </si>
  <si>
    <t>NMF. Påmeldingsavgift Hordablæsten 2018.</t>
  </si>
  <si>
    <t>Mona-Sofie Halvorsen. Uniformsvestar.</t>
  </si>
  <si>
    <t>Tonje Ormark. Utlegg helgeseminar.</t>
  </si>
  <si>
    <t>Foreldrekafé 17.06.2018 (Vipps)</t>
  </si>
  <si>
    <t>Lena Westgård Røedvang. Honorar seminar 16. og 17.06.2018.</t>
  </si>
  <si>
    <t>Rammer til diplomar, "heder og ære-konsert"</t>
  </si>
  <si>
    <t>Foreldrekafé 17.06.2018 (kontantar)</t>
  </si>
  <si>
    <t>Hogne Holmås. Instruksjon, vår 2018.</t>
  </si>
  <si>
    <t>Musikk-Miljø. Mutar/mutestativ.</t>
  </si>
  <si>
    <t>Håkon Bjordal. 100% betalt av Svein Bjordal.</t>
  </si>
  <si>
    <t>Musikk-Miljø. Stativ flygelhorn.</t>
  </si>
  <si>
    <t>Preben Johansen. Instruksjon seminar.</t>
  </si>
  <si>
    <t>Kjartan Sylta. Gravering plakettar til musikantar som går av for alder.</t>
  </si>
  <si>
    <t>Ida-Marie og Tony Andreas Bysheim. Sommarkurs 2018. Betalt av Gunn-Elin Bysheim.</t>
  </si>
  <si>
    <t>Overføring mellom kontoar</t>
  </si>
  <si>
    <t>Nina-Mari Sylta Antrobus. Instruksjon seminar.</t>
  </si>
  <si>
    <t>Jone Dale Rørvik. Sommarkurs 2018. Sjå bilag 162.</t>
  </si>
  <si>
    <t>Jone Dale Rørvik. Eigenandel sommarkurs 2018. Sjå bilag 176.</t>
  </si>
  <si>
    <t>NMF. Instrumentfond.</t>
  </si>
  <si>
    <t>Torunn Bachmann. Honorar, juni 2018.</t>
  </si>
  <si>
    <t>Sparebanken Vest. Gåve.</t>
  </si>
  <si>
    <t>Maila Olsen Spurkeland. Kontingent</t>
  </si>
  <si>
    <t>Musikk-Miljø. Reparasjon av trombone.</t>
  </si>
  <si>
    <t>Lovisa, Mira og Sunniva Hagen. 50% av sommarkurskostnad,</t>
  </si>
  <si>
    <t>Linea Marie Fjeldsbø Harkestad. Kontingent, vår 2018.</t>
  </si>
  <si>
    <t>Mali Fanebust Pettersen. Kontingent, vår 2018.</t>
  </si>
  <si>
    <t>Tuva Engeline Gjesdal Rossland. Kontingent, vår 2018.</t>
  </si>
  <si>
    <t>Bjørn og Olav Veland. Kontingent, vår 2018.</t>
  </si>
  <si>
    <t>Natalie Gausereide Risa. Kontingent, vår 2018.</t>
  </si>
  <si>
    <t>Lars Martin Kjemphol Dahl. Kontingent, vår 2018.</t>
  </si>
  <si>
    <t>Christian Sterri Veland. Kontingent, vår 2018.</t>
  </si>
  <si>
    <t>Tia Lindås. Kontingent, vår 2018.</t>
  </si>
  <si>
    <t>Tiril Bjørstad. Kontingent, vår 2018.</t>
  </si>
  <si>
    <t>Tia Lindås. 50% av sommarkurskostnad.</t>
  </si>
  <si>
    <t>Linnea Rasmussen Giske. Kontingent, vår 2018.</t>
  </si>
  <si>
    <t>Bjørn og Olav Veland. Kontingent, haust 2018.</t>
  </si>
  <si>
    <t>Natalie Gausereide Risa. Kontingent, haust 2017.</t>
  </si>
  <si>
    <t>NMF. Provisjon Tryg forsikring.</t>
  </si>
  <si>
    <t>Tivoli 2018</t>
  </si>
  <si>
    <t>Tuva Engeline Gjesdal Rossland. Kontingent, haust 2017.</t>
  </si>
  <si>
    <t>Majd Badra. Kontingent, haust 2017.</t>
  </si>
  <si>
    <t>Viljar, Oda Marie og Vetle Rath. Kontingent vår 2017.</t>
  </si>
  <si>
    <t>Mali Fanebust Pettersen. Oppstartsseminar Voss.</t>
  </si>
  <si>
    <t>Jone Dale Rørvik. Oppstartsseminar Voss.</t>
  </si>
  <si>
    <t>Stine Solberg Hammer. Oppstartsseminar Voss.</t>
  </si>
  <si>
    <t>Pernille Ormark Sørensen. Oppstartsseminar Voss.</t>
  </si>
  <si>
    <t>Mali Fanebust Pettersen. Kontingent, haust 2017.</t>
  </si>
  <si>
    <t>Leige øvingslokale oppstartsseminar Voss.</t>
  </si>
  <si>
    <t>Svein Fjermestad. Notekjøp.</t>
  </si>
  <si>
    <t>Vilje Strømme Tjore. Oppstartsseminar Voss.</t>
  </si>
  <si>
    <t>Oda Marie og Vetle Rath. Kontingent vår 2018.</t>
  </si>
  <si>
    <t>Knarvik Bingo. 1. halvår 2018</t>
  </si>
  <si>
    <t>Sander Sylta. Oppstartsseminar Voss.</t>
  </si>
  <si>
    <t>Ida-Marie Bysheim. Oppstartsseminar Voss.</t>
  </si>
  <si>
    <t>Overføring mellom kontoar (ref bilag nummer 174)</t>
  </si>
  <si>
    <t>Voss Vandrarheim. Oppstartsseminar.</t>
  </si>
  <si>
    <t>Webhuset. Årsavgift domene.</t>
  </si>
  <si>
    <t>Helene og Hanne Hopland. Oppstartsseminar Voss.</t>
  </si>
  <si>
    <t>Knarvikmila. Kiosksal laurdag (Vipps).</t>
  </si>
  <si>
    <t>Bjørn Veland. Oppstartsseminar Voss.</t>
  </si>
  <si>
    <t>Knarvikmila. Kiosksal, laurdag + sundag (kontantar).</t>
  </si>
  <si>
    <t>Knarvikmila. Kiosksal sundag (Vipps).</t>
  </si>
  <si>
    <t>Pernille Ormark Sørensen. Kontingent, vår 2018.</t>
  </si>
  <si>
    <t>Lill-Kristin og Nina Sofie Halvorsen. Kontingent, vår 2018.</t>
  </si>
  <si>
    <t>Torunn Bachmann. Honorar august 2018.</t>
  </si>
  <si>
    <t>Musikk-Miljø. Instumentkjøp (althorn).</t>
  </si>
  <si>
    <t>Musikk-Miljø. Instumentkjøp (2 stk althorn), notar og notestativ.</t>
  </si>
  <si>
    <t>Musikk-Miljø. Reparasjon av kornett.</t>
  </si>
  <si>
    <t>Musikk-Miljø. Instrumentkjøp (3 kornettar), notekjøp, slidekrem.</t>
  </si>
  <si>
    <t>Radøy Brass. Spelehonorar, Knarvikmila 2018.</t>
  </si>
  <si>
    <t>Kafé på konsert 02.10.2018.</t>
  </si>
  <si>
    <t>Rema 1000. Innkjøp til Knarvikmila.</t>
  </si>
  <si>
    <t>Musikk-Miljø. 4 slagverkpakkar.</t>
  </si>
  <si>
    <t>Lisbeth Solen. Utlegg oppstartsseminar Voss.</t>
  </si>
  <si>
    <t>Knarvik Bingo. 3. kvartal 2018.</t>
  </si>
  <si>
    <t>AKS 77. Dugnad Knarvikmila.</t>
  </si>
  <si>
    <t>Printer Norge. 01.10.2018 - 31.12.2108.</t>
  </si>
  <si>
    <t>Torunn Bachmann. Honorar, september 2018.</t>
  </si>
  <si>
    <t>NMF. Sommarkurs, Vilje og Maja Strømme Tjore.</t>
  </si>
  <si>
    <t>NMF. Festkonsertbillettar Hordablæsten.</t>
  </si>
  <si>
    <t>NMF. Hordablæsten. Solistkonkurranse Ida-Marie, Anna Elen og Silje.</t>
  </si>
  <si>
    <t>NMF. Hordablæsten. Ensemble Nina Sofie.</t>
  </si>
  <si>
    <t>Musikk-Miljø. 1 slagverkpakke + notar.</t>
  </si>
  <si>
    <t>Musikk-Miljø. Munnstykke tuba + materiell.</t>
  </si>
  <si>
    <t>Helene og Hanne Hopland. NM-foto.</t>
  </si>
  <si>
    <t>Anita Langenes. NM-foto.</t>
  </si>
  <si>
    <t>Christian Lura. Instruksjon seminar.</t>
  </si>
  <si>
    <t>Tyra-Andrea Hanssen Sture. Instruksjon seminar.</t>
  </si>
  <si>
    <t>Anna Elen Solland. NM-foto.</t>
  </si>
  <si>
    <t>Bjørn Veland. NM-foto.</t>
  </si>
  <si>
    <t>Loddsal (Vipps)</t>
  </si>
  <si>
    <t>Budsjett 2018</t>
  </si>
  <si>
    <t>Rest budsjett 2018</t>
  </si>
  <si>
    <t>Vilje Strømme Tjore. Korpsfoto.</t>
  </si>
  <si>
    <t>Vilje og Maja Strømme Tjore. 50% av eigenandel for sommarkurs.</t>
  </si>
  <si>
    <t>Emma Holen. Instruksjon helgeseminar.</t>
  </si>
  <si>
    <t>Lars Otto Torsvik. Instruksjon helgeseminar.</t>
  </si>
  <si>
    <t>Marte Isdal Dolmen. Korpsfoto NM.</t>
  </si>
  <si>
    <t>17. mai-dugnad</t>
  </si>
  <si>
    <t xml:space="preserve">Torunn Bachmann. Honorar, oktober 2018. </t>
  </si>
  <si>
    <t>Stanley Westh. Instruksjon helgeseminar.</t>
  </si>
  <si>
    <t>Musikk-Miljø. Instrumentdelar.</t>
  </si>
  <si>
    <t>Musikk-Miljø. Slagverkutstyr.</t>
  </si>
  <si>
    <t>Lindås kommune. Dirigenttimar, haust 2018.</t>
  </si>
  <si>
    <t>Reimers skolefoto. Korpsfoto, NM 2018.</t>
  </si>
  <si>
    <t>Basar. Kontantinskot.</t>
  </si>
  <si>
    <t>Olav Veland. 50% av sommarkurs.</t>
  </si>
  <si>
    <t>Musikk-Miljø. Rensesett instrument.</t>
  </si>
  <si>
    <t>Nina-Sofie Halvorsen. Hordablæsten.</t>
  </si>
  <si>
    <t>Anna Elen Solland. Hordablæsten.</t>
  </si>
  <si>
    <t>Silje Albrechtsen. Hordablæsten.</t>
  </si>
  <si>
    <t>Loddbøker.</t>
  </si>
  <si>
    <t>Lindås kommune. Forsinkelsesrente.</t>
  </si>
  <si>
    <t>Alexandra Sorena Muntean. Kontingent, haust 2018.</t>
  </si>
  <si>
    <t>Dejan Stamnes. Kontingent, haust 2018.</t>
  </si>
  <si>
    <t>Jone Rørvik. Kontingent, haust 2018.</t>
  </si>
  <si>
    <t>Anna Elen Solland. Kontingent, haust 2018.</t>
  </si>
  <si>
    <t>Emma Vesteraas. Kontingent, haust 2018.</t>
  </si>
  <si>
    <t>Vetle Bjørsvik Rath. Kontingent, haust 2018.</t>
  </si>
  <si>
    <t>Adele Haveland. Kontingent, haust 2018.</t>
  </si>
  <si>
    <t>Sander Sylta. Kontingent, haust 2018.</t>
  </si>
  <si>
    <t>Håkon Bjordal. Kontingent, haust 2018.</t>
  </si>
  <si>
    <t>Silje og Sunniva Albrechtsen. Kontingent, haust 2018.</t>
  </si>
  <si>
    <t>Erica Mary Frotjold-Sagegg</t>
  </si>
  <si>
    <t>Ingrid Westervik Garmanslund. Kontingent, haust 2018.</t>
  </si>
  <si>
    <t>Ingeborg Eknes. Kontingent, haust 2018.</t>
  </si>
  <si>
    <t>Familien Bysheim. Kontingent, NM-foto, Hordablæsten</t>
  </si>
  <si>
    <t>Iben Storgaard Bachmann. Kontingent, haust 2018.</t>
  </si>
  <si>
    <t>Anita Bjørsvik Rath. Utlegg helgeseminar.</t>
  </si>
  <si>
    <t>Anita Bjørsvik Rath. Utlegg konsert 02.10.2018.</t>
  </si>
  <si>
    <t>Anita Bjørsvik Rath. Utlegg basar.</t>
  </si>
  <si>
    <t>Kristina Kujundzic Haugland. Kontingent, haust 2018.</t>
  </si>
  <si>
    <t>Leyah Saadon Veland. Kontingent, haust 2018.</t>
  </si>
  <si>
    <t>Olivia Walaker. Kontingent, haust 2018.</t>
  </si>
  <si>
    <t>Anita Langenes og Sofie Henriksson. Seminar Voss.</t>
  </si>
  <si>
    <t>Marte Hilene Isdal Dolmen. Kontingent, haust 2018.</t>
  </si>
  <si>
    <t>Anita Langenes og Sofie Henriksson. Kontingent, haust 2018.</t>
  </si>
  <si>
    <t>Konsertkafé 02.10.2018</t>
  </si>
  <si>
    <t>Miriam Brurås Vamråk. Kontingent, haust 2018.</t>
  </si>
  <si>
    <t>Majd Badra. Kontingent, haust 2018.</t>
  </si>
  <si>
    <t>Avisa Nordhordland. Annonse basar.</t>
  </si>
  <si>
    <t>Othilia Blom. Kontingent, haust 2018.</t>
  </si>
  <si>
    <t>Lindås og Kaland skulemusikk. Andel av instruktørhonorar 20. og 21.10.18</t>
  </si>
  <si>
    <t>Linnea Knutsen Langenes. Kontingent, haust 2018.</t>
  </si>
  <si>
    <t>Hanne og Helene Hopland. Kontingent, haust 2018.</t>
  </si>
  <si>
    <t>Christian og Thomas Sterri Veland. Kontingent, haust 2018.</t>
  </si>
  <si>
    <t>Mira, Sunniva og Lovisa Hagen. Kontingent, haust 2018.</t>
  </si>
  <si>
    <t>Musikk-Miljø. Reparasjon instrument.</t>
  </si>
  <si>
    <t>Anita Cai. Kontingent, haust 2018.</t>
  </si>
  <si>
    <t>Rigmor Valle. Kontingent, haust 2018.</t>
  </si>
  <si>
    <t>Vilje og Maja Strømme Tjore. Kontingent, haust 2018.</t>
  </si>
  <si>
    <t>Aslaug Dale. Frukt øving.</t>
  </si>
  <si>
    <t>Kaia Svendsen Hope. Kontingent, haust 2018.</t>
  </si>
  <si>
    <t>Torunn Bachmann. Honorar, november 2018.</t>
  </si>
  <si>
    <t>Svein Fjermestad. Instruksjon seminar.</t>
  </si>
  <si>
    <t>Iselin Sjursæter Seljelid. Kontingent, haust 2018.</t>
  </si>
  <si>
    <t>Silje Sandvik Henriksen. Kontingent, haust 2018.</t>
  </si>
  <si>
    <t>NMF. MVA-kompensasjon for 2017.</t>
  </si>
  <si>
    <t>Manger skulemusikklag. Påmeldingsavgift Mangerfestivalen.</t>
  </si>
  <si>
    <t>Bjørn Veland. 50% av påmeldingsavgift for sommarkurs.</t>
  </si>
  <si>
    <t>Musikk-Miljø. Mute trombone.</t>
  </si>
  <si>
    <t>Kasper W. Kleiva. Kontingent, haust 2018.</t>
  </si>
  <si>
    <t>Sunniva Hjelmtveit. Kontingent, haust 2018.</t>
  </si>
  <si>
    <t>NMF. Frifond.</t>
  </si>
  <si>
    <t>"Kollekt" julekonsert (kontantar)</t>
  </si>
  <si>
    <t>Frida Træland Hella. Kontingent, haust 2018.</t>
  </si>
  <si>
    <t>Provisjon frå Tryg.</t>
  </si>
  <si>
    <t>Elias Brekke Storstrand. Sommarkurs.</t>
  </si>
  <si>
    <t>Lisbeth Solen. Utlegg blomegåver julekonsert.</t>
  </si>
  <si>
    <t>Nicolai Annaniassen. Kontingent, haust 2018.</t>
  </si>
  <si>
    <t>Bella Tomine Hjortland. Kontingent, haust 2018.</t>
  </si>
  <si>
    <t>Nora Blomberg. Kontingent, haust 2018.</t>
  </si>
  <si>
    <t>Pernille Ormark Sørensen. Kontingent, haust 2018.</t>
  </si>
  <si>
    <t>Tiril Bjørstad. Kontingent, haust 2018.</t>
  </si>
  <si>
    <t>Natalie Risa. Kontingent, haust 2018.</t>
  </si>
  <si>
    <t>Tia Vik Lindås. Kontingent haust 2017 + oppstartsseminar Voss haust 2018.</t>
  </si>
  <si>
    <t>"Kollekt" julekonsert (Vipps)</t>
  </si>
  <si>
    <t>Silje og Sunniva Albrechtsen. Attendebetaling av dobbelbetalt kontingent.</t>
  </si>
  <si>
    <t>Lokalavisene (Strilen). Annonse basar.</t>
  </si>
  <si>
    <t>Lindås kommune. Leige av Nordhordlandshallen for basar.</t>
  </si>
  <si>
    <t>Hogne Holmås. Instruksjon, haust 2018.</t>
  </si>
  <si>
    <t>Sparebanken Vest. Renteinntekter 2018.</t>
  </si>
  <si>
    <t>Maske. Kjøp av toalettpapir.</t>
  </si>
  <si>
    <t>Tone Gripsgård Dale. Toalettpapir.</t>
  </si>
  <si>
    <t>Olav Dale. Toalettpapir.</t>
  </si>
  <si>
    <t>Amalie Dale Årseth. Toalettpapir.</t>
  </si>
  <si>
    <t>Ingebjørg Dale. Toalettpapir.</t>
  </si>
  <si>
    <t>Aslaug Dale. Toallettpapir.</t>
  </si>
  <si>
    <t>Lindås VVS. Toalettpapir.</t>
  </si>
  <si>
    <t>Margrethe Fagna. Toalettpapir.</t>
  </si>
  <si>
    <t>Svein Bjordal. Toalettpapir.</t>
  </si>
  <si>
    <t>Ketil Tjore. Toalettpapir.</t>
  </si>
  <si>
    <t>Gunn-Elin Hindenes Bysheim. Toalettpapir.</t>
  </si>
  <si>
    <t>Jane Westervik. Toalettpapir.</t>
  </si>
  <si>
    <t>Janne Kari Gjerde Eknes. Toalettpapir.</t>
  </si>
  <si>
    <t>Marie Ulveseth. Toalettpapir.</t>
  </si>
  <si>
    <t>Nina Aase. Toalettpapir.</t>
  </si>
  <si>
    <t>Birte Vik Hopland. Toalettpapir.</t>
  </si>
  <si>
    <t>Laila Hope. Toalettpapir.</t>
  </si>
  <si>
    <t>Jeanet Lindås. Toalettpapir.</t>
  </si>
  <si>
    <t>Marit Tømmermo. Toalettpapir.</t>
  </si>
  <si>
    <t>Ragnhild Vesteraas. Toalettpapir.</t>
  </si>
  <si>
    <t>Bente Haveland. Toalettpapir.</t>
  </si>
  <si>
    <t>Agnete Kaland Risa. Toalettpapir.</t>
  </si>
  <si>
    <t>Kjartan Sylta. Toalettpapir.</t>
  </si>
  <si>
    <t>Christin Solberg. Toalettpapir.</t>
  </si>
  <si>
    <t>Hanne Sandvik. Toalettpapir.</t>
  </si>
  <si>
    <t>Marit Kristine Vassdal. Toalettpapir.</t>
  </si>
  <si>
    <t>Tove Helen Giske. Toalettpapir.</t>
  </si>
  <si>
    <t>Margrethe Kjemphol. Toalettpapir.</t>
  </si>
  <si>
    <t>Kjersti Isdal. Toalettpapir.</t>
  </si>
  <si>
    <t>Birthe Bjørstad. Toalettpapir.</t>
  </si>
  <si>
    <t>Espen Lie Storstrand. Toalettpapir.</t>
  </si>
  <si>
    <t>Linda Eirin Skår. Toalettpapir.</t>
  </si>
  <si>
    <t>Ranveig Olsen. Toalettpapir.</t>
  </si>
  <si>
    <t>Hilde Samnøy Blomberg. Toalettpapir.</t>
  </si>
  <si>
    <t>Lunds Tivoli 2018.</t>
  </si>
  <si>
    <t>Knarvik IL. Andel tivoli 2018.</t>
  </si>
  <si>
    <t>NBK. Andel tivoli 2018.</t>
  </si>
  <si>
    <t>Leige parkeringsplass til tivoli 2018.</t>
  </si>
  <si>
    <t>Sparebanken Vest. Renter tivolikonto 2018.</t>
  </si>
  <si>
    <t>Knarvik skulekorps. Andel tivoli 2018.</t>
  </si>
  <si>
    <t>Sparebanken Vest. Renter høgrentekonto 2018.</t>
  </si>
  <si>
    <t>Sunniva Albrechtsen. Oppstartsseminar Voss.</t>
  </si>
  <si>
    <t>Linnea R. Giske. Kontingent haust 2018.</t>
  </si>
  <si>
    <t>Elias Brekke Storstrand. Eigenandel Sommarkurs + kontingent vår/haust 18.</t>
  </si>
  <si>
    <t>2017
budsjett</t>
  </si>
  <si>
    <t>2018
Budsjett</t>
  </si>
  <si>
    <t>2018
resultat</t>
  </si>
  <si>
    <t>Resultat 2018</t>
  </si>
  <si>
    <t>Bankbehalding 31.12.2018</t>
  </si>
  <si>
    <t xml:space="preserve"> - Bankbehalding 01.01.2018</t>
  </si>
  <si>
    <t xml:space="preserve"> - kjøp av toalettpapir</t>
  </si>
  <si>
    <t>Avvik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</si>
</sst>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.00_ ;_ * \-#,##0.00_ ;_ * &quot;-&quot;??_ ;_ @_ "/>
    <numFmt numFmtId="165" formatCode="_-* #,##0.00\ &quot;kr&quot;_-;\-* #,##0.00\ &quot;kr&quot;_-;_-* &quot;-&quot;??\ &quot;kr&quot;_-;_-@_-"/>
    <numFmt numFmtId="166" formatCode="_(* #,##0.00_);_(* \(#,##0.00\);_(* &quot;-&quot;??_);_(@_)"/>
    <numFmt numFmtId="167" formatCode="&quot;kr&quot;\ #,##0.00"/>
  </numFmts>
  <fonts count="3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u val="single"/>
      <sz val="14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color indexed="8"/>
      <name val="Verdana"/>
      <family val="2"/>
    </font>
    <font>
      <sz val="11"/>
      <name val="Verdana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6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medium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dotted"/>
      <bottom/>
    </border>
  </borders>
  <cellStyleXfs count="4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" fontId="0" fillId="0" borderId="0">
      <alignment/>
      <protection/>
    </xf>
    <xf numFmtId="0" fontId="0" fillId="0" borderId="0" applyFont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78">
    <xf numFmtId="0" fontId="0" fillId="0" borderId="0" xfId="0"/>
    <xf numFmtId="0" fontId="3" fillId="0" borderId="0" xfId="0" applyFont="1"/>
    <xf numFmtId="166" fontId="4" fillId="0" borderId="0" xfId="20" applyFont="1"/>
    <xf numFmtId="0" fontId="4" fillId="0" borderId="0" xfId="0" applyFont="1"/>
    <xf numFmtId="166" fontId="4" fillId="2" borderId="1" xfId="20" applyFont="1" applyFill="1" applyBorder="1"/>
    <xf numFmtId="166" fontId="4" fillId="2" borderId="2" xfId="20" applyFont="1" applyFill="1" applyBorder="1"/>
    <xf numFmtId="0" fontId="7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14" fontId="4" fillId="4" borderId="1" xfId="0" applyNumberFormat="1" applyFont="1" applyFill="1" applyBorder="1"/>
    <xf numFmtId="14" fontId="4" fillId="4" borderId="2" xfId="0" applyNumberFormat="1" applyFont="1" applyFill="1" applyBorder="1"/>
    <xf numFmtId="0" fontId="7" fillId="4" borderId="5" xfId="0" applyFont="1" applyFill="1" applyBorder="1"/>
    <xf numFmtId="0" fontId="7" fillId="2" borderId="4" xfId="0" applyFont="1" applyFill="1" applyBorder="1" applyAlignment="1">
      <alignment horizontal="center" wrapText="1"/>
    </xf>
    <xf numFmtId="0" fontId="11" fillId="0" borderId="0" xfId="0" applyFont="1" applyFill="1"/>
    <xf numFmtId="0" fontId="7" fillId="3" borderId="6" xfId="0" applyFont="1" applyFill="1" applyBorder="1" applyAlignment="1">
      <alignment wrapText="1"/>
    </xf>
    <xf numFmtId="0" fontId="4" fillId="4" borderId="7" xfId="0" applyFont="1" applyFill="1" applyBorder="1"/>
    <xf numFmtId="166" fontId="4" fillId="5" borderId="1" xfId="20" applyFont="1" applyFill="1" applyBorder="1"/>
    <xf numFmtId="0" fontId="13" fillId="0" borderId="0" xfId="0" applyFont="1"/>
    <xf numFmtId="0" fontId="7" fillId="3" borderId="7" xfId="0" applyFont="1" applyFill="1" applyBorder="1" applyAlignment="1">
      <alignment wrapText="1"/>
    </xf>
    <xf numFmtId="166" fontId="0" fillId="0" borderId="7" xfId="0" applyNumberFormat="1" applyBorder="1"/>
    <xf numFmtId="0" fontId="0" fillId="0" borderId="7" xfId="0" applyBorder="1"/>
    <xf numFmtId="166" fontId="4" fillId="0" borderId="1" xfId="20" applyFont="1" applyFill="1" applyBorder="1"/>
    <xf numFmtId="164" fontId="0" fillId="6" borderId="8" xfId="0" applyNumberFormat="1" applyFill="1" applyBorder="1"/>
    <xf numFmtId="0" fontId="7" fillId="3" borderId="9" xfId="0" applyFont="1" applyFill="1" applyBorder="1" applyAlignment="1">
      <alignment wrapText="1"/>
    </xf>
    <xf numFmtId="0" fontId="0" fillId="7" borderId="10" xfId="0" applyFill="1" applyBorder="1"/>
    <xf numFmtId="0" fontId="0" fillId="7" borderId="11" xfId="0" applyFill="1" applyBorder="1"/>
    <xf numFmtId="166" fontId="0" fillId="7" borderId="11" xfId="0" applyNumberFormat="1" applyFill="1" applyBorder="1"/>
    <xf numFmtId="0" fontId="0" fillId="7" borderId="12" xfId="0" applyFill="1" applyBorder="1"/>
    <xf numFmtId="166" fontId="4" fillId="0" borderId="2" xfId="20" applyFont="1" applyFill="1" applyBorder="1"/>
    <xf numFmtId="166" fontId="0" fillId="0" borderId="13" xfId="0" applyNumberFormat="1" applyBorder="1"/>
    <xf numFmtId="166" fontId="12" fillId="0" borderId="14" xfId="0" applyNumberFormat="1" applyFont="1" applyBorder="1"/>
    <xf numFmtId="166" fontId="12" fillId="0" borderId="15" xfId="0" applyNumberFormat="1" applyFont="1" applyBorder="1"/>
    <xf numFmtId="0" fontId="0" fillId="0" borderId="0" xfId="0" applyFont="1"/>
    <xf numFmtId="0" fontId="12" fillId="0" borderId="0" xfId="0" applyFont="1" applyFill="1"/>
    <xf numFmtId="0" fontId="0" fillId="0" borderId="0" xfId="0" applyFill="1"/>
    <xf numFmtId="166" fontId="7" fillId="0" borderId="1" xfId="20" applyFont="1" applyFill="1" applyBorder="1"/>
    <xf numFmtId="0" fontId="12" fillId="0" borderId="0" xfId="0" applyFont="1"/>
    <xf numFmtId="4" fontId="0" fillId="0" borderId="0" xfId="0" applyNumberFormat="1"/>
    <xf numFmtId="43" fontId="4" fillId="0" borderId="0" xfId="0" applyNumberFormat="1" applyFont="1"/>
    <xf numFmtId="0" fontId="11" fillId="0" borderId="16" xfId="0" applyFont="1" applyFill="1" applyBorder="1"/>
    <xf numFmtId="166" fontId="4" fillId="0" borderId="16" xfId="20" applyNumberFormat="1" applyFont="1" applyBorder="1"/>
    <xf numFmtId="166" fontId="7" fillId="8" borderId="11" xfId="20" applyNumberFormat="1" applyFont="1" applyFill="1" applyBorder="1"/>
    <xf numFmtId="166" fontId="4" fillId="0" borderId="16" xfId="20" applyNumberFormat="1" applyFont="1" applyFill="1" applyBorder="1"/>
    <xf numFmtId="166" fontId="7" fillId="0" borderId="16" xfId="20" applyNumberFormat="1" applyFont="1" applyFill="1" applyBorder="1"/>
    <xf numFmtId="0" fontId="4" fillId="0" borderId="0" xfId="0" applyFont="1" applyFill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6" fillId="8" borderId="10" xfId="0" applyFont="1" applyFill="1" applyBorder="1" applyAlignment="1">
      <alignment horizontal="center" wrapText="1"/>
    </xf>
    <xf numFmtId="43" fontId="17" fillId="9" borderId="17" xfId="0" applyNumberFormat="1" applyFont="1" applyFill="1" applyBorder="1"/>
    <xf numFmtId="0" fontId="4" fillId="4" borderId="13" xfId="0" applyFont="1" applyFill="1" applyBorder="1"/>
    <xf numFmtId="0" fontId="0" fillId="9" borderId="14" xfId="0" applyFill="1" applyBorder="1"/>
    <xf numFmtId="0" fontId="18" fillId="9" borderId="18" xfId="0" applyFont="1" applyFill="1" applyBorder="1"/>
    <xf numFmtId="0" fontId="0" fillId="9" borderId="15" xfId="0" applyFill="1" applyBorder="1"/>
    <xf numFmtId="166" fontId="11" fillId="10" borderId="1" xfId="20" applyFont="1" applyFill="1" applyBorder="1"/>
    <xf numFmtId="166" fontId="4" fillId="10" borderId="1" xfId="20" applyFont="1" applyFill="1" applyBorder="1"/>
    <xf numFmtId="0" fontId="17" fillId="9" borderId="18" xfId="0" applyFont="1" applyFill="1" applyBorder="1"/>
    <xf numFmtId="0" fontId="17" fillId="9" borderId="15" xfId="0" applyFont="1" applyFill="1" applyBorder="1"/>
    <xf numFmtId="166" fontId="4" fillId="0" borderId="16" xfId="20" applyNumberFormat="1" applyFont="1" applyBorder="1" applyAlignment="1">
      <alignment horizontal="center"/>
    </xf>
    <xf numFmtId="0" fontId="12" fillId="0" borderId="7" xfId="0" applyFont="1" applyBorder="1"/>
    <xf numFmtId="0" fontId="12" fillId="0" borderId="1" xfId="0" applyFont="1" applyBorder="1"/>
    <xf numFmtId="0" fontId="0" fillId="0" borderId="19" xfId="0" applyBorder="1"/>
    <xf numFmtId="4" fontId="0" fillId="0" borderId="20" xfId="0" applyNumberFormat="1" applyBorder="1"/>
    <xf numFmtId="4" fontId="12" fillId="0" borderId="1" xfId="0" applyNumberFormat="1" applyFont="1" applyBorder="1"/>
    <xf numFmtId="4" fontId="0" fillId="11" borderId="21" xfId="0" applyNumberFormat="1" applyFill="1" applyBorder="1"/>
    <xf numFmtId="4" fontId="12" fillId="0" borderId="22" xfId="0" applyNumberFormat="1" applyFont="1" applyBorder="1"/>
    <xf numFmtId="0" fontId="0" fillId="0" borderId="1" xfId="0" applyBorder="1"/>
    <xf numFmtId="0" fontId="12" fillId="0" borderId="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164" fontId="11" fillId="0" borderId="0" xfId="0" applyNumberFormat="1" applyFont="1" applyFill="1"/>
    <xf numFmtId="0" fontId="7" fillId="12" borderId="23" xfId="0" applyFont="1" applyFill="1" applyBorder="1" applyAlignment="1">
      <alignment vertical="center" wrapText="1"/>
    </xf>
    <xf numFmtId="0" fontId="7" fillId="12" borderId="24" xfId="0" applyFont="1" applyFill="1" applyBorder="1" applyAlignment="1">
      <alignment vertical="center" wrapText="1"/>
    </xf>
    <xf numFmtId="166" fontId="7" fillId="2" borderId="25" xfId="20" applyFont="1" applyFill="1" applyBorder="1" applyAlignment="1">
      <alignment vertical="center" wrapText="1"/>
    </xf>
    <xf numFmtId="0" fontId="8" fillId="13" borderId="26" xfId="0" applyFont="1" applyFill="1" applyBorder="1" applyAlignment="1">
      <alignment vertical="center" wrapText="1"/>
    </xf>
    <xf numFmtId="0" fontId="8" fillId="13" borderId="25" xfId="0" applyFont="1" applyFill="1" applyBorder="1" applyAlignment="1">
      <alignment vertical="center" wrapText="1"/>
    </xf>
    <xf numFmtId="0" fontId="9" fillId="11" borderId="25" xfId="0" applyFont="1" applyFill="1" applyBorder="1" applyAlignment="1">
      <alignment vertical="center" wrapText="1"/>
    </xf>
    <xf numFmtId="0" fontId="9" fillId="11" borderId="26" xfId="0" applyFont="1" applyFill="1" applyBorder="1" applyAlignment="1">
      <alignment vertical="center" wrapText="1"/>
    </xf>
    <xf numFmtId="166" fontId="9" fillId="11" borderId="25" xfId="20" applyFont="1" applyFill="1" applyBorder="1" applyAlignment="1">
      <alignment vertical="center"/>
    </xf>
    <xf numFmtId="0" fontId="7" fillId="2" borderId="27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11" fillId="0" borderId="0" xfId="0" applyNumberFormat="1" applyFont="1" applyFill="1"/>
    <xf numFmtId="4" fontId="4" fillId="0" borderId="0" xfId="0" applyNumberFormat="1" applyFont="1"/>
    <xf numFmtId="0" fontId="0" fillId="0" borderId="16" xfId="0" applyBorder="1"/>
    <xf numFmtId="43" fontId="0" fillId="0" borderId="16" xfId="0" applyNumberFormat="1" applyBorder="1"/>
    <xf numFmtId="0" fontId="0" fillId="0" borderId="8" xfId="0" applyBorder="1"/>
    <xf numFmtId="0" fontId="19" fillId="0" borderId="2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14" borderId="1" xfId="0" applyFont="1" applyFill="1" applyBorder="1"/>
    <xf numFmtId="0" fontId="20" fillId="0" borderId="0" xfId="0" applyFont="1"/>
    <xf numFmtId="0" fontId="20" fillId="14" borderId="1" xfId="0" applyFont="1" applyFill="1" applyBorder="1" applyAlignment="1">
      <alignment horizontal="left"/>
    </xf>
    <xf numFmtId="0" fontId="20" fillId="14" borderId="0" xfId="0" applyFont="1" applyFill="1"/>
    <xf numFmtId="0" fontId="21" fillId="14" borderId="1" xfId="0" applyFont="1" applyFill="1" applyBorder="1" applyAlignment="1">
      <alignment vertical="top" wrapText="1"/>
    </xf>
    <xf numFmtId="0" fontId="20" fillId="0" borderId="1" xfId="0" applyFont="1" applyBorder="1"/>
    <xf numFmtId="0" fontId="19" fillId="14" borderId="1" xfId="0" applyFont="1" applyFill="1" applyBorder="1"/>
    <xf numFmtId="0" fontId="4" fillId="0" borderId="0" xfId="0" applyFont="1" applyAlignment="1">
      <alignment wrapText="1"/>
    </xf>
    <xf numFmtId="0" fontId="1" fillId="0" borderId="0" xfId="417">
      <alignment/>
      <protection/>
    </xf>
    <xf numFmtId="0" fontId="23" fillId="0" borderId="1" xfId="418" applyFont="1" applyBorder="1" applyAlignment="1">
      <alignment vertical="center"/>
      <protection/>
    </xf>
    <xf numFmtId="0" fontId="24" fillId="0" borderId="0" xfId="0" applyFont="1" applyAlignment="1">
      <alignment vertical="center"/>
    </xf>
    <xf numFmtId="0" fontId="23" fillId="0" borderId="1" xfId="418" applyFont="1" applyBorder="1" applyAlignment="1">
      <alignment vertical="center" wrapText="1"/>
      <protection/>
    </xf>
    <xf numFmtId="0" fontId="25" fillId="0" borderId="1" xfId="418" applyFont="1" applyBorder="1">
      <alignment/>
      <protection/>
    </xf>
    <xf numFmtId="0" fontId="24" fillId="0" borderId="1" xfId="0" applyFont="1" applyBorder="1"/>
    <xf numFmtId="0" fontId="24" fillId="0" borderId="0" xfId="0" applyFont="1"/>
    <xf numFmtId="0" fontId="26" fillId="0" borderId="1" xfId="418" applyFont="1" applyBorder="1">
      <alignment/>
      <protection/>
    </xf>
    <xf numFmtId="0" fontId="27" fillId="0" borderId="1" xfId="0" applyFont="1" applyBorder="1"/>
    <xf numFmtId="0" fontId="27" fillId="0" borderId="0" xfId="0" applyFont="1"/>
    <xf numFmtId="0" fontId="23" fillId="0" borderId="1" xfId="418" applyFont="1" applyFill="1" applyBorder="1" applyAlignment="1">
      <alignment vertical="center"/>
      <protection/>
    </xf>
    <xf numFmtId="0" fontId="16" fillId="14" borderId="2" xfId="0" applyFont="1" applyFill="1" applyBorder="1" applyAlignment="1">
      <alignment horizontal="left"/>
    </xf>
    <xf numFmtId="0" fontId="22" fillId="14" borderId="1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167" fontId="7" fillId="11" borderId="4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6" fontId="4" fillId="2" borderId="1" xfId="20" applyFont="1" applyFill="1" applyBorder="1" applyAlignment="1">
      <alignment vertical="center"/>
    </xf>
    <xf numFmtId="166" fontId="6" fillId="0" borderId="22" xfId="20" applyFont="1" applyBorder="1" applyAlignment="1">
      <alignment vertical="center"/>
    </xf>
    <xf numFmtId="166" fontId="6" fillId="0" borderId="1" xfId="20" applyFont="1" applyBorder="1" applyAlignment="1">
      <alignment vertical="center"/>
    </xf>
    <xf numFmtId="166" fontId="6" fillId="0" borderId="2" xfId="20" applyFont="1" applyBorder="1" applyAlignment="1">
      <alignment vertical="center"/>
    </xf>
    <xf numFmtId="166" fontId="4" fillId="2" borderId="2" xfId="20" applyFont="1" applyFill="1" applyBorder="1" applyAlignment="1">
      <alignment vertical="center"/>
    </xf>
    <xf numFmtId="166" fontId="5" fillId="0" borderId="30" xfId="20" applyFont="1" applyBorder="1" applyAlignment="1">
      <alignment vertical="center"/>
    </xf>
    <xf numFmtId="166" fontId="7" fillId="2" borderId="30" xfId="20" applyFont="1" applyFill="1" applyBorder="1" applyAlignment="1">
      <alignment vertical="center"/>
    </xf>
    <xf numFmtId="166" fontId="4" fillId="0" borderId="0" xfId="20" applyFont="1" applyAlignment="1">
      <alignment vertical="center"/>
    </xf>
    <xf numFmtId="0" fontId="4" fillId="0" borderId="0" xfId="0" applyFont="1" applyAlignment="1">
      <alignment vertical="center"/>
    </xf>
    <xf numFmtId="166" fontId="5" fillId="0" borderId="1" xfId="20" applyFont="1" applyBorder="1" applyAlignment="1">
      <alignment vertical="center"/>
    </xf>
    <xf numFmtId="166" fontId="5" fillId="0" borderId="0" xfId="20" applyFont="1" applyBorder="1" applyAlignment="1">
      <alignment vertical="center"/>
    </xf>
    <xf numFmtId="166" fontId="7" fillId="0" borderId="0" xfId="2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6" fontId="5" fillId="0" borderId="7" xfId="20" applyFont="1" applyBorder="1" applyAlignment="1">
      <alignment vertical="center"/>
    </xf>
    <xf numFmtId="166" fontId="11" fillId="0" borderId="1" xfId="20" applyFont="1" applyBorder="1" applyAlignment="1">
      <alignment vertical="center"/>
    </xf>
    <xf numFmtId="166" fontId="4" fillId="0" borderId="31" xfId="2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66" fontId="7" fillId="2" borderId="1" xfId="20" applyFont="1" applyFill="1" applyBorder="1" applyAlignment="1">
      <alignment vertical="center"/>
    </xf>
    <xf numFmtId="166" fontId="7" fillId="13" borderId="1" xfId="20" applyFont="1" applyFill="1" applyBorder="1" applyAlignment="1">
      <alignment vertical="center"/>
    </xf>
    <xf numFmtId="166" fontId="7" fillId="11" borderId="1" xfId="20" applyFont="1" applyFill="1" applyBorder="1" applyAlignment="1">
      <alignment vertical="center"/>
    </xf>
    <xf numFmtId="166" fontId="7" fillId="0" borderId="0" xfId="20" applyFont="1" applyAlignment="1">
      <alignment vertical="center"/>
    </xf>
    <xf numFmtId="0" fontId="7" fillId="0" borderId="0" xfId="0" applyFont="1" applyAlignment="1">
      <alignment vertical="center"/>
    </xf>
    <xf numFmtId="166" fontId="7" fillId="13" borderId="22" xfId="20" applyFont="1" applyFill="1" applyBorder="1" applyAlignment="1">
      <alignment vertical="center"/>
    </xf>
    <xf numFmtId="166" fontId="4" fillId="2" borderId="22" xfId="20" applyFont="1" applyFill="1" applyBorder="1" applyAlignment="1">
      <alignment vertical="center"/>
    </xf>
    <xf numFmtId="166" fontId="7" fillId="2" borderId="25" xfId="20" applyFont="1" applyFill="1" applyBorder="1" applyAlignment="1">
      <alignment vertical="center"/>
    </xf>
    <xf numFmtId="166" fontId="7" fillId="2" borderId="22" xfId="20" applyFont="1" applyFill="1" applyBorder="1" applyAlignment="1">
      <alignment vertical="center"/>
    </xf>
    <xf numFmtId="166" fontId="7" fillId="2" borderId="1" xfId="20" applyFont="1" applyFill="1" applyBorder="1" applyAlignment="1">
      <alignment horizontal="center" vertical="center"/>
    </xf>
    <xf numFmtId="166" fontId="4" fillId="0" borderId="20" xfId="20" applyFont="1" applyBorder="1" applyAlignment="1">
      <alignment vertical="center"/>
    </xf>
    <xf numFmtId="166" fontId="6" fillId="0" borderId="0" xfId="20" applyFont="1" applyAlignment="1">
      <alignment vertical="center"/>
    </xf>
    <xf numFmtId="166" fontId="5" fillId="0" borderId="0" xfId="2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4" fillId="0" borderId="20" xfId="0" applyFont="1" applyBorder="1" applyAlignment="1">
      <alignment vertical="center"/>
    </xf>
    <xf numFmtId="166" fontId="6" fillId="14" borderId="1" xfId="20" applyFont="1" applyFill="1" applyBorder="1" applyAlignment="1">
      <alignment vertical="center"/>
    </xf>
    <xf numFmtId="0" fontId="0" fillId="0" borderId="0" xfId="0" applyAlignment="1">
      <alignment vertical="top"/>
    </xf>
    <xf numFmtId="4" fontId="0" fillId="0" borderId="20" xfId="0" applyNumberFormat="1" applyBorder="1" applyAlignment="1">
      <alignment vertical="top"/>
    </xf>
    <xf numFmtId="4" fontId="0" fillId="11" borderId="21" xfId="0" applyNumberFormat="1" applyFill="1" applyBorder="1" applyAlignment="1">
      <alignment vertical="top"/>
    </xf>
    <xf numFmtId="0" fontId="12" fillId="0" borderId="30" xfId="0" applyFont="1" applyBorder="1"/>
    <xf numFmtId="4" fontId="12" fillId="0" borderId="30" xfId="0" applyNumberFormat="1" applyFont="1" applyBorder="1"/>
    <xf numFmtId="4" fontId="12" fillId="0" borderId="32" xfId="0" applyNumberFormat="1" applyFont="1" applyBorder="1"/>
    <xf numFmtId="0" fontId="19" fillId="0" borderId="13" xfId="0" applyFont="1" applyBorder="1" applyAlignment="1">
      <alignment horizontal="left"/>
    </xf>
    <xf numFmtId="0" fontId="20" fillId="14" borderId="7" xfId="0" applyFont="1" applyFill="1" applyBorder="1"/>
    <xf numFmtId="0" fontId="19" fillId="0" borderId="33" xfId="0" applyFont="1" applyBorder="1" applyAlignment="1">
      <alignment horizontal="left"/>
    </xf>
    <xf numFmtId="0" fontId="20" fillId="14" borderId="22" xfId="0" applyFont="1" applyFill="1" applyBorder="1"/>
    <xf numFmtId="0" fontId="20" fillId="14" borderId="0" xfId="0" applyFont="1" applyFill="1" applyBorder="1"/>
    <xf numFmtId="0" fontId="20" fillId="0" borderId="0" xfId="0" applyFont="1" applyBorder="1"/>
    <xf numFmtId="0" fontId="19" fillId="0" borderId="1" xfId="0" applyFont="1" applyBorder="1" applyAlignment="1">
      <alignment horizontal="left"/>
    </xf>
    <xf numFmtId="0" fontId="19" fillId="0" borderId="1" xfId="0" applyFont="1" applyBorder="1"/>
    <xf numFmtId="0" fontId="19" fillId="0" borderId="7" xfId="0" applyFont="1" applyBorder="1"/>
    <xf numFmtId="0" fontId="19" fillId="0" borderId="22" xfId="0" applyFont="1" applyBorder="1"/>
    <xf numFmtId="0" fontId="19" fillId="0" borderId="0" xfId="0" applyFont="1"/>
    <xf numFmtId="14" fontId="7" fillId="3" borderId="4" xfId="0" applyNumberFormat="1" applyFont="1" applyFill="1" applyBorder="1" applyAlignment="1">
      <alignment vertical="center" wrapText="1"/>
    </xf>
    <xf numFmtId="14" fontId="7" fillId="12" borderId="25" xfId="0" applyNumberFormat="1" applyFont="1" applyFill="1" applyBorder="1" applyAlignment="1">
      <alignment vertical="center" wrapText="1"/>
    </xf>
    <xf numFmtId="14" fontId="4" fillId="0" borderId="0" xfId="0" applyNumberFormat="1" applyFont="1" applyAlignment="1">
      <alignment vertical="center"/>
    </xf>
    <xf numFmtId="0" fontId="7" fillId="10" borderId="4" xfId="0" applyFont="1" applyFill="1" applyBorder="1" applyAlignment="1">
      <alignment horizontal="center" vertical="center" wrapText="1"/>
    </xf>
    <xf numFmtId="166" fontId="7" fillId="10" borderId="25" xfId="20" applyFont="1" applyFill="1" applyBorder="1" applyAlignment="1">
      <alignment vertical="center" wrapText="1"/>
    </xf>
    <xf numFmtId="166" fontId="4" fillId="10" borderId="2" xfId="20" applyFont="1" applyFill="1" applyBorder="1" applyAlignment="1">
      <alignment vertical="center"/>
    </xf>
    <xf numFmtId="166" fontId="4" fillId="10" borderId="1" xfId="20" applyFont="1" applyFill="1" applyBorder="1" applyAlignment="1">
      <alignment vertical="center"/>
    </xf>
    <xf numFmtId="0" fontId="6" fillId="10" borderId="0" xfId="0" applyFont="1" applyFill="1" applyAlignment="1">
      <alignment vertical="center"/>
    </xf>
    <xf numFmtId="0" fontId="4" fillId="10" borderId="0" xfId="0" applyFont="1" applyFill="1" applyBorder="1" applyAlignment="1">
      <alignment vertical="center"/>
    </xf>
    <xf numFmtId="0" fontId="7" fillId="8" borderId="34" xfId="0" applyFont="1" applyFill="1" applyBorder="1"/>
    <xf numFmtId="0" fontId="16" fillId="8" borderId="34" xfId="0" applyFont="1" applyFill="1" applyBorder="1"/>
    <xf numFmtId="0" fontId="10" fillId="0" borderId="35" xfId="0" applyFont="1" applyFill="1" applyBorder="1"/>
    <xf numFmtId="0" fontId="7" fillId="0" borderId="35" xfId="0" applyFont="1" applyFill="1" applyBorder="1"/>
    <xf numFmtId="0" fontId="4" fillId="0" borderId="35" xfId="0" applyFont="1" applyBorder="1"/>
    <xf numFmtId="0" fontId="7" fillId="0" borderId="35" xfId="0" applyFont="1" applyBorder="1"/>
    <xf numFmtId="0" fontId="7" fillId="8" borderId="36" xfId="0" applyFont="1" applyFill="1" applyBorder="1"/>
    <xf numFmtId="166" fontId="10" fillId="0" borderId="16" xfId="20" applyFont="1" applyFill="1" applyBorder="1" applyAlignment="1">
      <alignment horizontal="center" wrapText="1"/>
    </xf>
    <xf numFmtId="4" fontId="0" fillId="11" borderId="16" xfId="0" applyNumberFormat="1" applyFill="1" applyBorder="1"/>
    <xf numFmtId="0" fontId="25" fillId="0" borderId="1" xfId="418" applyFont="1" applyBorder="1" applyAlignment="1">
      <alignment vertical="center"/>
      <protection/>
    </xf>
    <xf numFmtId="0" fontId="25" fillId="0" borderId="1" xfId="418" applyFont="1" applyBorder="1" applyAlignment="1">
      <alignment vertical="center" wrapText="1"/>
      <protection/>
    </xf>
    <xf numFmtId="0" fontId="25" fillId="0" borderId="1" xfId="418" applyFont="1" applyFill="1" applyBorder="1" applyAlignment="1">
      <alignment vertical="center"/>
      <protection/>
    </xf>
    <xf numFmtId="0" fontId="0" fillId="0" borderId="2" xfId="0" applyBorder="1"/>
    <xf numFmtId="165" fontId="0" fillId="0" borderId="0" xfId="0" applyNumberFormat="1"/>
    <xf numFmtId="165" fontId="12" fillId="0" borderId="0" xfId="0" applyNumberFormat="1" applyFont="1"/>
    <xf numFmtId="0" fontId="31" fillId="0" borderId="0" xfId="0" applyFont="1"/>
    <xf numFmtId="0" fontId="0" fillId="0" borderId="19" xfId="0" applyFont="1" applyBorder="1"/>
    <xf numFmtId="0" fontId="12" fillId="0" borderId="2" xfId="0" applyFont="1" applyBorder="1"/>
    <xf numFmtId="165" fontId="0" fillId="0" borderId="1" xfId="0" applyNumberFormat="1" applyBorder="1"/>
    <xf numFmtId="165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7" fillId="0" borderId="1" xfId="0" applyFont="1" applyBorder="1"/>
    <xf numFmtId="165" fontId="17" fillId="0" borderId="1" xfId="0" applyNumberFormat="1" applyFont="1" applyBorder="1"/>
    <xf numFmtId="0" fontId="0" fillId="0" borderId="0" xfId="0" applyFont="1" applyAlignment="1">
      <alignment vertical="top"/>
    </xf>
    <xf numFmtId="165" fontId="0" fillId="0" borderId="0" xfId="0" applyNumberFormat="1" applyBorder="1"/>
    <xf numFmtId="165" fontId="12" fillId="0" borderId="0" xfId="0" applyNumberFormat="1" applyFont="1" applyBorder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20" fillId="14" borderId="1" xfId="0" applyNumberFormat="1" applyFont="1" applyFill="1" applyBorder="1"/>
    <xf numFmtId="1" fontId="19" fillId="14" borderId="1" xfId="0" applyNumberFormat="1" applyFont="1" applyFill="1" applyBorder="1"/>
    <xf numFmtId="0" fontId="1" fillId="0" borderId="0" xfId="417" applyFont="1">
      <alignment/>
      <protection/>
    </xf>
    <xf numFmtId="0" fontId="0" fillId="0" borderId="19" xfId="0" applyFont="1" applyBorder="1" applyAlignment="1">
      <alignment vertical="top"/>
    </xf>
    <xf numFmtId="0" fontId="1" fillId="0" borderId="0" xfId="417" applyFont="1">
      <alignment/>
      <protection/>
    </xf>
    <xf numFmtId="0" fontId="22" fillId="5" borderId="1" xfId="0" applyFont="1" applyFill="1" applyBorder="1" applyAlignment="1">
      <alignment vertical="top" wrapText="1"/>
    </xf>
    <xf numFmtId="0" fontId="21" fillId="5" borderId="1" xfId="0" applyFont="1" applyFill="1" applyBorder="1" applyAlignment="1">
      <alignment vertical="top" wrapText="1"/>
    </xf>
    <xf numFmtId="0" fontId="16" fillId="8" borderId="10" xfId="0" applyFont="1" applyFill="1" applyBorder="1" applyAlignment="1">
      <alignment horizontal="center" wrapText="1"/>
    </xf>
    <xf numFmtId="166" fontId="16" fillId="8" borderId="10" xfId="20" applyFont="1" applyFill="1" applyBorder="1" applyAlignment="1">
      <alignment horizontal="center" wrapText="1"/>
    </xf>
    <xf numFmtId="0" fontId="32" fillId="0" borderId="37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/>
    </xf>
    <xf numFmtId="0" fontId="32" fillId="0" borderId="1" xfId="0" applyFont="1" applyBorder="1" applyAlignment="1">
      <alignment horizontal="left"/>
    </xf>
    <xf numFmtId="0" fontId="33" fillId="0" borderId="1" xfId="0" applyFont="1" applyBorder="1"/>
    <xf numFmtId="0" fontId="32" fillId="0" borderId="1" xfId="0" applyFont="1" applyBorder="1"/>
    <xf numFmtId="0" fontId="33" fillId="0" borderId="30" xfId="0" applyFont="1" applyBorder="1"/>
    <xf numFmtId="0" fontId="33" fillId="0" borderId="25" xfId="0" applyFont="1" applyBorder="1"/>
    <xf numFmtId="0" fontId="7" fillId="0" borderId="31" xfId="0" applyFont="1" applyBorder="1" applyAlignment="1">
      <alignment vertical="center"/>
    </xf>
    <xf numFmtId="14" fontId="4" fillId="0" borderId="31" xfId="0" applyNumberFormat="1" applyFont="1" applyBorder="1" applyAlignment="1">
      <alignment vertical="center"/>
    </xf>
    <xf numFmtId="0" fontId="4" fillId="15" borderId="7" xfId="0" applyFont="1" applyFill="1" applyBorder="1" applyAlignment="1">
      <alignment vertical="center" wrapText="1"/>
    </xf>
    <xf numFmtId="14" fontId="4" fillId="15" borderId="1" xfId="0" applyNumberFormat="1" applyFont="1" applyFill="1" applyBorder="1" applyAlignment="1">
      <alignment vertical="center"/>
    </xf>
    <xf numFmtId="14" fontId="4" fillId="15" borderId="1" xfId="0" applyNumberFormat="1" applyFont="1" applyFill="1" applyBorder="1" applyAlignment="1">
      <alignment horizontal="right" vertical="center"/>
    </xf>
    <xf numFmtId="14" fontId="4" fillId="15" borderId="31" xfId="0" applyNumberFormat="1" applyFont="1" applyFill="1" applyBorder="1" applyAlignment="1">
      <alignment vertical="center"/>
    </xf>
    <xf numFmtId="0" fontId="4" fillId="15" borderId="1" xfId="0" applyFont="1" applyFill="1" applyBorder="1" applyAlignment="1">
      <alignment vertical="center" wrapText="1"/>
    </xf>
    <xf numFmtId="0" fontId="4" fillId="15" borderId="0" xfId="0" applyFont="1" applyFill="1" applyAlignment="1">
      <alignment vertical="center" wrapText="1"/>
    </xf>
    <xf numFmtId="0" fontId="7" fillId="15" borderId="38" xfId="0" applyFont="1" applyFill="1" applyBorder="1" applyAlignment="1">
      <alignment vertical="center" wrapText="1"/>
    </xf>
    <xf numFmtId="0" fontId="7" fillId="15" borderId="24" xfId="0" applyFont="1" applyFill="1" applyBorder="1" applyAlignment="1">
      <alignment vertical="center" wrapText="1"/>
    </xf>
    <xf numFmtId="0" fontId="7" fillId="15" borderId="18" xfId="0" applyFont="1" applyFill="1" applyBorder="1" applyAlignment="1">
      <alignment vertical="center" wrapText="1"/>
    </xf>
    <xf numFmtId="0" fontId="7" fillId="15" borderId="39" xfId="0" applyFont="1" applyFill="1" applyBorder="1" applyAlignment="1">
      <alignment vertical="center"/>
    </xf>
    <xf numFmtId="0" fontId="7" fillId="15" borderId="5" xfId="0" applyFont="1" applyFill="1" applyBorder="1" applyAlignment="1">
      <alignment vertical="center"/>
    </xf>
    <xf numFmtId="0" fontId="7" fillId="15" borderId="5" xfId="20" applyNumberFormat="1" applyFont="1" applyFill="1" applyBorder="1" applyAlignment="1">
      <alignment horizontal="right" vertical="center"/>
    </xf>
    <xf numFmtId="0" fontId="7" fillId="15" borderId="40" xfId="0" applyFont="1" applyFill="1" applyBorder="1" applyAlignment="1">
      <alignment vertical="center"/>
    </xf>
    <xf numFmtId="0" fontId="7" fillId="15" borderId="31" xfId="0" applyFont="1" applyFill="1" applyBorder="1" applyAlignment="1">
      <alignment vertical="center"/>
    </xf>
    <xf numFmtId="0" fontId="4" fillId="15" borderId="7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vertical="center"/>
    </xf>
    <xf numFmtId="166" fontId="7" fillId="0" borderId="0" xfId="2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vertical="center"/>
    </xf>
    <xf numFmtId="0" fontId="34" fillId="0" borderId="0" xfId="0" applyFont="1"/>
    <xf numFmtId="0" fontId="35" fillId="0" borderId="0" xfId="0" applyFont="1"/>
    <xf numFmtId="166" fontId="35" fillId="0" borderId="0" xfId="20" applyFont="1"/>
    <xf numFmtId="166" fontId="34" fillId="0" borderId="41" xfId="20" applyFont="1" applyBorder="1"/>
    <xf numFmtId="4" fontId="0" fillId="0" borderId="0" xfId="0" applyNumberFormat="1" applyFill="1" applyBorder="1"/>
    <xf numFmtId="166" fontId="4" fillId="0" borderId="0" xfId="0" applyNumberFormat="1" applyFont="1" applyAlignment="1">
      <alignment vertical="center"/>
    </xf>
    <xf numFmtId="166" fontId="35" fillId="0" borderId="0" xfId="20" applyFont="1" applyBorder="1"/>
    <xf numFmtId="166" fontId="35" fillId="0" borderId="0" xfId="20" applyFont="1" applyFill="1" applyBorder="1"/>
    <xf numFmtId="166" fontId="34" fillId="0" borderId="41" xfId="0" applyNumberFormat="1" applyFont="1" applyBorder="1"/>
    <xf numFmtId="166" fontId="6" fillId="0" borderId="1" xfId="20" applyFont="1" applyBorder="1" applyAlignment="1" quotePrefix="1">
      <alignment vertical="center"/>
    </xf>
    <xf numFmtId="0" fontId="0" fillId="0" borderId="42" xfId="0" applyBorder="1"/>
    <xf numFmtId="4" fontId="0" fillId="0" borderId="42" xfId="0" applyNumberFormat="1" applyBorder="1"/>
    <xf numFmtId="4" fontId="0" fillId="16" borderId="42" xfId="0" applyNumberFormat="1" applyFill="1" applyBorder="1"/>
    <xf numFmtId="166" fontId="10" fillId="8" borderId="12" xfId="20" applyNumberFormat="1" applyFont="1" applyFill="1" applyBorder="1"/>
    <xf numFmtId="0" fontId="0" fillId="0" borderId="43" xfId="0" applyBorder="1"/>
    <xf numFmtId="4" fontId="0" fillId="0" borderId="44" xfId="0" applyNumberFormat="1" applyBorder="1"/>
    <xf numFmtId="4" fontId="0" fillId="11" borderId="45" xfId="0" applyNumberFormat="1" applyFill="1" applyBorder="1"/>
    <xf numFmtId="16" fontId="0" fillId="0" borderId="43" xfId="0" applyNumberFormat="1" applyBorder="1" applyAlignment="1">
      <alignment horizontal="left"/>
    </xf>
    <xf numFmtId="0" fontId="0" fillId="0" borderId="46" xfId="0" applyBorder="1"/>
    <xf numFmtId="4" fontId="0" fillId="0" borderId="46" xfId="0" applyNumberFormat="1" applyBorder="1"/>
    <xf numFmtId="4" fontId="0" fillId="11" borderId="46" xfId="0" applyNumberFormat="1" applyFill="1" applyBorder="1"/>
    <xf numFmtId="0" fontId="0" fillId="0" borderId="44" xfId="0" applyBorder="1"/>
    <xf numFmtId="4" fontId="0" fillId="11" borderId="44" xfId="0" applyNumberFormat="1" applyFill="1" applyBorder="1"/>
    <xf numFmtId="4" fontId="0" fillId="16" borderId="44" xfId="0" applyNumberFormat="1" applyFill="1" applyBorder="1"/>
    <xf numFmtId="0" fontId="28" fillId="0" borderId="0" xfId="0" applyFont="1" applyAlignment="1">
      <alignment horizontal="center"/>
    </xf>
  </cellXfs>
  <cellStyles count="40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Hyperkobling" xfId="21"/>
    <cellStyle name="Benyttet hyperkobling" xfId="22"/>
    <cellStyle name="Hyperkobling" xfId="23"/>
    <cellStyle name="Benyttet hyperkobling" xfId="24"/>
    <cellStyle name="Hyperkobling" xfId="25"/>
    <cellStyle name="Benyttet hyperkobling" xfId="26"/>
    <cellStyle name="Hyperkobling" xfId="27"/>
    <cellStyle name="Benyttet hyperkobling" xfId="28"/>
    <cellStyle name="Hyperkobling" xfId="29"/>
    <cellStyle name="Benyttet hyperkobling" xfId="30"/>
    <cellStyle name="Hyperkobling" xfId="31"/>
    <cellStyle name="Benyttet hyperkobling" xfId="32"/>
    <cellStyle name="Hyperkobling" xfId="33"/>
    <cellStyle name="Benyttet hyperkobling" xfId="34"/>
    <cellStyle name="Hyperkobling" xfId="35"/>
    <cellStyle name="Benyttet hyperkobling" xfId="36"/>
    <cellStyle name="Hyperkobling" xfId="37"/>
    <cellStyle name="Benyttet hyperkobling" xfId="38"/>
    <cellStyle name="Hyperkobling" xfId="39"/>
    <cellStyle name="Benyttet hyperkobling" xfId="40"/>
    <cellStyle name="Hyperkobling" xfId="41"/>
    <cellStyle name="Benyttet hyperkobling" xfId="42"/>
    <cellStyle name="Hyperkobling" xfId="43"/>
    <cellStyle name="Benyttet hyperkobling" xfId="44"/>
    <cellStyle name="Hyperkobling" xfId="45"/>
    <cellStyle name="Benyttet hyperkobling" xfId="46"/>
    <cellStyle name="Hyperkobling" xfId="47"/>
    <cellStyle name="Benyttet hyperkobling" xfId="48"/>
    <cellStyle name="Hyperkobling" xfId="49"/>
    <cellStyle name="Benyttet hyperkobling" xfId="50"/>
    <cellStyle name="Hyperkobling" xfId="51"/>
    <cellStyle name="Benyttet hyperkobling" xfId="52"/>
    <cellStyle name="Hyperkobling" xfId="53"/>
    <cellStyle name="Benyttet hyperkobling" xfId="54"/>
    <cellStyle name="Hyperkobling" xfId="55"/>
    <cellStyle name="Benyttet hyperkobling" xfId="56"/>
    <cellStyle name="Hyperkobling" xfId="57"/>
    <cellStyle name="Benyttet hyperkobling" xfId="58"/>
    <cellStyle name="Hyperkobling" xfId="59"/>
    <cellStyle name="Benyttet hyperkobling" xfId="60"/>
    <cellStyle name="Hyperkobling" xfId="61"/>
    <cellStyle name="Benyttet hyperkobling" xfId="62"/>
    <cellStyle name="Hyperkobling" xfId="63"/>
    <cellStyle name="Benyttet hyperkobling" xfId="64"/>
    <cellStyle name="Hyperkobling" xfId="65"/>
    <cellStyle name="Benyttet hyperkobling" xfId="66"/>
    <cellStyle name="Hyperkobling" xfId="67"/>
    <cellStyle name="Benyttet hyperkobling" xfId="68"/>
    <cellStyle name="Hyperkobling" xfId="69"/>
    <cellStyle name="Benyttet hyperkobling" xfId="70"/>
    <cellStyle name="Hyperkobling" xfId="71"/>
    <cellStyle name="Benyttet hyperkobling" xfId="72"/>
    <cellStyle name="Hyperkobling" xfId="73"/>
    <cellStyle name="Benyttet hyperkobling" xfId="74"/>
    <cellStyle name="Hyperkobling" xfId="75"/>
    <cellStyle name="Benyttet hyperkobling" xfId="76"/>
    <cellStyle name="Hyperkobling" xfId="77"/>
    <cellStyle name="Benyttet hyperkobling" xfId="78"/>
    <cellStyle name="Hyperkobling" xfId="79"/>
    <cellStyle name="Benyttet hyperkobling" xfId="80"/>
    <cellStyle name="Hyperkobling" xfId="81"/>
    <cellStyle name="Benyttet hyperkobling" xfId="82"/>
    <cellStyle name="Hyperkobling" xfId="83"/>
    <cellStyle name="Benyttet hyperkobling" xfId="84"/>
    <cellStyle name="Hyperkobling" xfId="85"/>
    <cellStyle name="Benyttet hyperkobling" xfId="86"/>
    <cellStyle name="Hyperkobling" xfId="87"/>
    <cellStyle name="Benyttet hyperkobling" xfId="88"/>
    <cellStyle name="Hyperkobling" xfId="89"/>
    <cellStyle name="Benyttet hyperkobling" xfId="90"/>
    <cellStyle name="Hyperkobling" xfId="91"/>
    <cellStyle name="Benyttet hyperkobling" xfId="92"/>
    <cellStyle name="Hyperkobling" xfId="93"/>
    <cellStyle name="Benyttet hyperkobling" xfId="94"/>
    <cellStyle name="Hyperkobling" xfId="95"/>
    <cellStyle name="Benyttet hyperkobling" xfId="96"/>
    <cellStyle name="Hyperkobling" xfId="97"/>
    <cellStyle name="Benyttet hyperkobling" xfId="98"/>
    <cellStyle name="Hyperkobling" xfId="99"/>
    <cellStyle name="Benyttet hyperkobling" xfId="100"/>
    <cellStyle name="Hyperkobling" xfId="101"/>
    <cellStyle name="Benyttet hyperkobling" xfId="102"/>
    <cellStyle name="Hyperkobling" xfId="103"/>
    <cellStyle name="Benyttet hyperkobling" xfId="104"/>
    <cellStyle name="Hyperkobling" xfId="105"/>
    <cellStyle name="Benyttet hyperkobling" xfId="106"/>
    <cellStyle name="Hyperkobling" xfId="107"/>
    <cellStyle name="Benyttet hyperkobling" xfId="108"/>
    <cellStyle name="Hyperkobling" xfId="109"/>
    <cellStyle name="Benyttet hyperkobling" xfId="110"/>
    <cellStyle name="Hyperkobling" xfId="111"/>
    <cellStyle name="Benyttet hyperkobling" xfId="112"/>
    <cellStyle name="Hyperkobling" xfId="113"/>
    <cellStyle name="Benyttet hyperkobling" xfId="114"/>
    <cellStyle name="Hyperkobling" xfId="115"/>
    <cellStyle name="Benyttet hyperkobling" xfId="116"/>
    <cellStyle name="Hyperkobling" xfId="117"/>
    <cellStyle name="Benyttet hyperkobling" xfId="118"/>
    <cellStyle name="Stil 1" xfId="119"/>
    <cellStyle name="Stil 2" xfId="120"/>
    <cellStyle name="Hyperkobling" xfId="121"/>
    <cellStyle name="Benyttet hyperkobling" xfId="122"/>
    <cellStyle name="Hyperkobling" xfId="123"/>
    <cellStyle name="Benyttet hyperkobling" xfId="124"/>
    <cellStyle name="Hyperkobling" xfId="125"/>
    <cellStyle name="Benyttet hyperkobling" xfId="126"/>
    <cellStyle name="Hyperkobling" xfId="127"/>
    <cellStyle name="Benyttet hyperkobling" xfId="128"/>
    <cellStyle name="Hyperkobling" xfId="129"/>
    <cellStyle name="Benyttet hyperkobling" xfId="130"/>
    <cellStyle name="Hyperkobling" xfId="131"/>
    <cellStyle name="Benyttet hyperkobling" xfId="132"/>
    <cellStyle name="Hyperkobling" xfId="133"/>
    <cellStyle name="Benyttet hyperkobling" xfId="134"/>
    <cellStyle name="Hyperkobling" xfId="135"/>
    <cellStyle name="Benyttet hyperkobling" xfId="136"/>
    <cellStyle name="Hyperkobling" xfId="137"/>
    <cellStyle name="Benyttet hyperkobling" xfId="138"/>
    <cellStyle name="Hyperkobling" xfId="139"/>
    <cellStyle name="Benyttet hyperkobling" xfId="140"/>
    <cellStyle name="Hyperkobling" xfId="141"/>
    <cellStyle name="Benyttet hyperkobling" xfId="142"/>
    <cellStyle name="Hyperkobling" xfId="143"/>
    <cellStyle name="Benyttet hyperkobling" xfId="144"/>
    <cellStyle name="Hyperkobling" xfId="145"/>
    <cellStyle name="Benyttet hyperkobling" xfId="146"/>
    <cellStyle name="Hyperkobling" xfId="147"/>
    <cellStyle name="Benyttet hyperkobling" xfId="148"/>
    <cellStyle name="Hyperkobling" xfId="149"/>
    <cellStyle name="Benyttet hyperkobling" xfId="150"/>
    <cellStyle name="Hyperkobling" xfId="151"/>
    <cellStyle name="Benyttet hyperkobling" xfId="152"/>
    <cellStyle name="Hyperkobling" xfId="153"/>
    <cellStyle name="Benyttet hyperkobling" xfId="154"/>
    <cellStyle name="Hyperkobling" xfId="155"/>
    <cellStyle name="Benyttet hyperkobling" xfId="156"/>
    <cellStyle name="Hyperkobling" xfId="157"/>
    <cellStyle name="Benyttet hyperkobling" xfId="158"/>
    <cellStyle name="Hyperkobling" xfId="159"/>
    <cellStyle name="Benyttet hyperkobling" xfId="160"/>
    <cellStyle name="Hyperkobling" xfId="161"/>
    <cellStyle name="Benyttet hyperkobling" xfId="162"/>
    <cellStyle name="Hyperkobling" xfId="163"/>
    <cellStyle name="Benyttet hyperkobling" xfId="164"/>
    <cellStyle name="Hyperkobling" xfId="165"/>
    <cellStyle name="Benyttet hyperkobling" xfId="166"/>
    <cellStyle name="Hyperkobling" xfId="167"/>
    <cellStyle name="Benyttet hyperkobling" xfId="168"/>
    <cellStyle name="Hyperkobling" xfId="169"/>
    <cellStyle name="Benyttet hyperkobling" xfId="170"/>
    <cellStyle name="Hyperkobling" xfId="171"/>
    <cellStyle name="Benyttet hyperkobling" xfId="172"/>
    <cellStyle name="Hyperkobling" xfId="173"/>
    <cellStyle name="Benyttet hyperkobling" xfId="174"/>
    <cellStyle name="Hyperkobling" xfId="175"/>
    <cellStyle name="Benyttet hyperkobling" xfId="176"/>
    <cellStyle name="Hyperkobling" xfId="177"/>
    <cellStyle name="Benyttet hyperkobling" xfId="178"/>
    <cellStyle name="Hyperkobling" xfId="179"/>
    <cellStyle name="Benyttet hyperkobling" xfId="180"/>
    <cellStyle name="Hyperkobling" xfId="181"/>
    <cellStyle name="Benyttet hyperkobling" xfId="182"/>
    <cellStyle name="Hyperkobling" xfId="183"/>
    <cellStyle name="Benyttet hyperkobling" xfId="184"/>
    <cellStyle name="Hyperkobling" xfId="185"/>
    <cellStyle name="Benyttet hyperkobling" xfId="186"/>
    <cellStyle name="Hyperkobling" xfId="187"/>
    <cellStyle name="Benyttet hyperkobling" xfId="188"/>
    <cellStyle name="Hyperkobling" xfId="189"/>
    <cellStyle name="Benyttet hyperkobling" xfId="190"/>
    <cellStyle name="Hyperkobling" xfId="191"/>
    <cellStyle name="Benyttet hyperkobling" xfId="192"/>
    <cellStyle name="Hyperkobling" xfId="193"/>
    <cellStyle name="Benyttet hyperkobling" xfId="194"/>
    <cellStyle name="Hyperkobling" xfId="195"/>
    <cellStyle name="Benyttet hyperkobling" xfId="196"/>
    <cellStyle name="Hyperkobling" xfId="197"/>
    <cellStyle name="Benyttet hyperkobling" xfId="198"/>
    <cellStyle name="Hyperkobling" xfId="199"/>
    <cellStyle name="Benyttet hyperkobling" xfId="200"/>
    <cellStyle name="Hyperkobling" xfId="201"/>
    <cellStyle name="Benyttet hyperkobling" xfId="202"/>
    <cellStyle name="Hyperkobling" xfId="203"/>
    <cellStyle name="Benyttet hyperkobling" xfId="204"/>
    <cellStyle name="Hyperkobling" xfId="205"/>
    <cellStyle name="Benyttet hyperkobling" xfId="206"/>
    <cellStyle name="Hyperkobling" xfId="207"/>
    <cellStyle name="Benyttet hyperkobling" xfId="208"/>
    <cellStyle name="Hyperkobling" xfId="209"/>
    <cellStyle name="Benyttet hyperkobling" xfId="210"/>
    <cellStyle name="Hyperkobling" xfId="211"/>
    <cellStyle name="Benyttet hyperkobling" xfId="212"/>
    <cellStyle name="Hyperkobling" xfId="213"/>
    <cellStyle name="Benyttet hyperkobling" xfId="214"/>
    <cellStyle name="Hyperkobling" xfId="215"/>
    <cellStyle name="Benyttet hyperkobling" xfId="216"/>
    <cellStyle name="Hyperkobling" xfId="217"/>
    <cellStyle name="Benyttet hyperkobling" xfId="218"/>
    <cellStyle name="Hyperkobling" xfId="219"/>
    <cellStyle name="Benyttet hyperkobling" xfId="220"/>
    <cellStyle name="Hyperkobling" xfId="221"/>
    <cellStyle name="Benyttet hyperkobling" xfId="222"/>
    <cellStyle name="Hyperkobling" xfId="223"/>
    <cellStyle name="Benyttet hyperkobling" xfId="224"/>
    <cellStyle name="Hyperkobling" xfId="225"/>
    <cellStyle name="Benyttet hyperkobling" xfId="226"/>
    <cellStyle name="Hyperkobling" xfId="227"/>
    <cellStyle name="Benyttet hyperkobling" xfId="228"/>
    <cellStyle name="Hyperkobling" xfId="229"/>
    <cellStyle name="Benyttet hyperkobling" xfId="230"/>
    <cellStyle name="Hyperkobling" xfId="231"/>
    <cellStyle name="Benyttet hyperkobling" xfId="232"/>
    <cellStyle name="Hyperkobling" xfId="233"/>
    <cellStyle name="Benyttet hyperkobling" xfId="234"/>
    <cellStyle name="Hyperkobling" xfId="235"/>
    <cellStyle name="Benyttet hyperkobling" xfId="236"/>
    <cellStyle name="Hyperkobling" xfId="237"/>
    <cellStyle name="Benyttet hyperkobling" xfId="238"/>
    <cellStyle name="Hyperkobling" xfId="239"/>
    <cellStyle name="Benyttet hyperkobling" xfId="240"/>
    <cellStyle name="Hyperkobling" xfId="241"/>
    <cellStyle name="Benyttet hyperkobling" xfId="242"/>
    <cellStyle name="Hyperkobling" xfId="243"/>
    <cellStyle name="Benyttet hyperkobling" xfId="244"/>
    <cellStyle name="Hyperkobling" xfId="245"/>
    <cellStyle name="Benyttet hyperkobling" xfId="246"/>
    <cellStyle name="Hyperkobling" xfId="247"/>
    <cellStyle name="Benyttet hyperkobling" xfId="248"/>
    <cellStyle name="Hyperkobling" xfId="249"/>
    <cellStyle name="Benyttet hyperkobling" xfId="250"/>
    <cellStyle name="Hyperkobling" xfId="251"/>
    <cellStyle name="Benyttet hyperkobling" xfId="252"/>
    <cellStyle name="Hyperkobling" xfId="253"/>
    <cellStyle name="Benyttet hyperkobling" xfId="254"/>
    <cellStyle name="Hyperkobling" xfId="255"/>
    <cellStyle name="Benyttet hyperkobling" xfId="256"/>
    <cellStyle name="Hyperkobling" xfId="257"/>
    <cellStyle name="Benyttet hyperkobling" xfId="258"/>
    <cellStyle name="Hyperkobling" xfId="259"/>
    <cellStyle name="Benyttet hyperkobling" xfId="260"/>
    <cellStyle name="Hyperkobling" xfId="261"/>
    <cellStyle name="Benyttet hyperkobling" xfId="262"/>
    <cellStyle name="Hyperkobling" xfId="263"/>
    <cellStyle name="Benyttet hyperkobling" xfId="264"/>
    <cellStyle name="Hyperkobling" xfId="265"/>
    <cellStyle name="Benyttet hyperkobling" xfId="266"/>
    <cellStyle name="Hyperkobling" xfId="267"/>
    <cellStyle name="Benyttet hyperkobling" xfId="268"/>
    <cellStyle name="Hyperkobling" xfId="269"/>
    <cellStyle name="Benyttet hyperkobling" xfId="270"/>
    <cellStyle name="Hyperkobling" xfId="271"/>
    <cellStyle name="Benyttet hyperkobling" xfId="272"/>
    <cellStyle name="Hyperkobling" xfId="273"/>
    <cellStyle name="Benyttet hyperkobling" xfId="274"/>
    <cellStyle name="Hyperkobling" xfId="275"/>
    <cellStyle name="Benyttet hyperkobling" xfId="276"/>
    <cellStyle name="Hyperkobling" xfId="277"/>
    <cellStyle name="Benyttet hyperkobling" xfId="278"/>
    <cellStyle name="Hyperkobling" xfId="279"/>
    <cellStyle name="Benyttet hyperkobling" xfId="280"/>
    <cellStyle name="Hyperkobling" xfId="281"/>
    <cellStyle name="Benyttet hyperkobling" xfId="282"/>
    <cellStyle name="Hyperkobling" xfId="283"/>
    <cellStyle name="Benyttet hyperkobling" xfId="284"/>
    <cellStyle name="Hyperkobling" xfId="285"/>
    <cellStyle name="Benyttet hyperkobling" xfId="286"/>
    <cellStyle name="Hyperkobling" xfId="287"/>
    <cellStyle name="Benyttet hyperkobling" xfId="288"/>
    <cellStyle name="Hyperkobling" xfId="289"/>
    <cellStyle name="Benyttet hyperkobling" xfId="290"/>
    <cellStyle name="Hyperkobling" xfId="291"/>
    <cellStyle name="Benyttet hyperkobling" xfId="292"/>
    <cellStyle name="Hyperkobling" xfId="293"/>
    <cellStyle name="Benyttet hyperkobling" xfId="294"/>
    <cellStyle name="Hyperkobling" xfId="295"/>
    <cellStyle name="Benyttet hyperkobling" xfId="296"/>
    <cellStyle name="Hyperkobling" xfId="297"/>
    <cellStyle name="Benyttet hyperkobling" xfId="298"/>
    <cellStyle name="Hyperkobling" xfId="299"/>
    <cellStyle name="Benyttet hyperkobling" xfId="300"/>
    <cellStyle name="Hyperkobling" xfId="301"/>
    <cellStyle name="Benyttet hyperkobling" xfId="302"/>
    <cellStyle name="Hyperkobling" xfId="303"/>
    <cellStyle name="Benyttet hyperkobling" xfId="304"/>
    <cellStyle name="Hyperkobling" xfId="305"/>
    <cellStyle name="Benyttet hyperkobling" xfId="306"/>
    <cellStyle name="Hyperkobling" xfId="307"/>
    <cellStyle name="Benyttet hyperkobling" xfId="308"/>
    <cellStyle name="Hyperkobling" xfId="309"/>
    <cellStyle name="Benyttet hyperkobling" xfId="310"/>
    <cellStyle name="Hyperkobling" xfId="311"/>
    <cellStyle name="Benyttet hyperkobling" xfId="312"/>
    <cellStyle name="Hyperkobling" xfId="313"/>
    <cellStyle name="Benyttet hyperkobling" xfId="314"/>
    <cellStyle name="Hyperkobling" xfId="315"/>
    <cellStyle name="Benyttet hyperkobling" xfId="316"/>
    <cellStyle name="Hyperkobling" xfId="317"/>
    <cellStyle name="Benyttet hyperkobling" xfId="318"/>
    <cellStyle name="Hyperkobling" xfId="319"/>
    <cellStyle name="Benyttet hyperkobling" xfId="320"/>
    <cellStyle name="Hyperkobling" xfId="321"/>
    <cellStyle name="Benyttet hyperkobling" xfId="322"/>
    <cellStyle name="Hyperkobling" xfId="323"/>
    <cellStyle name="Benyttet hyperkobling" xfId="324"/>
    <cellStyle name="Hyperkobling" xfId="325"/>
    <cellStyle name="Benyttet hyperkobling" xfId="326"/>
    <cellStyle name="Hyperkobling" xfId="327"/>
    <cellStyle name="Benyttet hyperkobling" xfId="328"/>
    <cellStyle name="Hyperkobling" xfId="329"/>
    <cellStyle name="Benyttet hyperkobling" xfId="330"/>
    <cellStyle name="Hyperkobling" xfId="331"/>
    <cellStyle name="Benyttet hyperkobling" xfId="332"/>
    <cellStyle name="Hyperkobling" xfId="333"/>
    <cellStyle name="Benyttet hyperkobling" xfId="334"/>
    <cellStyle name="Hyperkobling" xfId="335"/>
    <cellStyle name="Benyttet hyperkobling" xfId="336"/>
    <cellStyle name="Hyperkobling" xfId="337"/>
    <cellStyle name="Benyttet hyperkobling" xfId="338"/>
    <cellStyle name="Hyperkobling" xfId="339"/>
    <cellStyle name="Benyttet hyperkobling" xfId="340"/>
    <cellStyle name="Hyperkobling" xfId="341"/>
    <cellStyle name="Benyttet hyperkobling" xfId="342"/>
    <cellStyle name="Hyperkobling" xfId="343"/>
    <cellStyle name="Benyttet hyperkobling" xfId="344"/>
    <cellStyle name="Hyperkobling" xfId="345"/>
    <cellStyle name="Benyttet hyperkobling" xfId="346"/>
    <cellStyle name="Hyperkobling" xfId="347"/>
    <cellStyle name="Benyttet hyperkobling" xfId="348"/>
    <cellStyle name="Hyperkobling" xfId="349"/>
    <cellStyle name="Benyttet hyperkobling" xfId="350"/>
    <cellStyle name="Hyperkobling" xfId="351"/>
    <cellStyle name="Benyttet hyperkobling" xfId="352"/>
    <cellStyle name="Hyperkobling" xfId="353"/>
    <cellStyle name="Benyttet hyperkobling" xfId="354"/>
    <cellStyle name="Hyperkobling" xfId="355"/>
    <cellStyle name="Benyttet hyperkobling" xfId="356"/>
    <cellStyle name="Hyperkobling" xfId="357"/>
    <cellStyle name="Benyttet hyperkobling" xfId="358"/>
    <cellStyle name="Hyperkobling" xfId="359"/>
    <cellStyle name="Benyttet hyperkobling" xfId="360"/>
    <cellStyle name="Hyperkobling" xfId="361"/>
    <cellStyle name="Benyttet hyperkobling" xfId="362"/>
    <cellStyle name="Hyperkobling" xfId="363"/>
    <cellStyle name="Benyttet hyperkobling" xfId="364"/>
    <cellStyle name="Hyperkobling" xfId="365"/>
    <cellStyle name="Benyttet hyperkobling" xfId="366"/>
    <cellStyle name="Hyperkobling" xfId="367"/>
    <cellStyle name="Benyttet hyperkobling" xfId="368"/>
    <cellStyle name="Hyperkobling" xfId="369"/>
    <cellStyle name="Benyttet hyperkobling" xfId="370"/>
    <cellStyle name="Hyperkobling" xfId="371"/>
    <cellStyle name="Benyttet hyperkobling" xfId="372"/>
    <cellStyle name="Hyperkobling" xfId="373"/>
    <cellStyle name="Benyttet hyperkobling" xfId="374"/>
    <cellStyle name="Hyperkobling" xfId="375"/>
    <cellStyle name="Benyttet hyperkobling" xfId="376"/>
    <cellStyle name="Hyperkobling" xfId="377"/>
    <cellStyle name="Benyttet hyperkobling" xfId="378"/>
    <cellStyle name="Hyperkobling" xfId="379"/>
    <cellStyle name="Benyttet hyperkobling" xfId="380"/>
    <cellStyle name="Hyperkobling" xfId="381"/>
    <cellStyle name="Benyttet hyperkobling" xfId="382"/>
    <cellStyle name="Hyperkobling" xfId="383"/>
    <cellStyle name="Benyttet hyperkobling" xfId="384"/>
    <cellStyle name="Hyperkobling" xfId="385"/>
    <cellStyle name="Benyttet hyperkobling" xfId="386"/>
    <cellStyle name="Hyperkobling" xfId="387"/>
    <cellStyle name="Benyttet hyperkobling" xfId="388"/>
    <cellStyle name="Hyperkobling" xfId="389"/>
    <cellStyle name="Benyttet hyperkobling" xfId="390"/>
    <cellStyle name="Hyperkobling" xfId="391"/>
    <cellStyle name="Benyttet hyperkobling" xfId="392"/>
    <cellStyle name="Hyperkobling" xfId="393"/>
    <cellStyle name="Benyttet hyperkobling" xfId="394"/>
    <cellStyle name="Hyperkobling" xfId="395"/>
    <cellStyle name="Benyttet hyperkobling" xfId="396"/>
    <cellStyle name="Hyperkobling" xfId="397"/>
    <cellStyle name="Benyttet hyperkobling" xfId="398"/>
    <cellStyle name="Hyperkobling" xfId="399"/>
    <cellStyle name="Benyttet hyperkobling" xfId="400"/>
    <cellStyle name="Hyperkobling" xfId="401"/>
    <cellStyle name="Benyttet hyperkobling" xfId="402"/>
    <cellStyle name="Hyperkobling" xfId="403"/>
    <cellStyle name="Benyttet hyperkobling" xfId="404"/>
    <cellStyle name="Hyperkobling" xfId="405"/>
    <cellStyle name="Benyttet hyperkobling" xfId="406"/>
    <cellStyle name="Hyperkobling" xfId="407"/>
    <cellStyle name="Benyttet hyperkobling" xfId="408"/>
    <cellStyle name="Hyperkobling" xfId="409"/>
    <cellStyle name="Benyttet hyperkobling" xfId="410"/>
    <cellStyle name="Hyperkobling" xfId="411"/>
    <cellStyle name="Benyttet hyperkobling" xfId="412"/>
    <cellStyle name="Hyperkobling" xfId="413"/>
    <cellStyle name="Benyttet hyperkobling" xfId="414"/>
    <cellStyle name="Hyperkobling" xfId="415"/>
    <cellStyle name="Benyttet hyperkobling" xfId="416"/>
    <cellStyle name="Normal 2" xfId="417"/>
    <cellStyle name="Normal 3" xfId="418"/>
  </cellStyles>
  <dxfs count="13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48575"/>
  <sheetViews>
    <sheetView zoomScale="90" zoomScaleNormal="90"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C6" sqref="C6"/>
    </sheetView>
  </sheetViews>
  <sheetFormatPr defaultColWidth="13.28125" defaultRowHeight="12.75"/>
  <cols>
    <col min="1" max="1" width="7.28125" style="123" customWidth="1"/>
    <col min="2" max="2" width="14.00390625" style="173" customWidth="1"/>
    <col min="3" max="3" width="70.57421875" style="77" customWidth="1"/>
    <col min="4" max="4" width="17.28125" style="152" customWidth="1"/>
    <col min="5" max="6" width="16.28125" style="152" bestFit="1" customWidth="1"/>
    <col min="7" max="9" width="16.00390625" style="152" customWidth="1"/>
    <col min="10" max="10" width="16.00390625" style="147" bestFit="1" customWidth="1"/>
    <col min="11" max="11" width="15.8515625" style="147" customWidth="1"/>
    <col min="12" max="12" width="17.28125" style="147" bestFit="1" customWidth="1"/>
    <col min="13" max="13" width="17.8515625" style="147" bestFit="1" customWidth="1"/>
    <col min="14" max="14" width="14.7109375" style="147" bestFit="1" customWidth="1"/>
    <col min="15" max="16" width="17.28125" style="149" customWidth="1"/>
    <col min="17" max="17" width="17.8515625" style="149" hidden="1" customWidth="1"/>
    <col min="18" max="18" width="15.7109375" style="149" customWidth="1"/>
    <col min="19" max="19" width="13.28125" style="149" customWidth="1"/>
    <col min="20" max="20" width="17.28125" style="149" bestFit="1" customWidth="1"/>
    <col min="21" max="21" width="18.7109375" style="149" customWidth="1"/>
    <col min="22" max="22" width="15.8515625" style="149" bestFit="1" customWidth="1"/>
    <col min="23" max="23" width="17.7109375" style="149" customWidth="1"/>
    <col min="24" max="24" width="15.8515625" style="149" bestFit="1" customWidth="1"/>
    <col min="25" max="25" width="18.28125" style="149" customWidth="1"/>
    <col min="26" max="26" width="17.28125" style="149" customWidth="1"/>
    <col min="27" max="27" width="18.8515625" style="149" customWidth="1"/>
    <col min="28" max="28" width="16.28125" style="123" bestFit="1" customWidth="1"/>
    <col min="29" max="29" width="15.8515625" style="123" bestFit="1" customWidth="1"/>
    <col min="30" max="33" width="16.28125" style="179" customWidth="1"/>
    <col min="34" max="16384" width="13.28125" style="123" customWidth="1"/>
  </cols>
  <sheetData>
    <row r="1" spans="1:33" s="114" customFormat="1" ht="38.25">
      <c r="A1" s="106" t="s">
        <v>0</v>
      </c>
      <c r="B1" s="171" t="s">
        <v>1</v>
      </c>
      <c r="C1" s="107" t="s">
        <v>2</v>
      </c>
      <c r="D1" s="108" t="s">
        <v>88</v>
      </c>
      <c r="E1" s="108" t="s">
        <v>84</v>
      </c>
      <c r="F1" s="108" t="s">
        <v>87</v>
      </c>
      <c r="G1" s="108" t="s">
        <v>277</v>
      </c>
      <c r="H1" s="108" t="s">
        <v>89</v>
      </c>
      <c r="I1" s="108" t="s">
        <v>85</v>
      </c>
      <c r="J1" s="109" t="s">
        <v>4</v>
      </c>
      <c r="K1" s="110" t="s">
        <v>81</v>
      </c>
      <c r="L1" s="110" t="s">
        <v>82</v>
      </c>
      <c r="M1" s="110" t="s">
        <v>173</v>
      </c>
      <c r="N1" s="110" t="s">
        <v>80</v>
      </c>
      <c r="O1" s="111" t="s">
        <v>13</v>
      </c>
      <c r="P1" s="111" t="s">
        <v>3</v>
      </c>
      <c r="Q1" s="111" t="s">
        <v>11</v>
      </c>
      <c r="R1" s="111" t="s">
        <v>5</v>
      </c>
      <c r="S1" s="111" t="s">
        <v>12</v>
      </c>
      <c r="T1" s="111" t="s">
        <v>171</v>
      </c>
      <c r="U1" s="111" t="s">
        <v>23</v>
      </c>
      <c r="V1" s="111" t="s">
        <v>10</v>
      </c>
      <c r="W1" s="112" t="s">
        <v>7</v>
      </c>
      <c r="X1" s="111" t="s">
        <v>276</v>
      </c>
      <c r="Y1" s="111" t="s">
        <v>268</v>
      </c>
      <c r="Z1" s="111" t="s">
        <v>8</v>
      </c>
      <c r="AA1" s="111" t="s">
        <v>172</v>
      </c>
      <c r="AB1" s="113" t="s">
        <v>9</v>
      </c>
      <c r="AD1" s="174" t="s">
        <v>174</v>
      </c>
      <c r="AE1" s="174" t="s">
        <v>175</v>
      </c>
      <c r="AF1" s="174" t="s">
        <v>176</v>
      </c>
      <c r="AG1" s="174" t="s">
        <v>177</v>
      </c>
    </row>
    <row r="2" spans="1:33" s="77" customFormat="1" ht="21.75" customHeight="1" thickBot="1">
      <c r="A2" s="68"/>
      <c r="B2" s="172"/>
      <c r="C2" s="69" t="s">
        <v>14</v>
      </c>
      <c r="D2" s="70">
        <v>193620.64</v>
      </c>
      <c r="E2" s="70">
        <v>343698</v>
      </c>
      <c r="F2" s="70">
        <v>70061.81</v>
      </c>
      <c r="G2" s="70"/>
      <c r="H2" s="70">
        <v>38.67</v>
      </c>
      <c r="I2" s="70">
        <v>9</v>
      </c>
      <c r="J2" s="71"/>
      <c r="K2" s="72"/>
      <c r="L2" s="72"/>
      <c r="M2" s="72"/>
      <c r="N2" s="72"/>
      <c r="O2" s="73"/>
      <c r="P2" s="74"/>
      <c r="Q2" s="73"/>
      <c r="R2" s="73"/>
      <c r="S2" s="73"/>
      <c r="T2" s="73"/>
      <c r="U2" s="73"/>
      <c r="V2" s="73"/>
      <c r="W2" s="73"/>
      <c r="X2" s="73"/>
      <c r="Y2" s="75"/>
      <c r="Z2" s="75"/>
      <c r="AA2" s="75"/>
      <c r="AB2" s="76"/>
      <c r="AD2" s="175"/>
      <c r="AE2" s="175"/>
      <c r="AF2" s="175"/>
      <c r="AG2" s="175"/>
    </row>
    <row r="3" spans="1:36" ht="20.45" customHeight="1">
      <c r="A3" s="236">
        <v>1</v>
      </c>
      <c r="B3" s="229">
        <v>43102</v>
      </c>
      <c r="C3" s="227" t="s">
        <v>288</v>
      </c>
      <c r="D3" s="115">
        <v>1000</v>
      </c>
      <c r="E3" s="115"/>
      <c r="F3" s="115"/>
      <c r="G3" s="115"/>
      <c r="H3" s="115"/>
      <c r="I3" s="115"/>
      <c r="J3" s="116">
        <v>-750</v>
      </c>
      <c r="K3" s="117">
        <v>-250</v>
      </c>
      <c r="L3" s="117"/>
      <c r="M3" s="117"/>
      <c r="N3" s="117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1">
        <f aca="true" t="shared" si="0" ref="AB3:AB66">SUM(D3:AA3)</f>
        <v>0</v>
      </c>
      <c r="AC3" s="122"/>
      <c r="AD3" s="176"/>
      <c r="AE3" s="176"/>
      <c r="AF3" s="176"/>
      <c r="AG3" s="176"/>
      <c r="AH3" s="122"/>
      <c r="AI3" s="122"/>
      <c r="AJ3" s="122"/>
    </row>
    <row r="4" spans="1:36" ht="20.45" customHeight="1">
      <c r="A4" s="237">
        <f>+A3+1</f>
        <v>2</v>
      </c>
      <c r="B4" s="228">
        <v>43102</v>
      </c>
      <c r="C4" s="227" t="s">
        <v>289</v>
      </c>
      <c r="D4" s="115">
        <v>1000</v>
      </c>
      <c r="E4" s="115"/>
      <c r="F4" s="115"/>
      <c r="G4" s="115"/>
      <c r="H4" s="115"/>
      <c r="I4" s="115"/>
      <c r="J4" s="116">
        <v>-750</v>
      </c>
      <c r="K4" s="117">
        <v>-250</v>
      </c>
      <c r="L4" s="117"/>
      <c r="M4" s="117"/>
      <c r="N4" s="117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1">
        <f t="shared" si="0"/>
        <v>0</v>
      </c>
      <c r="AC4" s="125"/>
      <c r="AD4" s="176"/>
      <c r="AE4" s="176"/>
      <c r="AF4" s="176"/>
      <c r="AG4" s="176"/>
      <c r="AH4" s="126"/>
      <c r="AI4" s="122"/>
      <c r="AJ4" s="122"/>
    </row>
    <row r="5" spans="1:36" ht="20.45" customHeight="1">
      <c r="A5" s="237">
        <f aca="true" t="shared" si="1" ref="A5:A68">+A4+1</f>
        <v>3</v>
      </c>
      <c r="B5" s="228">
        <v>43102</v>
      </c>
      <c r="C5" s="227" t="s">
        <v>290</v>
      </c>
      <c r="D5" s="115">
        <v>1313</v>
      </c>
      <c r="E5" s="115"/>
      <c r="F5" s="115"/>
      <c r="G5" s="115"/>
      <c r="H5" s="115"/>
      <c r="I5" s="115"/>
      <c r="J5" s="116">
        <v>-1313</v>
      </c>
      <c r="K5" s="117"/>
      <c r="L5" s="117"/>
      <c r="M5" s="117"/>
      <c r="N5" s="117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1">
        <f t="shared" si="0"/>
        <v>0</v>
      </c>
      <c r="AC5" s="127"/>
      <c r="AD5" s="176"/>
      <c r="AE5" s="176"/>
      <c r="AF5" s="176"/>
      <c r="AG5" s="176"/>
      <c r="AH5" s="126"/>
      <c r="AI5" s="122"/>
      <c r="AJ5" s="122"/>
    </row>
    <row r="6" spans="1:36" ht="20.45" customHeight="1">
      <c r="A6" s="237">
        <f t="shared" si="1"/>
        <v>4</v>
      </c>
      <c r="B6" s="228">
        <v>43102</v>
      </c>
      <c r="C6" s="227" t="s">
        <v>291</v>
      </c>
      <c r="D6" s="115">
        <v>1750</v>
      </c>
      <c r="E6" s="115"/>
      <c r="F6" s="115"/>
      <c r="G6" s="115"/>
      <c r="H6" s="115"/>
      <c r="I6" s="115"/>
      <c r="J6" s="116">
        <v>-1500</v>
      </c>
      <c r="K6" s="117">
        <v>-250</v>
      </c>
      <c r="L6" s="117"/>
      <c r="M6" s="117"/>
      <c r="N6" s="117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1">
        <f t="shared" si="0"/>
        <v>0</v>
      </c>
      <c r="AC6" s="125"/>
      <c r="AD6" s="176"/>
      <c r="AE6" s="176"/>
      <c r="AF6" s="176"/>
      <c r="AG6" s="176"/>
      <c r="AH6" s="126"/>
      <c r="AI6" s="122"/>
      <c r="AJ6" s="122"/>
    </row>
    <row r="7" spans="1:36" ht="20.45" customHeight="1">
      <c r="A7" s="237">
        <f t="shared" si="1"/>
        <v>5</v>
      </c>
      <c r="B7" s="228">
        <v>43102</v>
      </c>
      <c r="C7" s="227" t="s">
        <v>292</v>
      </c>
      <c r="D7" s="115">
        <v>2813</v>
      </c>
      <c r="E7" s="115"/>
      <c r="F7" s="115"/>
      <c r="G7" s="115"/>
      <c r="H7" s="115"/>
      <c r="I7" s="115"/>
      <c r="J7" s="116">
        <v>-2063</v>
      </c>
      <c r="K7" s="117">
        <v>-750</v>
      </c>
      <c r="L7" s="117"/>
      <c r="M7" s="117"/>
      <c r="N7" s="117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1">
        <f t="shared" si="0"/>
        <v>0</v>
      </c>
      <c r="AC7" s="125"/>
      <c r="AD7" s="176"/>
      <c r="AE7" s="176"/>
      <c r="AF7" s="176"/>
      <c r="AG7" s="176"/>
      <c r="AH7" s="126"/>
      <c r="AI7" s="122"/>
      <c r="AJ7" s="122"/>
    </row>
    <row r="8" spans="1:36" ht="20.45" customHeight="1">
      <c r="A8" s="237">
        <f t="shared" si="1"/>
        <v>6</v>
      </c>
      <c r="B8" s="228">
        <v>43102</v>
      </c>
      <c r="C8" s="227" t="s">
        <v>293</v>
      </c>
      <c r="D8" s="115">
        <v>7200</v>
      </c>
      <c r="E8" s="115"/>
      <c r="F8" s="115"/>
      <c r="G8" s="115"/>
      <c r="H8" s="115"/>
      <c r="I8" s="115"/>
      <c r="J8" s="116">
        <v>-750</v>
      </c>
      <c r="K8" s="117">
        <v>-250</v>
      </c>
      <c r="L8" s="117"/>
      <c r="M8" s="117"/>
      <c r="N8" s="117"/>
      <c r="O8" s="124"/>
      <c r="P8" s="124"/>
      <c r="Q8" s="124"/>
      <c r="R8" s="124"/>
      <c r="S8" s="124"/>
      <c r="T8" s="124"/>
      <c r="U8" s="124"/>
      <c r="V8" s="124"/>
      <c r="W8" s="124">
        <v>-1700</v>
      </c>
      <c r="X8" s="124">
        <v>-4500</v>
      </c>
      <c r="Y8" s="124"/>
      <c r="Z8" s="124"/>
      <c r="AA8" s="124"/>
      <c r="AB8" s="121">
        <f t="shared" si="0"/>
        <v>0</v>
      </c>
      <c r="AC8" s="125"/>
      <c r="AD8" s="176"/>
      <c r="AE8" s="176"/>
      <c r="AF8" s="176"/>
      <c r="AG8" s="176"/>
      <c r="AH8" s="126"/>
      <c r="AI8" s="122"/>
      <c r="AJ8" s="122"/>
    </row>
    <row r="9" spans="1:36" ht="20.45" customHeight="1">
      <c r="A9" s="237">
        <f t="shared" si="1"/>
        <v>7</v>
      </c>
      <c r="B9" s="228">
        <v>43102</v>
      </c>
      <c r="C9" s="227" t="s">
        <v>287</v>
      </c>
      <c r="D9" s="115">
        <v>25892.04</v>
      </c>
      <c r="E9" s="115"/>
      <c r="F9" s="115"/>
      <c r="G9" s="115"/>
      <c r="H9" s="115"/>
      <c r="I9" s="115"/>
      <c r="J9" s="116"/>
      <c r="K9" s="117"/>
      <c r="L9" s="117"/>
      <c r="M9" s="117"/>
      <c r="N9" s="117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>
        <v>-25892.04</v>
      </c>
      <c r="AB9" s="121">
        <f t="shared" si="0"/>
        <v>0</v>
      </c>
      <c r="AC9" s="127"/>
      <c r="AD9" s="176"/>
      <c r="AE9" s="176"/>
      <c r="AF9" s="176"/>
      <c r="AG9" s="176"/>
      <c r="AH9" s="126"/>
      <c r="AI9" s="122"/>
      <c r="AJ9" s="122"/>
    </row>
    <row r="10" spans="1:36" ht="20.45" customHeight="1">
      <c r="A10" s="237">
        <f t="shared" si="1"/>
        <v>8</v>
      </c>
      <c r="B10" s="228">
        <v>43104</v>
      </c>
      <c r="C10" s="227" t="s">
        <v>294</v>
      </c>
      <c r="D10" s="115">
        <v>500</v>
      </c>
      <c r="E10" s="115"/>
      <c r="F10" s="115"/>
      <c r="G10" s="115"/>
      <c r="H10" s="115"/>
      <c r="I10" s="115"/>
      <c r="J10" s="116">
        <v>-250</v>
      </c>
      <c r="K10" s="117">
        <v>-250</v>
      </c>
      <c r="L10" s="117"/>
      <c r="M10" s="117"/>
      <c r="N10" s="117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1">
        <f t="shared" si="0"/>
        <v>0</v>
      </c>
      <c r="AC10" s="127"/>
      <c r="AD10" s="176"/>
      <c r="AE10" s="176"/>
      <c r="AF10" s="176"/>
      <c r="AG10" s="176"/>
      <c r="AH10" s="126"/>
      <c r="AI10" s="122"/>
      <c r="AJ10" s="122"/>
    </row>
    <row r="11" spans="1:36" ht="20.45" customHeight="1">
      <c r="A11" s="237">
        <f t="shared" si="1"/>
        <v>9</v>
      </c>
      <c r="B11" s="228">
        <v>43103</v>
      </c>
      <c r="C11" s="227" t="s">
        <v>295</v>
      </c>
      <c r="D11" s="115">
        <v>4024.17</v>
      </c>
      <c r="E11" s="115"/>
      <c r="F11" s="115"/>
      <c r="G11" s="115"/>
      <c r="H11" s="115"/>
      <c r="I11" s="115"/>
      <c r="J11" s="116"/>
      <c r="K11" s="117"/>
      <c r="L11" s="117"/>
      <c r="M11" s="117">
        <v>-4024.17</v>
      </c>
      <c r="N11" s="117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1">
        <f t="shared" si="0"/>
        <v>0</v>
      </c>
      <c r="AC11" s="127"/>
      <c r="AD11" s="176"/>
      <c r="AE11" s="176"/>
      <c r="AF11" s="176"/>
      <c r="AG11" s="176"/>
      <c r="AH11" s="126"/>
      <c r="AI11" s="122"/>
      <c r="AJ11" s="122"/>
    </row>
    <row r="12" spans="1:36" ht="20.45" customHeight="1">
      <c r="A12" s="237">
        <f t="shared" si="1"/>
        <v>10</v>
      </c>
      <c r="B12" s="228">
        <v>43104</v>
      </c>
      <c r="C12" s="227" t="s">
        <v>300</v>
      </c>
      <c r="D12" s="115">
        <v>1450</v>
      </c>
      <c r="E12" s="115"/>
      <c r="F12" s="115"/>
      <c r="G12" s="115"/>
      <c r="H12" s="115"/>
      <c r="I12" s="115"/>
      <c r="J12" s="116"/>
      <c r="K12" s="117"/>
      <c r="L12" s="117"/>
      <c r="M12" s="117"/>
      <c r="N12" s="117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>
        <v>-1450</v>
      </c>
      <c r="Z12" s="124"/>
      <c r="AA12" s="124"/>
      <c r="AB12" s="121">
        <f t="shared" si="0"/>
        <v>0</v>
      </c>
      <c r="AC12" s="127"/>
      <c r="AD12" s="176"/>
      <c r="AE12" s="176"/>
      <c r="AF12" s="176"/>
      <c r="AG12" s="176"/>
      <c r="AH12" s="126"/>
      <c r="AI12" s="122"/>
      <c r="AJ12" s="122"/>
    </row>
    <row r="13" spans="1:36" ht="20.45" customHeight="1">
      <c r="A13" s="237">
        <f t="shared" si="1"/>
        <v>11</v>
      </c>
      <c r="B13" s="228">
        <v>43104</v>
      </c>
      <c r="C13" s="227" t="s">
        <v>299</v>
      </c>
      <c r="D13" s="115">
        <v>2400</v>
      </c>
      <c r="E13" s="115"/>
      <c r="F13" s="115"/>
      <c r="G13" s="115"/>
      <c r="H13" s="115"/>
      <c r="I13" s="115"/>
      <c r="J13" s="116"/>
      <c r="K13" s="117"/>
      <c r="L13" s="117"/>
      <c r="M13" s="117"/>
      <c r="N13" s="117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>
        <v>-2400</v>
      </c>
      <c r="Z13" s="124"/>
      <c r="AA13" s="124"/>
      <c r="AB13" s="121">
        <f t="shared" si="0"/>
        <v>0</v>
      </c>
      <c r="AC13" s="127"/>
      <c r="AD13" s="176"/>
      <c r="AE13" s="176"/>
      <c r="AF13" s="176"/>
      <c r="AG13" s="176"/>
      <c r="AH13" s="126"/>
      <c r="AI13" s="122"/>
      <c r="AJ13" s="122"/>
    </row>
    <row r="14" spans="1:36" ht="20.45" customHeight="1">
      <c r="A14" s="237">
        <f t="shared" si="1"/>
        <v>12</v>
      </c>
      <c r="B14" s="228">
        <v>43105</v>
      </c>
      <c r="C14" s="227" t="s">
        <v>296</v>
      </c>
      <c r="D14" s="115">
        <v>300</v>
      </c>
      <c r="E14" s="115"/>
      <c r="F14" s="115"/>
      <c r="G14" s="115"/>
      <c r="H14" s="115"/>
      <c r="I14" s="115"/>
      <c r="J14" s="116"/>
      <c r="K14" s="117"/>
      <c r="L14" s="117"/>
      <c r="M14" s="117"/>
      <c r="N14" s="117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>
        <v>-300</v>
      </c>
      <c r="AB14" s="121">
        <f t="shared" si="0"/>
        <v>0</v>
      </c>
      <c r="AC14" s="127"/>
      <c r="AD14" s="176"/>
      <c r="AE14" s="176"/>
      <c r="AF14" s="176"/>
      <c r="AG14" s="176"/>
      <c r="AH14" s="126"/>
      <c r="AI14" s="122"/>
      <c r="AJ14" s="122"/>
    </row>
    <row r="15" spans="1:36" ht="20.45" customHeight="1">
      <c r="A15" s="237">
        <f t="shared" si="1"/>
        <v>13</v>
      </c>
      <c r="B15" s="228">
        <v>43105</v>
      </c>
      <c r="C15" s="227" t="s">
        <v>297</v>
      </c>
      <c r="D15" s="115">
        <v>-8700</v>
      </c>
      <c r="E15" s="115"/>
      <c r="F15" s="115"/>
      <c r="G15" s="115"/>
      <c r="H15" s="115"/>
      <c r="I15" s="115"/>
      <c r="J15" s="116"/>
      <c r="K15" s="117"/>
      <c r="L15" s="117"/>
      <c r="M15" s="117"/>
      <c r="N15" s="117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>
        <v>8700</v>
      </c>
      <c r="Z15" s="124"/>
      <c r="AA15" s="124"/>
      <c r="AB15" s="121">
        <f t="shared" si="0"/>
        <v>0</v>
      </c>
      <c r="AC15" s="127"/>
      <c r="AD15" s="176"/>
      <c r="AE15" s="176"/>
      <c r="AF15" s="176"/>
      <c r="AG15" s="176"/>
      <c r="AH15" s="126"/>
      <c r="AI15" s="122"/>
      <c r="AJ15" s="122"/>
    </row>
    <row r="16" spans="1:36" ht="20.45" customHeight="1">
      <c r="A16" s="237">
        <f t="shared" si="1"/>
        <v>14</v>
      </c>
      <c r="B16" s="228">
        <v>43105</v>
      </c>
      <c r="C16" s="227" t="s">
        <v>298</v>
      </c>
      <c r="D16" s="115">
        <v>-4800</v>
      </c>
      <c r="E16" s="115"/>
      <c r="F16" s="115"/>
      <c r="G16" s="115"/>
      <c r="H16" s="115"/>
      <c r="I16" s="115"/>
      <c r="J16" s="116"/>
      <c r="K16" s="117"/>
      <c r="L16" s="117"/>
      <c r="M16" s="117"/>
      <c r="N16" s="117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>
        <v>4800</v>
      </c>
      <c r="Z16" s="124"/>
      <c r="AA16" s="124"/>
      <c r="AB16" s="121">
        <f t="shared" si="0"/>
        <v>0</v>
      </c>
      <c r="AC16" s="125"/>
      <c r="AD16" s="176"/>
      <c r="AE16" s="176"/>
      <c r="AF16" s="176"/>
      <c r="AG16" s="176"/>
      <c r="AH16" s="126"/>
      <c r="AI16" s="122"/>
      <c r="AJ16" s="122"/>
    </row>
    <row r="17" spans="1:36" ht="20.45" customHeight="1">
      <c r="A17" s="237">
        <f t="shared" si="1"/>
        <v>15</v>
      </c>
      <c r="B17" s="228">
        <v>43105</v>
      </c>
      <c r="C17" s="227" t="s">
        <v>301</v>
      </c>
      <c r="D17" s="115">
        <v>-180.52</v>
      </c>
      <c r="E17" s="115"/>
      <c r="F17" s="115"/>
      <c r="G17" s="115"/>
      <c r="H17" s="115"/>
      <c r="I17" s="115"/>
      <c r="J17" s="116"/>
      <c r="K17" s="117"/>
      <c r="L17" s="117"/>
      <c r="M17" s="117"/>
      <c r="N17" s="117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>
        <v>180.52</v>
      </c>
      <c r="AB17" s="121">
        <f t="shared" si="0"/>
        <v>0</v>
      </c>
      <c r="AC17" s="127"/>
      <c r="AD17" s="176"/>
      <c r="AE17" s="176"/>
      <c r="AF17" s="176"/>
      <c r="AG17" s="176"/>
      <c r="AH17" s="126"/>
      <c r="AI17" s="122"/>
      <c r="AJ17" s="122"/>
    </row>
    <row r="18" spans="1:36" ht="20.45" customHeight="1">
      <c r="A18" s="237">
        <f t="shared" si="1"/>
        <v>16</v>
      </c>
      <c r="B18" s="228">
        <v>43105</v>
      </c>
      <c r="C18" s="227" t="s">
        <v>302</v>
      </c>
      <c r="D18" s="115">
        <v>-150</v>
      </c>
      <c r="E18" s="115"/>
      <c r="F18" s="115"/>
      <c r="G18" s="115"/>
      <c r="H18" s="115"/>
      <c r="I18" s="115"/>
      <c r="J18" s="116"/>
      <c r="K18" s="117"/>
      <c r="L18" s="117"/>
      <c r="M18" s="117"/>
      <c r="N18" s="117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>
        <v>150</v>
      </c>
      <c r="AB18" s="121">
        <f t="shared" si="0"/>
        <v>0</v>
      </c>
      <c r="AC18" s="127"/>
      <c r="AD18" s="176"/>
      <c r="AE18" s="176"/>
      <c r="AF18" s="176"/>
      <c r="AG18" s="176"/>
      <c r="AH18" s="128"/>
      <c r="AI18" s="122"/>
      <c r="AJ18" s="122"/>
    </row>
    <row r="19" spans="1:36" ht="20.45" customHeight="1">
      <c r="A19" s="237">
        <f t="shared" si="1"/>
        <v>17</v>
      </c>
      <c r="B19" s="228">
        <v>43105</v>
      </c>
      <c r="C19" s="227" t="s">
        <v>303</v>
      </c>
      <c r="D19" s="115">
        <v>-146.66</v>
      </c>
      <c r="E19" s="115"/>
      <c r="F19" s="115"/>
      <c r="G19" s="115"/>
      <c r="H19" s="115"/>
      <c r="I19" s="115"/>
      <c r="J19" s="116"/>
      <c r="K19" s="117"/>
      <c r="L19" s="117"/>
      <c r="M19" s="117"/>
      <c r="N19" s="117"/>
      <c r="O19" s="124"/>
      <c r="P19" s="124"/>
      <c r="Q19" s="124"/>
      <c r="R19" s="124"/>
      <c r="S19" s="124">
        <v>146.66</v>
      </c>
      <c r="T19" s="124"/>
      <c r="U19" s="124"/>
      <c r="V19" s="124"/>
      <c r="W19" s="124"/>
      <c r="X19" s="124"/>
      <c r="Y19" s="124"/>
      <c r="Z19" s="124"/>
      <c r="AA19" s="124"/>
      <c r="AB19" s="121">
        <f t="shared" si="0"/>
        <v>0</v>
      </c>
      <c r="AC19" s="125"/>
      <c r="AD19" s="176"/>
      <c r="AE19" s="176"/>
      <c r="AF19" s="176"/>
      <c r="AG19" s="176"/>
      <c r="AH19" s="126"/>
      <c r="AI19" s="122"/>
      <c r="AJ19" s="122"/>
    </row>
    <row r="20" spans="1:36" ht="20.45" customHeight="1">
      <c r="A20" s="237">
        <f t="shared" si="1"/>
        <v>18</v>
      </c>
      <c r="B20" s="228">
        <v>43110</v>
      </c>
      <c r="C20" s="227" t="s">
        <v>304</v>
      </c>
      <c r="D20" s="115">
        <v>-7050</v>
      </c>
      <c r="E20" s="115"/>
      <c r="F20" s="115"/>
      <c r="G20" s="115"/>
      <c r="H20" s="115"/>
      <c r="I20" s="115"/>
      <c r="J20" s="116"/>
      <c r="K20" s="117"/>
      <c r="L20" s="117"/>
      <c r="M20" s="117"/>
      <c r="N20" s="117"/>
      <c r="O20" s="124">
        <v>7050</v>
      </c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1">
        <f t="shared" si="0"/>
        <v>0</v>
      </c>
      <c r="AC20" s="125"/>
      <c r="AD20" s="176"/>
      <c r="AE20" s="176"/>
      <c r="AF20" s="176"/>
      <c r="AG20" s="176"/>
      <c r="AH20" s="128"/>
      <c r="AI20" s="122"/>
      <c r="AJ20" s="122"/>
    </row>
    <row r="21" spans="1:36" ht="20.45" customHeight="1">
      <c r="A21" s="237">
        <f t="shared" si="1"/>
        <v>19</v>
      </c>
      <c r="B21" s="228">
        <v>43110</v>
      </c>
      <c r="C21" s="227" t="s">
        <v>301</v>
      </c>
      <c r="D21" s="115">
        <v>-243.67</v>
      </c>
      <c r="E21" s="115"/>
      <c r="F21" s="115"/>
      <c r="G21" s="115"/>
      <c r="H21" s="115"/>
      <c r="I21" s="115"/>
      <c r="J21" s="116"/>
      <c r="K21" s="117"/>
      <c r="L21" s="117"/>
      <c r="M21" s="117"/>
      <c r="N21" s="117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>
        <v>243.67</v>
      </c>
      <c r="AB21" s="121">
        <f t="shared" si="0"/>
        <v>0</v>
      </c>
      <c r="AC21" s="125"/>
      <c r="AD21" s="176"/>
      <c r="AE21" s="176"/>
      <c r="AF21" s="176"/>
      <c r="AG21" s="176"/>
      <c r="AH21" s="126"/>
      <c r="AI21" s="122"/>
      <c r="AJ21" s="122"/>
    </row>
    <row r="22" spans="1:36" ht="20.45" customHeight="1">
      <c r="A22" s="237">
        <f t="shared" si="1"/>
        <v>20</v>
      </c>
      <c r="B22" s="228">
        <v>43112</v>
      </c>
      <c r="C22" s="227" t="s">
        <v>305</v>
      </c>
      <c r="D22" s="115">
        <v>600</v>
      </c>
      <c r="E22" s="115"/>
      <c r="F22" s="115"/>
      <c r="G22" s="115"/>
      <c r="H22" s="115"/>
      <c r="I22" s="115"/>
      <c r="J22" s="116"/>
      <c r="K22" s="117"/>
      <c r="L22" s="117"/>
      <c r="M22" s="117"/>
      <c r="N22" s="117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>
        <v>-600</v>
      </c>
      <c r="AB22" s="121">
        <f t="shared" si="0"/>
        <v>0</v>
      </c>
      <c r="AC22" s="127"/>
      <c r="AD22" s="176"/>
      <c r="AE22" s="176"/>
      <c r="AF22" s="176"/>
      <c r="AG22" s="176"/>
      <c r="AH22" s="128"/>
      <c r="AI22" s="122"/>
      <c r="AJ22" s="122"/>
    </row>
    <row r="23" spans="1:36" ht="20.45" customHeight="1">
      <c r="A23" s="237">
        <f t="shared" si="1"/>
        <v>21</v>
      </c>
      <c r="B23" s="228">
        <v>43112</v>
      </c>
      <c r="C23" s="227" t="s">
        <v>306</v>
      </c>
      <c r="D23" s="115">
        <v>1313</v>
      </c>
      <c r="E23" s="115"/>
      <c r="F23" s="115"/>
      <c r="G23" s="115"/>
      <c r="H23" s="115"/>
      <c r="I23" s="115"/>
      <c r="J23" s="116">
        <v>-1313</v>
      </c>
      <c r="K23" s="117"/>
      <c r="L23" s="117"/>
      <c r="M23" s="117"/>
      <c r="N23" s="117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1">
        <f t="shared" si="0"/>
        <v>0</v>
      </c>
      <c r="AC23" s="127"/>
      <c r="AD23" s="176"/>
      <c r="AE23" s="176"/>
      <c r="AF23" s="176"/>
      <c r="AG23" s="176"/>
      <c r="AH23" s="126"/>
      <c r="AI23" s="122"/>
      <c r="AJ23" s="122"/>
    </row>
    <row r="24" spans="1:36" ht="20.45" customHeight="1">
      <c r="A24" s="237">
        <f t="shared" si="1"/>
        <v>22</v>
      </c>
      <c r="B24" s="228">
        <v>43117</v>
      </c>
      <c r="C24" s="227" t="s">
        <v>308</v>
      </c>
      <c r="D24" s="115">
        <v>1600</v>
      </c>
      <c r="E24" s="115"/>
      <c r="F24" s="115"/>
      <c r="G24" s="115"/>
      <c r="H24" s="115"/>
      <c r="I24" s="115"/>
      <c r="J24" s="116"/>
      <c r="K24" s="117"/>
      <c r="L24" s="117"/>
      <c r="M24" s="117"/>
      <c r="N24" s="117"/>
      <c r="O24" s="124"/>
      <c r="P24" s="124"/>
      <c r="Q24" s="124"/>
      <c r="R24" s="124"/>
      <c r="S24" s="124"/>
      <c r="T24" s="124"/>
      <c r="U24" s="124"/>
      <c r="V24" s="124"/>
      <c r="W24" s="124">
        <v>-1600</v>
      </c>
      <c r="X24" s="124"/>
      <c r="Y24" s="124"/>
      <c r="Z24" s="124"/>
      <c r="AA24" s="124"/>
      <c r="AB24" s="121">
        <f t="shared" si="0"/>
        <v>0</v>
      </c>
      <c r="AC24" s="125"/>
      <c r="AD24" s="176"/>
      <c r="AE24" s="176"/>
      <c r="AF24" s="176"/>
      <c r="AG24" s="176"/>
      <c r="AH24" s="126"/>
      <c r="AI24" s="122"/>
      <c r="AJ24" s="122"/>
    </row>
    <row r="25" spans="1:36" ht="20.45" customHeight="1">
      <c r="A25" s="237">
        <f t="shared" si="1"/>
        <v>23</v>
      </c>
      <c r="B25" s="228">
        <v>43118</v>
      </c>
      <c r="C25" s="227" t="s">
        <v>309</v>
      </c>
      <c r="D25" s="115">
        <v>500</v>
      </c>
      <c r="E25" s="115"/>
      <c r="F25" s="115"/>
      <c r="G25" s="115"/>
      <c r="H25" s="115"/>
      <c r="I25" s="115"/>
      <c r="J25" s="116">
        <v>-250</v>
      </c>
      <c r="K25" s="117">
        <v>-250</v>
      </c>
      <c r="L25" s="117"/>
      <c r="M25" s="117"/>
      <c r="N25" s="117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1">
        <f t="shared" si="0"/>
        <v>0</v>
      </c>
      <c r="AC25" s="127"/>
      <c r="AD25" s="176"/>
      <c r="AE25" s="176"/>
      <c r="AF25" s="176"/>
      <c r="AG25" s="176"/>
      <c r="AH25" s="126"/>
      <c r="AI25" s="122"/>
      <c r="AJ25" s="122"/>
    </row>
    <row r="26" spans="1:36" ht="20.45" customHeight="1">
      <c r="A26" s="237">
        <f t="shared" si="1"/>
        <v>24</v>
      </c>
      <c r="B26" s="228">
        <v>43119</v>
      </c>
      <c r="C26" s="227" t="s">
        <v>307</v>
      </c>
      <c r="D26" s="115">
        <v>300</v>
      </c>
      <c r="E26" s="115"/>
      <c r="F26" s="115"/>
      <c r="G26" s="115"/>
      <c r="H26" s="115"/>
      <c r="I26" s="115"/>
      <c r="J26" s="116"/>
      <c r="K26" s="117"/>
      <c r="L26" s="117"/>
      <c r="M26" s="117"/>
      <c r="N26" s="117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>
        <v>-300</v>
      </c>
      <c r="AB26" s="121">
        <f t="shared" si="0"/>
        <v>0</v>
      </c>
      <c r="AC26" s="125"/>
      <c r="AD26" s="176"/>
      <c r="AE26" s="176"/>
      <c r="AF26" s="176"/>
      <c r="AG26" s="176"/>
      <c r="AH26" s="126"/>
      <c r="AI26" s="122"/>
      <c r="AJ26" s="122"/>
    </row>
    <row r="27" spans="1:36" ht="20.45" customHeight="1">
      <c r="A27" s="237">
        <f t="shared" si="1"/>
        <v>25</v>
      </c>
      <c r="B27" s="228">
        <v>43119</v>
      </c>
      <c r="C27" s="227" t="s">
        <v>310</v>
      </c>
      <c r="D27" s="115">
        <v>3200</v>
      </c>
      <c r="E27" s="115"/>
      <c r="F27" s="115"/>
      <c r="G27" s="115"/>
      <c r="H27" s="115"/>
      <c r="I27" s="115"/>
      <c r="J27" s="116">
        <v>-750</v>
      </c>
      <c r="K27" s="117">
        <v>-250</v>
      </c>
      <c r="L27" s="117"/>
      <c r="M27" s="117"/>
      <c r="N27" s="117"/>
      <c r="O27" s="124"/>
      <c r="P27" s="124"/>
      <c r="Q27" s="124"/>
      <c r="R27" s="124"/>
      <c r="S27" s="124"/>
      <c r="T27" s="124"/>
      <c r="U27" s="124"/>
      <c r="V27" s="124"/>
      <c r="W27" s="124">
        <v>-1000</v>
      </c>
      <c r="X27" s="124">
        <v>-1200</v>
      </c>
      <c r="Y27" s="124"/>
      <c r="Z27" s="124"/>
      <c r="AA27" s="124"/>
      <c r="AB27" s="121">
        <f t="shared" si="0"/>
        <v>0</v>
      </c>
      <c r="AC27" s="125"/>
      <c r="AD27" s="176"/>
      <c r="AE27" s="176"/>
      <c r="AF27" s="176"/>
      <c r="AG27" s="176"/>
      <c r="AH27" s="126"/>
      <c r="AI27" s="122"/>
      <c r="AJ27" s="122"/>
    </row>
    <row r="28" spans="1:36" ht="20.45" customHeight="1">
      <c r="A28" s="237">
        <f t="shared" si="1"/>
        <v>26</v>
      </c>
      <c r="B28" s="228">
        <v>43122</v>
      </c>
      <c r="C28" s="227" t="s">
        <v>311</v>
      </c>
      <c r="D28" s="115">
        <v>-400</v>
      </c>
      <c r="E28" s="115"/>
      <c r="F28" s="115"/>
      <c r="G28" s="115"/>
      <c r="H28" s="115"/>
      <c r="I28" s="115"/>
      <c r="J28" s="116"/>
      <c r="K28" s="117"/>
      <c r="L28" s="117"/>
      <c r="M28" s="117"/>
      <c r="N28" s="117"/>
      <c r="O28" s="124"/>
      <c r="P28" s="124"/>
      <c r="Q28" s="124"/>
      <c r="R28" s="124"/>
      <c r="S28" s="124"/>
      <c r="T28" s="124">
        <v>400</v>
      </c>
      <c r="U28" s="124"/>
      <c r="V28" s="124"/>
      <c r="W28" s="124"/>
      <c r="X28" s="124"/>
      <c r="Y28" s="124"/>
      <c r="Z28" s="124"/>
      <c r="AA28" s="124"/>
      <c r="AB28" s="121">
        <f t="shared" si="0"/>
        <v>0</v>
      </c>
      <c r="AC28" s="127"/>
      <c r="AD28" s="176"/>
      <c r="AE28" s="176"/>
      <c r="AF28" s="176"/>
      <c r="AG28" s="176"/>
      <c r="AH28" s="126"/>
      <c r="AI28" s="122"/>
      <c r="AJ28" s="122"/>
    </row>
    <row r="29" spans="1:36" ht="20.45" customHeight="1">
      <c r="A29" s="237">
        <f t="shared" si="1"/>
        <v>27</v>
      </c>
      <c r="B29" s="228">
        <v>43129</v>
      </c>
      <c r="C29" s="227" t="s">
        <v>383</v>
      </c>
      <c r="D29" s="115">
        <v>2175</v>
      </c>
      <c r="E29" s="115"/>
      <c r="F29" s="115"/>
      <c r="G29" s="115"/>
      <c r="H29" s="115"/>
      <c r="I29" s="115"/>
      <c r="J29" s="116"/>
      <c r="K29" s="117"/>
      <c r="L29" s="117">
        <v>-2175</v>
      </c>
      <c r="M29" s="117"/>
      <c r="N29" s="117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1">
        <f t="shared" si="0"/>
        <v>0</v>
      </c>
      <c r="AC29" s="127"/>
      <c r="AD29" s="176"/>
      <c r="AE29" s="176"/>
      <c r="AF29" s="176"/>
      <c r="AG29" s="176"/>
      <c r="AH29" s="126"/>
      <c r="AI29" s="122"/>
      <c r="AJ29" s="122"/>
    </row>
    <row r="30" spans="1:36" ht="20.45" customHeight="1">
      <c r="A30" s="237">
        <f t="shared" si="1"/>
        <v>28</v>
      </c>
      <c r="B30" s="228">
        <v>43129</v>
      </c>
      <c r="C30" s="227" t="s">
        <v>384</v>
      </c>
      <c r="D30" s="115">
        <v>4050</v>
      </c>
      <c r="E30" s="115"/>
      <c r="F30" s="115"/>
      <c r="G30" s="115"/>
      <c r="H30" s="115"/>
      <c r="I30" s="115"/>
      <c r="J30" s="116"/>
      <c r="K30" s="117"/>
      <c r="L30" s="117">
        <v>-4050</v>
      </c>
      <c r="M30" s="117"/>
      <c r="N30" s="117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1">
        <f t="shared" si="0"/>
        <v>0</v>
      </c>
      <c r="AC30" s="125"/>
      <c r="AD30" s="176"/>
      <c r="AE30" s="176"/>
      <c r="AF30" s="176"/>
      <c r="AG30" s="176"/>
      <c r="AH30" s="126"/>
      <c r="AI30" s="122"/>
      <c r="AJ30" s="122"/>
    </row>
    <row r="31" spans="1:36" ht="20.45" customHeight="1">
      <c r="A31" s="237">
        <f t="shared" si="1"/>
        <v>29</v>
      </c>
      <c r="B31" s="228">
        <v>43129</v>
      </c>
      <c r="C31" s="227" t="s">
        <v>385</v>
      </c>
      <c r="D31" s="115">
        <v>10800</v>
      </c>
      <c r="E31" s="115"/>
      <c r="F31" s="115"/>
      <c r="G31" s="115"/>
      <c r="H31" s="115"/>
      <c r="I31" s="115"/>
      <c r="J31" s="116"/>
      <c r="K31" s="117"/>
      <c r="L31" s="117">
        <v>-10800</v>
      </c>
      <c r="M31" s="117"/>
      <c r="N31" s="117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1">
        <f t="shared" si="0"/>
        <v>0</v>
      </c>
      <c r="AC31" s="127"/>
      <c r="AD31" s="176"/>
      <c r="AE31" s="176"/>
      <c r="AF31" s="176"/>
      <c r="AG31" s="176"/>
      <c r="AH31" s="126"/>
      <c r="AI31" s="122"/>
      <c r="AJ31" s="122"/>
    </row>
    <row r="32" spans="1:36" ht="20.45" customHeight="1">
      <c r="A32" s="237">
        <f t="shared" si="1"/>
        <v>30</v>
      </c>
      <c r="B32" s="228">
        <v>43130</v>
      </c>
      <c r="C32" s="227" t="s">
        <v>312</v>
      </c>
      <c r="D32" s="115">
        <v>1000</v>
      </c>
      <c r="E32" s="115"/>
      <c r="F32" s="115"/>
      <c r="G32" s="115"/>
      <c r="H32" s="115"/>
      <c r="I32" s="115"/>
      <c r="J32" s="116">
        <v>-750</v>
      </c>
      <c r="K32" s="117">
        <v>-250</v>
      </c>
      <c r="L32" s="117"/>
      <c r="M32" s="117"/>
      <c r="N32" s="117"/>
      <c r="O32" s="124"/>
      <c r="P32" s="124"/>
      <c r="Q32" s="124"/>
      <c r="R32" s="124"/>
      <c r="S32" s="124"/>
      <c r="T32" s="129"/>
      <c r="U32" s="124"/>
      <c r="V32" s="130"/>
      <c r="W32" s="124"/>
      <c r="X32" s="124"/>
      <c r="Y32" s="124"/>
      <c r="Z32" s="124"/>
      <c r="AA32" s="124"/>
      <c r="AB32" s="121">
        <f t="shared" si="0"/>
        <v>0</v>
      </c>
      <c r="AC32" s="127"/>
      <c r="AD32" s="176"/>
      <c r="AE32" s="176"/>
      <c r="AF32" s="176"/>
      <c r="AG32" s="176"/>
      <c r="AH32" s="126"/>
      <c r="AI32" s="122"/>
      <c r="AJ32" s="122"/>
    </row>
    <row r="33" spans="1:36" ht="20.45" customHeight="1">
      <c r="A33" s="237">
        <f t="shared" si="1"/>
        <v>31</v>
      </c>
      <c r="B33" s="228">
        <v>43130</v>
      </c>
      <c r="C33" s="227" t="s">
        <v>313</v>
      </c>
      <c r="D33" s="115">
        <v>-2394</v>
      </c>
      <c r="E33" s="115"/>
      <c r="F33" s="115"/>
      <c r="G33" s="115"/>
      <c r="H33" s="115"/>
      <c r="I33" s="115"/>
      <c r="J33" s="116"/>
      <c r="K33" s="117"/>
      <c r="L33" s="117"/>
      <c r="M33" s="117"/>
      <c r="N33" s="117"/>
      <c r="O33" s="124"/>
      <c r="P33" s="124"/>
      <c r="Q33" s="124"/>
      <c r="R33" s="124"/>
      <c r="S33" s="124"/>
      <c r="T33" s="124">
        <v>2394</v>
      </c>
      <c r="U33" s="124"/>
      <c r="V33" s="124"/>
      <c r="W33" s="124"/>
      <c r="X33" s="124"/>
      <c r="Y33" s="124"/>
      <c r="Z33" s="124"/>
      <c r="AA33" s="124"/>
      <c r="AB33" s="121">
        <f t="shared" si="0"/>
        <v>0</v>
      </c>
      <c r="AC33" s="125"/>
      <c r="AD33" s="176"/>
      <c r="AE33" s="176"/>
      <c r="AF33" s="176"/>
      <c r="AG33" s="176"/>
      <c r="AH33" s="126"/>
      <c r="AI33" s="122"/>
      <c r="AJ33" s="122"/>
    </row>
    <row r="34" spans="1:36" ht="20.45" customHeight="1">
      <c r="A34" s="237">
        <f>+A33+1</f>
        <v>32</v>
      </c>
      <c r="B34" s="228">
        <v>43130</v>
      </c>
      <c r="C34" s="227" t="s">
        <v>274</v>
      </c>
      <c r="D34" s="115">
        <v>-1954</v>
      </c>
      <c r="E34" s="115"/>
      <c r="F34" s="115"/>
      <c r="G34" s="115"/>
      <c r="H34" s="115"/>
      <c r="I34" s="115"/>
      <c r="J34" s="116"/>
      <c r="K34" s="117"/>
      <c r="L34" s="117"/>
      <c r="M34" s="117"/>
      <c r="N34" s="117"/>
      <c r="O34" s="124"/>
      <c r="P34" s="124"/>
      <c r="Q34" s="124"/>
      <c r="R34" s="124"/>
      <c r="S34" s="124"/>
      <c r="T34" s="124"/>
      <c r="U34" s="124">
        <v>1954</v>
      </c>
      <c r="V34" s="124"/>
      <c r="W34" s="124"/>
      <c r="X34" s="124"/>
      <c r="Y34" s="124"/>
      <c r="Z34" s="124"/>
      <c r="AA34" s="124"/>
      <c r="AB34" s="121">
        <f t="shared" si="0"/>
        <v>0</v>
      </c>
      <c r="AC34" s="125"/>
      <c r="AD34" s="176"/>
      <c r="AE34" s="176"/>
      <c r="AF34" s="176"/>
      <c r="AG34" s="176"/>
      <c r="AH34" s="126"/>
      <c r="AI34" s="122"/>
      <c r="AJ34" s="122"/>
    </row>
    <row r="35" spans="1:36" ht="20.45" customHeight="1">
      <c r="A35" s="237">
        <f t="shared" si="1"/>
        <v>33</v>
      </c>
      <c r="B35" s="228">
        <v>43130</v>
      </c>
      <c r="C35" s="227" t="s">
        <v>314</v>
      </c>
      <c r="D35" s="115">
        <v>-1770</v>
      </c>
      <c r="E35" s="115"/>
      <c r="F35" s="115"/>
      <c r="G35" s="115"/>
      <c r="H35" s="115"/>
      <c r="I35" s="115"/>
      <c r="J35" s="116"/>
      <c r="K35" s="117"/>
      <c r="L35" s="117"/>
      <c r="M35" s="117">
        <v>1770</v>
      </c>
      <c r="N35" s="117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1">
        <f t="shared" si="0"/>
        <v>0</v>
      </c>
      <c r="AC35" s="125"/>
      <c r="AD35" s="176"/>
      <c r="AE35" s="176"/>
      <c r="AF35" s="176"/>
      <c r="AG35" s="176"/>
      <c r="AH35" s="126"/>
      <c r="AI35" s="122"/>
      <c r="AJ35" s="122"/>
    </row>
    <row r="36" spans="1:36" ht="20.45" customHeight="1">
      <c r="A36" s="237">
        <f t="shared" si="1"/>
        <v>34</v>
      </c>
      <c r="B36" s="228">
        <v>43130</v>
      </c>
      <c r="C36" s="227" t="s">
        <v>272</v>
      </c>
      <c r="D36" s="115">
        <v>-925</v>
      </c>
      <c r="E36" s="115"/>
      <c r="F36" s="115"/>
      <c r="G36" s="115"/>
      <c r="H36" s="115"/>
      <c r="I36" s="115"/>
      <c r="J36" s="116"/>
      <c r="K36" s="117"/>
      <c r="L36" s="117"/>
      <c r="M36" s="117"/>
      <c r="N36" s="117"/>
      <c r="O36" s="124"/>
      <c r="P36" s="124"/>
      <c r="Q36" s="124"/>
      <c r="R36" s="124"/>
      <c r="S36" s="124"/>
      <c r="T36" s="124"/>
      <c r="U36" s="124"/>
      <c r="V36" s="124">
        <v>925</v>
      </c>
      <c r="W36" s="124"/>
      <c r="X36" s="124"/>
      <c r="Y36" s="124"/>
      <c r="Z36" s="124"/>
      <c r="AA36" s="124"/>
      <c r="AB36" s="121">
        <f t="shared" si="0"/>
        <v>0</v>
      </c>
      <c r="AC36" s="125"/>
      <c r="AD36" s="176"/>
      <c r="AE36" s="176"/>
      <c r="AF36" s="176"/>
      <c r="AG36" s="176"/>
      <c r="AH36" s="126"/>
      <c r="AI36" s="122"/>
      <c r="AJ36" s="122"/>
    </row>
    <row r="37" spans="1:36" ht="20.45" customHeight="1">
      <c r="A37" s="237">
        <f t="shared" si="1"/>
        <v>35</v>
      </c>
      <c r="B37" s="228">
        <v>43130</v>
      </c>
      <c r="C37" s="227" t="s">
        <v>315</v>
      </c>
      <c r="D37" s="115">
        <v>-214</v>
      </c>
      <c r="E37" s="115"/>
      <c r="F37" s="115"/>
      <c r="G37" s="115"/>
      <c r="H37" s="115"/>
      <c r="I37" s="115"/>
      <c r="J37" s="116"/>
      <c r="K37" s="117"/>
      <c r="L37" s="117"/>
      <c r="M37" s="117"/>
      <c r="N37" s="117"/>
      <c r="O37" s="124"/>
      <c r="P37" s="124"/>
      <c r="Q37" s="124"/>
      <c r="R37" s="124"/>
      <c r="S37" s="124"/>
      <c r="T37" s="124"/>
      <c r="U37" s="124">
        <v>214</v>
      </c>
      <c r="V37" s="124"/>
      <c r="W37" s="124"/>
      <c r="X37" s="124"/>
      <c r="Y37" s="124"/>
      <c r="Z37" s="124"/>
      <c r="AA37" s="124"/>
      <c r="AB37" s="121">
        <f t="shared" si="0"/>
        <v>0</v>
      </c>
      <c r="AC37" s="125"/>
      <c r="AD37" s="176"/>
      <c r="AE37" s="176"/>
      <c r="AF37" s="176"/>
      <c r="AG37" s="176"/>
      <c r="AH37" s="126"/>
      <c r="AI37" s="122"/>
      <c r="AJ37" s="122"/>
    </row>
    <row r="38" spans="1:36" ht="20.45" customHeight="1">
      <c r="A38" s="237">
        <f t="shared" si="1"/>
        <v>36</v>
      </c>
      <c r="B38" s="228">
        <v>43130</v>
      </c>
      <c r="C38" s="227" t="s">
        <v>301</v>
      </c>
      <c r="D38" s="115">
        <v>-175.65</v>
      </c>
      <c r="E38" s="115"/>
      <c r="F38" s="115"/>
      <c r="G38" s="115"/>
      <c r="H38" s="115"/>
      <c r="I38" s="115"/>
      <c r="J38" s="116"/>
      <c r="K38" s="117"/>
      <c r="L38" s="117"/>
      <c r="M38" s="117"/>
      <c r="N38" s="117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>
        <v>175.65</v>
      </c>
      <c r="AB38" s="121">
        <f t="shared" si="0"/>
        <v>0</v>
      </c>
      <c r="AC38" s="125"/>
      <c r="AD38" s="176"/>
      <c r="AE38" s="176"/>
      <c r="AF38" s="176"/>
      <c r="AG38" s="176"/>
      <c r="AH38" s="126"/>
      <c r="AI38" s="122"/>
      <c r="AJ38" s="122"/>
    </row>
    <row r="39" spans="1:36" ht="20.45" customHeight="1">
      <c r="A39" s="237">
        <f t="shared" si="1"/>
        <v>37</v>
      </c>
      <c r="B39" s="228">
        <v>43131</v>
      </c>
      <c r="C39" s="227" t="s">
        <v>316</v>
      </c>
      <c r="D39" s="115">
        <v>-6000</v>
      </c>
      <c r="E39" s="115"/>
      <c r="F39" s="115"/>
      <c r="G39" s="115"/>
      <c r="H39" s="115"/>
      <c r="I39" s="115"/>
      <c r="J39" s="116"/>
      <c r="K39" s="117"/>
      <c r="L39" s="117"/>
      <c r="M39" s="117"/>
      <c r="N39" s="117"/>
      <c r="O39" s="124"/>
      <c r="P39" s="124"/>
      <c r="Q39" s="124"/>
      <c r="R39" s="124"/>
      <c r="S39" s="124"/>
      <c r="T39" s="124"/>
      <c r="U39" s="124"/>
      <c r="V39" s="124"/>
      <c r="W39" s="124">
        <v>6000</v>
      </c>
      <c r="X39" s="124"/>
      <c r="Y39" s="124"/>
      <c r="Z39" s="124"/>
      <c r="AA39" s="124"/>
      <c r="AB39" s="121">
        <f t="shared" si="0"/>
        <v>0</v>
      </c>
      <c r="AC39" s="125"/>
      <c r="AD39" s="176"/>
      <c r="AE39" s="176"/>
      <c r="AF39" s="176"/>
      <c r="AG39" s="176"/>
      <c r="AH39" s="126"/>
      <c r="AI39" s="122"/>
      <c r="AJ39" s="122"/>
    </row>
    <row r="40" spans="1:36" ht="20.45" customHeight="1">
      <c r="A40" s="237">
        <f t="shared" si="1"/>
        <v>38</v>
      </c>
      <c r="B40" s="228">
        <v>43131</v>
      </c>
      <c r="C40" s="227" t="s">
        <v>317</v>
      </c>
      <c r="D40" s="115">
        <v>-1500</v>
      </c>
      <c r="E40" s="115"/>
      <c r="F40" s="115"/>
      <c r="G40" s="115"/>
      <c r="H40" s="115"/>
      <c r="I40" s="115"/>
      <c r="J40" s="116"/>
      <c r="K40" s="117"/>
      <c r="L40" s="117">
        <v>1500</v>
      </c>
      <c r="M40" s="117"/>
      <c r="N40" s="117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1">
        <f t="shared" si="0"/>
        <v>0</v>
      </c>
      <c r="AC40" s="125"/>
      <c r="AD40" s="176"/>
      <c r="AE40" s="176"/>
      <c r="AF40" s="176"/>
      <c r="AG40" s="176"/>
      <c r="AH40" s="126"/>
      <c r="AI40" s="122"/>
      <c r="AJ40" s="122"/>
    </row>
    <row r="41" spans="1:36" ht="20.45" customHeight="1">
      <c r="A41" s="237">
        <f t="shared" si="1"/>
        <v>39</v>
      </c>
      <c r="B41" s="228">
        <v>43131</v>
      </c>
      <c r="C41" s="227" t="s">
        <v>318</v>
      </c>
      <c r="D41" s="115">
        <v>-1130</v>
      </c>
      <c r="E41" s="115"/>
      <c r="F41" s="115"/>
      <c r="G41" s="115"/>
      <c r="H41" s="115"/>
      <c r="I41" s="115"/>
      <c r="J41" s="116"/>
      <c r="K41" s="117"/>
      <c r="L41" s="117"/>
      <c r="M41" s="117"/>
      <c r="N41" s="117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>
        <v>1130</v>
      </c>
      <c r="AB41" s="121">
        <f t="shared" si="0"/>
        <v>0</v>
      </c>
      <c r="AC41" s="125"/>
      <c r="AD41" s="176"/>
      <c r="AE41" s="176"/>
      <c r="AF41" s="176"/>
      <c r="AG41" s="176"/>
      <c r="AH41" s="126"/>
      <c r="AI41" s="122"/>
      <c r="AJ41" s="122"/>
    </row>
    <row r="42" spans="1:36" ht="20.45" customHeight="1">
      <c r="A42" s="237">
        <f t="shared" si="1"/>
        <v>40</v>
      </c>
      <c r="B42" s="228">
        <v>43131</v>
      </c>
      <c r="C42" s="227" t="s">
        <v>301</v>
      </c>
      <c r="D42" s="115">
        <v>-299.54</v>
      </c>
      <c r="E42" s="115"/>
      <c r="F42" s="115"/>
      <c r="G42" s="115"/>
      <c r="H42" s="115"/>
      <c r="I42" s="115"/>
      <c r="J42" s="116"/>
      <c r="K42" s="117"/>
      <c r="L42" s="117"/>
      <c r="M42" s="117"/>
      <c r="N42" s="117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>
        <v>299.54</v>
      </c>
      <c r="AB42" s="121">
        <f t="shared" si="0"/>
        <v>0</v>
      </c>
      <c r="AC42" s="125"/>
      <c r="AD42" s="176"/>
      <c r="AE42" s="176"/>
      <c r="AF42" s="176"/>
      <c r="AG42" s="176"/>
      <c r="AH42" s="126"/>
      <c r="AI42" s="122"/>
      <c r="AJ42" s="122"/>
    </row>
    <row r="43" spans="1:36" ht="20.45" customHeight="1">
      <c r="A43" s="237">
        <f t="shared" si="1"/>
        <v>41</v>
      </c>
      <c r="B43" s="228">
        <v>43131</v>
      </c>
      <c r="C43" s="227" t="s">
        <v>301</v>
      </c>
      <c r="D43" s="115">
        <v>-165.45</v>
      </c>
      <c r="E43" s="115"/>
      <c r="F43" s="115"/>
      <c r="G43" s="115"/>
      <c r="H43" s="115"/>
      <c r="I43" s="115"/>
      <c r="J43" s="116"/>
      <c r="K43" s="117"/>
      <c r="L43" s="117"/>
      <c r="M43" s="117"/>
      <c r="N43" s="117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>
        <v>165.45</v>
      </c>
      <c r="AB43" s="121">
        <f t="shared" si="0"/>
        <v>0</v>
      </c>
      <c r="AC43" s="125"/>
      <c r="AD43" s="176"/>
      <c r="AE43" s="176"/>
      <c r="AF43" s="176"/>
      <c r="AG43" s="176"/>
      <c r="AH43" s="126"/>
      <c r="AI43" s="122"/>
      <c r="AJ43" s="122"/>
    </row>
    <row r="44" spans="1:36" ht="20.45" customHeight="1">
      <c r="A44" s="237">
        <f t="shared" si="1"/>
        <v>42</v>
      </c>
      <c r="B44" s="228">
        <v>43131</v>
      </c>
      <c r="C44" s="227" t="s">
        <v>271</v>
      </c>
      <c r="D44" s="115">
        <v>-57</v>
      </c>
      <c r="E44" s="115"/>
      <c r="F44" s="115"/>
      <c r="G44" s="115"/>
      <c r="H44" s="115"/>
      <c r="I44" s="115"/>
      <c r="J44" s="116"/>
      <c r="K44" s="117"/>
      <c r="L44" s="117"/>
      <c r="M44" s="117"/>
      <c r="N44" s="117"/>
      <c r="O44" s="124"/>
      <c r="P44" s="124"/>
      <c r="Q44" s="124"/>
      <c r="R44" s="124"/>
      <c r="S44" s="124">
        <v>57</v>
      </c>
      <c r="T44" s="124"/>
      <c r="U44" s="124"/>
      <c r="V44" s="124"/>
      <c r="W44" s="124"/>
      <c r="X44" s="124"/>
      <c r="Y44" s="124"/>
      <c r="Z44" s="124"/>
      <c r="AA44" s="124"/>
      <c r="AB44" s="121">
        <f t="shared" si="0"/>
        <v>0</v>
      </c>
      <c r="AC44" s="125"/>
      <c r="AD44" s="176"/>
      <c r="AE44" s="176"/>
      <c r="AF44" s="176"/>
      <c r="AG44" s="176"/>
      <c r="AH44" s="126"/>
      <c r="AI44" s="122"/>
      <c r="AJ44" s="122"/>
    </row>
    <row r="45" spans="1:36" ht="20.45" customHeight="1">
      <c r="A45" s="237">
        <f t="shared" si="1"/>
        <v>43</v>
      </c>
      <c r="B45" s="228">
        <v>43132</v>
      </c>
      <c r="C45" s="227" t="s">
        <v>319</v>
      </c>
      <c r="D45" s="115">
        <v>-30740</v>
      </c>
      <c r="E45" s="115"/>
      <c r="F45" s="115"/>
      <c r="G45" s="115"/>
      <c r="H45" s="115"/>
      <c r="I45" s="115"/>
      <c r="J45" s="116"/>
      <c r="K45" s="117"/>
      <c r="L45" s="117"/>
      <c r="M45" s="117"/>
      <c r="N45" s="117"/>
      <c r="O45" s="124"/>
      <c r="P45" s="124"/>
      <c r="Q45" s="124"/>
      <c r="R45" s="124">
        <v>11280</v>
      </c>
      <c r="S45" s="124"/>
      <c r="T45" s="124"/>
      <c r="U45" s="124"/>
      <c r="V45" s="124"/>
      <c r="W45" s="124"/>
      <c r="X45" s="124"/>
      <c r="Y45" s="124"/>
      <c r="Z45" s="124">
        <v>19460</v>
      </c>
      <c r="AA45" s="124"/>
      <c r="AB45" s="121">
        <f t="shared" si="0"/>
        <v>0</v>
      </c>
      <c r="AC45" s="125"/>
      <c r="AD45" s="176"/>
      <c r="AE45" s="176"/>
      <c r="AF45" s="176"/>
      <c r="AG45" s="176"/>
      <c r="AH45" s="126"/>
      <c r="AI45" s="122"/>
      <c r="AJ45" s="122"/>
    </row>
    <row r="46" spans="1:36" ht="20.45" customHeight="1">
      <c r="A46" s="237">
        <f t="shared" si="1"/>
        <v>44</v>
      </c>
      <c r="B46" s="228">
        <v>43143</v>
      </c>
      <c r="C46" s="227" t="s">
        <v>320</v>
      </c>
      <c r="D46" s="115">
        <v>1000</v>
      </c>
      <c r="E46" s="115"/>
      <c r="F46" s="115"/>
      <c r="G46" s="115"/>
      <c r="H46" s="115"/>
      <c r="I46" s="115"/>
      <c r="J46" s="116">
        <v>-750</v>
      </c>
      <c r="K46" s="117">
        <v>-250</v>
      </c>
      <c r="L46" s="117"/>
      <c r="M46" s="117"/>
      <c r="N46" s="117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1">
        <f t="shared" si="0"/>
        <v>0</v>
      </c>
      <c r="AC46" s="125"/>
      <c r="AD46" s="176"/>
      <c r="AE46" s="176"/>
      <c r="AF46" s="176"/>
      <c r="AG46" s="176"/>
      <c r="AH46" s="126"/>
      <c r="AI46" s="122"/>
      <c r="AJ46" s="122"/>
    </row>
    <row r="47" spans="1:36" ht="20.45" customHeight="1">
      <c r="A47" s="237">
        <f t="shared" si="1"/>
        <v>45</v>
      </c>
      <c r="B47" s="228">
        <v>43144</v>
      </c>
      <c r="C47" s="227" t="s">
        <v>321</v>
      </c>
      <c r="D47" s="115">
        <v>-536.63</v>
      </c>
      <c r="E47" s="115"/>
      <c r="F47" s="115"/>
      <c r="G47" s="115"/>
      <c r="H47" s="115"/>
      <c r="I47" s="115"/>
      <c r="J47" s="116"/>
      <c r="K47" s="117"/>
      <c r="L47" s="117"/>
      <c r="M47" s="117"/>
      <c r="N47" s="117"/>
      <c r="O47" s="124"/>
      <c r="P47" s="124"/>
      <c r="Q47" s="124"/>
      <c r="R47" s="124"/>
      <c r="S47" s="124">
        <v>536.63</v>
      </c>
      <c r="T47" s="124"/>
      <c r="U47" s="124"/>
      <c r="V47" s="124"/>
      <c r="W47" s="124"/>
      <c r="X47" s="124"/>
      <c r="Y47" s="124"/>
      <c r="Z47" s="124"/>
      <c r="AA47" s="124"/>
      <c r="AB47" s="121">
        <f t="shared" si="0"/>
        <v>0</v>
      </c>
      <c r="AC47" s="125"/>
      <c r="AD47" s="176"/>
      <c r="AE47" s="176"/>
      <c r="AF47" s="176"/>
      <c r="AG47" s="176"/>
      <c r="AH47" s="126"/>
      <c r="AI47" s="122"/>
      <c r="AJ47" s="122"/>
    </row>
    <row r="48" spans="1:36" ht="20.45" customHeight="1">
      <c r="A48" s="237">
        <f t="shared" si="1"/>
        <v>46</v>
      </c>
      <c r="B48" s="228">
        <v>43145</v>
      </c>
      <c r="C48" s="227" t="s">
        <v>322</v>
      </c>
      <c r="D48" s="115">
        <v>-10181</v>
      </c>
      <c r="E48" s="115"/>
      <c r="F48" s="115"/>
      <c r="G48" s="115"/>
      <c r="H48" s="115"/>
      <c r="I48" s="115"/>
      <c r="J48" s="116"/>
      <c r="K48" s="117"/>
      <c r="L48" s="117"/>
      <c r="M48" s="117"/>
      <c r="N48" s="117"/>
      <c r="O48" s="124">
        <v>10181</v>
      </c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1">
        <f t="shared" si="0"/>
        <v>0</v>
      </c>
      <c r="AC48" s="125"/>
      <c r="AD48" s="176"/>
      <c r="AE48" s="176"/>
      <c r="AF48" s="176"/>
      <c r="AG48" s="176"/>
      <c r="AH48" s="126"/>
      <c r="AI48" s="122"/>
      <c r="AJ48" s="122"/>
    </row>
    <row r="49" spans="1:36" ht="20.45" customHeight="1">
      <c r="A49" s="237">
        <f t="shared" si="1"/>
        <v>47</v>
      </c>
      <c r="B49" s="228">
        <v>43145</v>
      </c>
      <c r="C49" s="227" t="s">
        <v>323</v>
      </c>
      <c r="D49" s="115">
        <v>-4000</v>
      </c>
      <c r="E49" s="115"/>
      <c r="F49" s="115"/>
      <c r="G49" s="115"/>
      <c r="H49" s="115"/>
      <c r="I49" s="115"/>
      <c r="J49" s="116"/>
      <c r="K49" s="117"/>
      <c r="L49" s="117"/>
      <c r="M49" s="117"/>
      <c r="N49" s="117"/>
      <c r="O49" s="124"/>
      <c r="P49" s="124">
        <v>4000</v>
      </c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1">
        <f t="shared" si="0"/>
        <v>0</v>
      </c>
      <c r="AC49" s="125"/>
      <c r="AD49" s="176"/>
      <c r="AE49" s="176"/>
      <c r="AF49" s="176"/>
      <c r="AG49" s="176"/>
      <c r="AH49" s="126"/>
      <c r="AI49" s="122"/>
      <c r="AJ49" s="122"/>
    </row>
    <row r="50" spans="1:36" ht="20.45" customHeight="1">
      <c r="A50" s="237">
        <f t="shared" si="1"/>
        <v>48</v>
      </c>
      <c r="B50" s="228">
        <v>43145</v>
      </c>
      <c r="C50" s="227" t="s">
        <v>324</v>
      </c>
      <c r="D50" s="115">
        <v>-3420.88</v>
      </c>
      <c r="E50" s="115"/>
      <c r="F50" s="115"/>
      <c r="G50" s="115"/>
      <c r="H50" s="115"/>
      <c r="I50" s="115"/>
      <c r="J50" s="116"/>
      <c r="K50" s="117"/>
      <c r="L50" s="117"/>
      <c r="M50" s="117"/>
      <c r="N50" s="117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>
        <v>3420.88</v>
      </c>
      <c r="AB50" s="121">
        <f t="shared" si="0"/>
        <v>0</v>
      </c>
      <c r="AC50" s="125"/>
      <c r="AD50" s="176"/>
      <c r="AE50" s="176"/>
      <c r="AF50" s="176"/>
      <c r="AG50" s="176"/>
      <c r="AH50" s="126"/>
      <c r="AI50" s="122"/>
      <c r="AJ50" s="122"/>
    </row>
    <row r="51" spans="1:36" ht="20.45" customHeight="1">
      <c r="A51" s="237">
        <f t="shared" si="1"/>
        <v>49</v>
      </c>
      <c r="B51" s="228">
        <v>43145</v>
      </c>
      <c r="C51" s="227" t="s">
        <v>325</v>
      </c>
      <c r="D51" s="115">
        <v>-930</v>
      </c>
      <c r="E51" s="115"/>
      <c r="F51" s="115"/>
      <c r="G51" s="115"/>
      <c r="H51" s="115"/>
      <c r="I51" s="115"/>
      <c r="J51" s="116"/>
      <c r="K51" s="117"/>
      <c r="L51" s="117"/>
      <c r="M51" s="117"/>
      <c r="N51" s="117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>
        <v>930</v>
      </c>
      <c r="AB51" s="121">
        <f t="shared" si="0"/>
        <v>0</v>
      </c>
      <c r="AC51" s="125"/>
      <c r="AD51" s="176"/>
      <c r="AE51" s="176"/>
      <c r="AF51" s="176"/>
      <c r="AG51" s="176"/>
      <c r="AH51" s="126"/>
      <c r="AI51" s="122"/>
      <c r="AJ51" s="122"/>
    </row>
    <row r="52" spans="1:36" ht="20.45" customHeight="1">
      <c r="A52" s="237">
        <f t="shared" si="1"/>
        <v>50</v>
      </c>
      <c r="B52" s="228">
        <v>43145</v>
      </c>
      <c r="C52" s="227" t="s">
        <v>301</v>
      </c>
      <c r="D52" s="115">
        <v>-372.3</v>
      </c>
      <c r="E52" s="115"/>
      <c r="F52" s="115"/>
      <c r="G52" s="115"/>
      <c r="H52" s="115"/>
      <c r="I52" s="115"/>
      <c r="J52" s="116"/>
      <c r="K52" s="117"/>
      <c r="L52" s="117"/>
      <c r="M52" s="117"/>
      <c r="N52" s="117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>
        <v>372.3</v>
      </c>
      <c r="AB52" s="121">
        <f t="shared" si="0"/>
        <v>0</v>
      </c>
      <c r="AC52" s="125"/>
      <c r="AD52" s="176"/>
      <c r="AE52" s="176"/>
      <c r="AF52" s="176"/>
      <c r="AG52" s="176"/>
      <c r="AH52" s="126"/>
      <c r="AI52" s="122"/>
      <c r="AJ52" s="122"/>
    </row>
    <row r="53" spans="1:36" ht="20.45" customHeight="1">
      <c r="A53" s="237">
        <f t="shared" si="1"/>
        <v>51</v>
      </c>
      <c r="B53" s="228">
        <v>43146</v>
      </c>
      <c r="C53" s="227" t="s">
        <v>326</v>
      </c>
      <c r="D53" s="115">
        <v>23100</v>
      </c>
      <c r="E53" s="115"/>
      <c r="F53" s="115"/>
      <c r="G53" s="115"/>
      <c r="H53" s="115"/>
      <c r="I53" s="115"/>
      <c r="J53" s="116"/>
      <c r="K53" s="117"/>
      <c r="L53" s="117"/>
      <c r="M53" s="117">
        <v>-23100</v>
      </c>
      <c r="N53" s="117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1">
        <f t="shared" si="0"/>
        <v>0</v>
      </c>
      <c r="AC53" s="125"/>
      <c r="AD53" s="176"/>
      <c r="AE53" s="176"/>
      <c r="AF53" s="176"/>
      <c r="AG53" s="176"/>
      <c r="AH53" s="126"/>
      <c r="AI53" s="122"/>
      <c r="AJ53" s="122"/>
    </row>
    <row r="54" spans="1:36" ht="20.45" customHeight="1">
      <c r="A54" s="237">
        <f t="shared" si="1"/>
        <v>52</v>
      </c>
      <c r="B54" s="228">
        <v>43147</v>
      </c>
      <c r="C54" s="227" t="s">
        <v>327</v>
      </c>
      <c r="D54" s="115">
        <v>-543</v>
      </c>
      <c r="E54" s="115"/>
      <c r="F54" s="115"/>
      <c r="G54" s="115"/>
      <c r="H54" s="115"/>
      <c r="I54" s="115"/>
      <c r="J54" s="116"/>
      <c r="K54" s="117"/>
      <c r="L54" s="117"/>
      <c r="M54" s="117"/>
      <c r="N54" s="117"/>
      <c r="O54" s="124"/>
      <c r="P54" s="124"/>
      <c r="Q54" s="124"/>
      <c r="R54" s="124"/>
      <c r="S54" s="124"/>
      <c r="T54" s="124"/>
      <c r="U54" s="124"/>
      <c r="V54" s="124">
        <v>543</v>
      </c>
      <c r="W54" s="124"/>
      <c r="X54" s="124"/>
      <c r="Y54" s="124"/>
      <c r="Z54" s="124"/>
      <c r="AA54" s="124"/>
      <c r="AB54" s="121">
        <f t="shared" si="0"/>
        <v>0</v>
      </c>
      <c r="AC54" s="125"/>
      <c r="AD54" s="176"/>
      <c r="AE54" s="176"/>
      <c r="AF54" s="176"/>
      <c r="AG54" s="176"/>
      <c r="AH54" s="126"/>
      <c r="AI54" s="122"/>
      <c r="AJ54" s="122"/>
    </row>
    <row r="55" spans="1:36" ht="20.45" customHeight="1">
      <c r="A55" s="237">
        <f t="shared" si="1"/>
        <v>53</v>
      </c>
      <c r="B55" s="228">
        <v>43151</v>
      </c>
      <c r="C55" s="227" t="s">
        <v>328</v>
      </c>
      <c r="D55" s="115">
        <v>1000</v>
      </c>
      <c r="E55" s="115"/>
      <c r="F55" s="115"/>
      <c r="G55" s="115"/>
      <c r="H55" s="115"/>
      <c r="I55" s="115"/>
      <c r="J55" s="116">
        <v>-750</v>
      </c>
      <c r="K55" s="117">
        <v>-250</v>
      </c>
      <c r="L55" s="117"/>
      <c r="M55" s="117"/>
      <c r="N55" s="117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1">
        <f t="shared" si="0"/>
        <v>0</v>
      </c>
      <c r="AC55" s="125"/>
      <c r="AD55" s="176"/>
      <c r="AE55" s="176"/>
      <c r="AF55" s="176"/>
      <c r="AG55" s="176"/>
      <c r="AH55" s="126"/>
      <c r="AI55" s="122"/>
      <c r="AJ55" s="122"/>
    </row>
    <row r="56" spans="1:36" ht="20.45" customHeight="1">
      <c r="A56" s="237">
        <f>+A55+1</f>
        <v>54</v>
      </c>
      <c r="B56" s="228">
        <v>43152</v>
      </c>
      <c r="C56" s="227" t="s">
        <v>329</v>
      </c>
      <c r="D56" s="115">
        <v>-400</v>
      </c>
      <c r="E56" s="115"/>
      <c r="F56" s="115"/>
      <c r="G56" s="115"/>
      <c r="H56" s="115"/>
      <c r="I56" s="115"/>
      <c r="J56" s="116"/>
      <c r="K56" s="117"/>
      <c r="L56" s="117"/>
      <c r="M56" s="117"/>
      <c r="N56" s="117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>
        <v>400</v>
      </c>
      <c r="AB56" s="121">
        <f t="shared" si="0"/>
        <v>0</v>
      </c>
      <c r="AC56" s="125"/>
      <c r="AD56" s="176"/>
      <c r="AE56" s="176"/>
      <c r="AF56" s="176"/>
      <c r="AG56" s="176"/>
      <c r="AH56" s="126"/>
      <c r="AI56" s="122"/>
      <c r="AJ56" s="122"/>
    </row>
    <row r="57" spans="1:36" ht="20.45" customHeight="1">
      <c r="A57" s="237">
        <f t="shared" si="1"/>
        <v>55</v>
      </c>
      <c r="B57" s="228">
        <v>43152</v>
      </c>
      <c r="C57" s="227" t="s">
        <v>301</v>
      </c>
      <c r="D57" s="115">
        <v>-188.87</v>
      </c>
      <c r="E57" s="115"/>
      <c r="F57" s="115"/>
      <c r="G57" s="115"/>
      <c r="H57" s="115"/>
      <c r="I57" s="115"/>
      <c r="J57" s="116"/>
      <c r="K57" s="117"/>
      <c r="L57" s="117"/>
      <c r="M57" s="117"/>
      <c r="N57" s="117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>
        <v>188.87</v>
      </c>
      <c r="AB57" s="121">
        <f t="shared" si="0"/>
        <v>0</v>
      </c>
      <c r="AC57" s="125"/>
      <c r="AD57" s="176"/>
      <c r="AE57" s="176"/>
      <c r="AF57" s="176"/>
      <c r="AG57" s="176"/>
      <c r="AH57" s="126"/>
      <c r="AI57" s="122"/>
      <c r="AJ57" s="122"/>
    </row>
    <row r="58" spans="1:36" ht="20.45" customHeight="1">
      <c r="A58" s="237">
        <f t="shared" si="1"/>
        <v>56</v>
      </c>
      <c r="B58" s="228">
        <v>43157</v>
      </c>
      <c r="C58" s="227" t="s">
        <v>330</v>
      </c>
      <c r="D58" s="115">
        <v>-870</v>
      </c>
      <c r="E58" s="115"/>
      <c r="F58" s="115"/>
      <c r="G58" s="115"/>
      <c r="H58" s="115"/>
      <c r="I58" s="115"/>
      <c r="J58" s="116"/>
      <c r="K58" s="117"/>
      <c r="L58" s="117"/>
      <c r="M58" s="117"/>
      <c r="N58" s="117"/>
      <c r="O58" s="124"/>
      <c r="P58" s="124"/>
      <c r="Q58" s="124"/>
      <c r="R58" s="124"/>
      <c r="S58" s="124"/>
      <c r="T58" s="124">
        <v>870</v>
      </c>
      <c r="U58" s="124"/>
      <c r="V58" s="124"/>
      <c r="W58" s="124"/>
      <c r="X58" s="124"/>
      <c r="Y58" s="124"/>
      <c r="Z58" s="124"/>
      <c r="AA58" s="124"/>
      <c r="AB58" s="121">
        <f t="shared" si="0"/>
        <v>0</v>
      </c>
      <c r="AC58" s="125"/>
      <c r="AD58" s="176"/>
      <c r="AE58" s="176"/>
      <c r="AF58" s="176"/>
      <c r="AG58" s="176"/>
      <c r="AH58" s="126"/>
      <c r="AI58" s="122"/>
      <c r="AJ58" s="122"/>
    </row>
    <row r="59" spans="1:36" ht="20.45" customHeight="1">
      <c r="A59" s="237">
        <f t="shared" si="1"/>
        <v>57</v>
      </c>
      <c r="B59" s="228">
        <v>43159</v>
      </c>
      <c r="C59" s="227" t="s">
        <v>271</v>
      </c>
      <c r="D59" s="115">
        <v>-33</v>
      </c>
      <c r="E59" s="115"/>
      <c r="F59" s="115"/>
      <c r="G59" s="115"/>
      <c r="H59" s="115"/>
      <c r="I59" s="115"/>
      <c r="J59" s="116"/>
      <c r="K59" s="117"/>
      <c r="L59" s="117"/>
      <c r="M59" s="117"/>
      <c r="N59" s="117"/>
      <c r="O59" s="124"/>
      <c r="P59" s="124"/>
      <c r="Q59" s="124"/>
      <c r="R59" s="124"/>
      <c r="S59" s="124">
        <v>33</v>
      </c>
      <c r="T59" s="124"/>
      <c r="U59" s="124"/>
      <c r="V59" s="124"/>
      <c r="W59" s="124"/>
      <c r="X59" s="124"/>
      <c r="Y59" s="124"/>
      <c r="Z59" s="124"/>
      <c r="AA59" s="124"/>
      <c r="AB59" s="121">
        <f t="shared" si="0"/>
        <v>0</v>
      </c>
      <c r="AC59" s="125"/>
      <c r="AD59" s="176"/>
      <c r="AE59" s="176"/>
      <c r="AF59" s="176"/>
      <c r="AG59" s="176"/>
      <c r="AH59" s="126"/>
      <c r="AI59" s="122"/>
      <c r="AJ59" s="122"/>
    </row>
    <row r="60" spans="1:36" ht="20.45" customHeight="1">
      <c r="A60" s="237">
        <f t="shared" si="1"/>
        <v>58</v>
      </c>
      <c r="B60" s="228">
        <v>43161</v>
      </c>
      <c r="C60" s="227" t="s">
        <v>331</v>
      </c>
      <c r="D60" s="115">
        <v>-1050</v>
      </c>
      <c r="E60" s="115"/>
      <c r="F60" s="115"/>
      <c r="G60" s="115"/>
      <c r="H60" s="115"/>
      <c r="I60" s="115"/>
      <c r="J60" s="116"/>
      <c r="K60" s="118"/>
      <c r="L60" s="117">
        <v>1050</v>
      </c>
      <c r="M60" s="117"/>
      <c r="N60" s="117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1">
        <f t="shared" si="0"/>
        <v>0</v>
      </c>
      <c r="AC60" s="125"/>
      <c r="AD60" s="176"/>
      <c r="AE60" s="176"/>
      <c r="AF60" s="176"/>
      <c r="AG60" s="176"/>
      <c r="AH60" s="126"/>
      <c r="AI60" s="122"/>
      <c r="AJ60" s="122"/>
    </row>
    <row r="61" spans="1:36" ht="20.45" customHeight="1">
      <c r="A61" s="237">
        <f t="shared" si="1"/>
        <v>59</v>
      </c>
      <c r="B61" s="228">
        <v>43161</v>
      </c>
      <c r="C61" s="227" t="s">
        <v>332</v>
      </c>
      <c r="D61" s="115">
        <v>-825</v>
      </c>
      <c r="E61" s="115"/>
      <c r="F61" s="115"/>
      <c r="G61" s="115"/>
      <c r="H61" s="115"/>
      <c r="I61" s="115"/>
      <c r="J61" s="116"/>
      <c r="K61" s="118"/>
      <c r="L61" s="117"/>
      <c r="M61" s="117"/>
      <c r="N61" s="117"/>
      <c r="O61" s="124">
        <v>825</v>
      </c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1">
        <f t="shared" si="0"/>
        <v>0</v>
      </c>
      <c r="AC61" s="125"/>
      <c r="AD61" s="176"/>
      <c r="AE61" s="176"/>
      <c r="AF61" s="176"/>
      <c r="AG61" s="176"/>
      <c r="AH61" s="126"/>
      <c r="AI61" s="122"/>
      <c r="AJ61" s="122"/>
    </row>
    <row r="62" spans="1:36" ht="20.45" customHeight="1">
      <c r="A62" s="237">
        <f t="shared" si="1"/>
        <v>60</v>
      </c>
      <c r="B62" s="228">
        <v>43164</v>
      </c>
      <c r="C62" s="227" t="s">
        <v>333</v>
      </c>
      <c r="D62" s="115">
        <v>700</v>
      </c>
      <c r="E62" s="115"/>
      <c r="F62" s="115"/>
      <c r="G62" s="115"/>
      <c r="H62" s="115"/>
      <c r="I62" s="115"/>
      <c r="J62" s="116"/>
      <c r="K62" s="118"/>
      <c r="L62" s="117"/>
      <c r="M62" s="117"/>
      <c r="N62" s="117"/>
      <c r="O62" s="124"/>
      <c r="P62" s="124">
        <v>-700</v>
      </c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1">
        <f t="shared" si="0"/>
        <v>0</v>
      </c>
      <c r="AC62" s="125"/>
      <c r="AD62" s="176"/>
      <c r="AE62" s="176"/>
      <c r="AF62" s="176"/>
      <c r="AG62" s="176"/>
      <c r="AH62" s="126"/>
      <c r="AI62" s="122"/>
      <c r="AJ62" s="122"/>
    </row>
    <row r="63" spans="1:36" ht="20.45" customHeight="1">
      <c r="A63" s="237">
        <f t="shared" si="1"/>
        <v>61</v>
      </c>
      <c r="B63" s="228">
        <v>43166</v>
      </c>
      <c r="C63" s="227" t="s">
        <v>334</v>
      </c>
      <c r="D63" s="115">
        <v>300</v>
      </c>
      <c r="E63" s="115"/>
      <c r="F63" s="115"/>
      <c r="G63" s="115"/>
      <c r="H63" s="115"/>
      <c r="I63" s="115"/>
      <c r="J63" s="116"/>
      <c r="K63" s="118"/>
      <c r="L63" s="117"/>
      <c r="M63" s="117"/>
      <c r="N63" s="117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>
        <v>-300</v>
      </c>
      <c r="AB63" s="121">
        <f t="shared" si="0"/>
        <v>0</v>
      </c>
      <c r="AC63" s="125"/>
      <c r="AD63" s="176"/>
      <c r="AE63" s="176"/>
      <c r="AF63" s="176"/>
      <c r="AG63" s="176"/>
      <c r="AH63" s="126"/>
      <c r="AI63" s="122"/>
      <c r="AJ63" s="122"/>
    </row>
    <row r="64" spans="1:36" ht="20.45" customHeight="1">
      <c r="A64" s="237">
        <f t="shared" si="1"/>
        <v>62</v>
      </c>
      <c r="B64" s="228">
        <v>43172</v>
      </c>
      <c r="C64" s="227" t="s">
        <v>335</v>
      </c>
      <c r="D64" s="115">
        <v>10000</v>
      </c>
      <c r="E64" s="115"/>
      <c r="F64" s="115"/>
      <c r="G64" s="115"/>
      <c r="H64" s="115"/>
      <c r="I64" s="115"/>
      <c r="J64" s="116"/>
      <c r="K64" s="118"/>
      <c r="L64" s="117"/>
      <c r="M64" s="117">
        <v>-10000</v>
      </c>
      <c r="N64" s="117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1">
        <f t="shared" si="0"/>
        <v>0</v>
      </c>
      <c r="AC64" s="125"/>
      <c r="AD64" s="176"/>
      <c r="AE64" s="176"/>
      <c r="AF64" s="176"/>
      <c r="AG64" s="176"/>
      <c r="AH64" s="126"/>
      <c r="AI64" s="122"/>
      <c r="AJ64" s="122"/>
    </row>
    <row r="65" spans="1:36" ht="20.45" customHeight="1">
      <c r="A65" s="237">
        <f t="shared" si="1"/>
        <v>63</v>
      </c>
      <c r="B65" s="228">
        <v>43178</v>
      </c>
      <c r="C65" s="227" t="s">
        <v>336</v>
      </c>
      <c r="D65" s="115">
        <v>-10181</v>
      </c>
      <c r="E65" s="115"/>
      <c r="F65" s="115"/>
      <c r="G65" s="115"/>
      <c r="H65" s="115"/>
      <c r="I65" s="115"/>
      <c r="J65" s="116"/>
      <c r="K65" s="117"/>
      <c r="L65" s="117"/>
      <c r="M65" s="117"/>
      <c r="N65" s="117"/>
      <c r="O65" s="124">
        <v>10181</v>
      </c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1">
        <f t="shared" si="0"/>
        <v>0</v>
      </c>
      <c r="AC65" s="125"/>
      <c r="AD65" s="177"/>
      <c r="AE65" s="177"/>
      <c r="AF65" s="177"/>
      <c r="AG65" s="177"/>
      <c r="AH65" s="126"/>
      <c r="AI65" s="122"/>
      <c r="AJ65" s="122"/>
    </row>
    <row r="66" spans="1:36" ht="20.45" customHeight="1">
      <c r="A66" s="237">
        <f t="shared" si="1"/>
        <v>64</v>
      </c>
      <c r="B66" s="228">
        <v>43178</v>
      </c>
      <c r="C66" s="227" t="s">
        <v>337</v>
      </c>
      <c r="D66" s="115">
        <v>-6000</v>
      </c>
      <c r="E66" s="115"/>
      <c r="F66" s="115"/>
      <c r="G66" s="115"/>
      <c r="H66" s="115"/>
      <c r="I66" s="115"/>
      <c r="J66" s="116"/>
      <c r="K66" s="117"/>
      <c r="L66" s="117"/>
      <c r="M66" s="117"/>
      <c r="N66" s="117"/>
      <c r="O66" s="124"/>
      <c r="P66" s="124">
        <v>6000</v>
      </c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1">
        <f t="shared" si="0"/>
        <v>0</v>
      </c>
      <c r="AC66" s="125"/>
      <c r="AD66" s="176"/>
      <c r="AE66" s="176"/>
      <c r="AF66" s="176"/>
      <c r="AG66" s="176"/>
      <c r="AH66" s="126"/>
      <c r="AI66" s="122"/>
      <c r="AJ66" s="122"/>
    </row>
    <row r="67" spans="1:36" ht="20.45" customHeight="1">
      <c r="A67" s="237">
        <f t="shared" si="1"/>
        <v>65</v>
      </c>
      <c r="B67" s="228">
        <v>43178</v>
      </c>
      <c r="C67" s="227" t="s">
        <v>338</v>
      </c>
      <c r="D67" s="115">
        <v>-5000</v>
      </c>
      <c r="E67" s="115"/>
      <c r="F67" s="115"/>
      <c r="G67" s="115"/>
      <c r="H67" s="115"/>
      <c r="I67" s="115"/>
      <c r="J67" s="116"/>
      <c r="K67" s="117"/>
      <c r="L67" s="117"/>
      <c r="M67" s="117"/>
      <c r="N67" s="117"/>
      <c r="O67" s="124"/>
      <c r="P67" s="124">
        <v>5000</v>
      </c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1">
        <f aca="true" t="shared" si="2" ref="AB67:AB130">SUM(D67:AA67)</f>
        <v>0</v>
      </c>
      <c r="AC67" s="125"/>
      <c r="AD67" s="176"/>
      <c r="AE67" s="176"/>
      <c r="AF67" s="176"/>
      <c r="AG67" s="176"/>
      <c r="AH67" s="126"/>
      <c r="AI67" s="122"/>
      <c r="AJ67" s="122"/>
    </row>
    <row r="68" spans="1:36" ht="20.45" customHeight="1">
      <c r="A68" s="237">
        <f t="shared" si="1"/>
        <v>66</v>
      </c>
      <c r="B68" s="228">
        <v>43178</v>
      </c>
      <c r="C68" s="227" t="s">
        <v>339</v>
      </c>
      <c r="D68" s="115">
        <v>-5000</v>
      </c>
      <c r="E68" s="115"/>
      <c r="F68" s="115"/>
      <c r="G68" s="115"/>
      <c r="H68" s="115"/>
      <c r="I68" s="115"/>
      <c r="J68" s="116"/>
      <c r="K68" s="117"/>
      <c r="L68" s="117"/>
      <c r="M68" s="117"/>
      <c r="N68" s="117"/>
      <c r="O68" s="124"/>
      <c r="P68" s="124">
        <v>5000</v>
      </c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1">
        <f t="shared" si="2"/>
        <v>0</v>
      </c>
      <c r="AC68" s="125"/>
      <c r="AD68" s="176"/>
      <c r="AE68" s="176"/>
      <c r="AF68" s="176"/>
      <c r="AG68" s="176"/>
      <c r="AH68" s="126"/>
      <c r="AI68" s="122"/>
      <c r="AJ68" s="122"/>
    </row>
    <row r="69" spans="1:36" ht="20.45" customHeight="1">
      <c r="A69" s="237">
        <f aca="true" t="shared" si="3" ref="A69:A92">+A68+1</f>
        <v>67</v>
      </c>
      <c r="B69" s="228">
        <v>43179</v>
      </c>
      <c r="C69" s="227" t="s">
        <v>340</v>
      </c>
      <c r="D69" s="115">
        <v>-6000</v>
      </c>
      <c r="E69" s="115"/>
      <c r="F69" s="115"/>
      <c r="G69" s="115"/>
      <c r="H69" s="115"/>
      <c r="I69" s="115"/>
      <c r="J69" s="116"/>
      <c r="K69" s="117"/>
      <c r="L69" s="117"/>
      <c r="M69" s="117"/>
      <c r="N69" s="117"/>
      <c r="O69" s="124"/>
      <c r="P69" s="124">
        <v>6000</v>
      </c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1">
        <f t="shared" si="2"/>
        <v>0</v>
      </c>
      <c r="AC69" s="125"/>
      <c r="AD69" s="176"/>
      <c r="AE69" s="176"/>
      <c r="AF69" s="176"/>
      <c r="AG69" s="176"/>
      <c r="AH69" s="126"/>
      <c r="AI69" s="122"/>
      <c r="AJ69" s="122"/>
    </row>
    <row r="70" spans="1:36" ht="20.45" customHeight="1">
      <c r="A70" s="237">
        <f t="shared" si="3"/>
        <v>68</v>
      </c>
      <c r="B70" s="228">
        <v>43179</v>
      </c>
      <c r="C70" s="227" t="s">
        <v>341</v>
      </c>
      <c r="D70" s="115">
        <v>-114.7</v>
      </c>
      <c r="E70" s="115"/>
      <c r="F70" s="115"/>
      <c r="G70" s="115"/>
      <c r="H70" s="115"/>
      <c r="I70" s="115"/>
      <c r="J70" s="116"/>
      <c r="K70" s="117"/>
      <c r="L70" s="117"/>
      <c r="M70" s="117"/>
      <c r="N70" s="117"/>
      <c r="O70" s="124"/>
      <c r="P70" s="124"/>
      <c r="Q70" s="124"/>
      <c r="R70" s="124"/>
      <c r="S70" s="124"/>
      <c r="T70" s="124"/>
      <c r="U70" s="124"/>
      <c r="V70" s="124"/>
      <c r="W70" s="124">
        <v>114.7</v>
      </c>
      <c r="X70" s="124"/>
      <c r="Y70" s="124"/>
      <c r="Z70" s="124"/>
      <c r="AA70" s="124"/>
      <c r="AB70" s="121">
        <f t="shared" si="2"/>
        <v>0</v>
      </c>
      <c r="AC70" s="125"/>
      <c r="AD70" s="176"/>
      <c r="AE70" s="176"/>
      <c r="AF70" s="176"/>
      <c r="AG70" s="176"/>
      <c r="AH70" s="126"/>
      <c r="AI70" s="122"/>
      <c r="AJ70" s="122"/>
    </row>
    <row r="71" spans="1:36" ht="20.45" customHeight="1">
      <c r="A71" s="237">
        <f t="shared" si="3"/>
        <v>69</v>
      </c>
      <c r="B71" s="228">
        <v>43181</v>
      </c>
      <c r="C71" s="227" t="s">
        <v>342</v>
      </c>
      <c r="D71" s="115">
        <v>500</v>
      </c>
      <c r="E71" s="115"/>
      <c r="F71" s="115"/>
      <c r="G71" s="115"/>
      <c r="H71" s="115"/>
      <c r="I71" s="115"/>
      <c r="J71" s="116">
        <v>-250</v>
      </c>
      <c r="K71" s="117">
        <v>-250</v>
      </c>
      <c r="L71" s="117"/>
      <c r="M71" s="117"/>
      <c r="N71" s="117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1">
        <f t="shared" si="2"/>
        <v>0</v>
      </c>
      <c r="AC71" s="125"/>
      <c r="AD71" s="176"/>
      <c r="AE71" s="176"/>
      <c r="AF71" s="176"/>
      <c r="AG71" s="176"/>
      <c r="AH71" s="126"/>
      <c r="AI71" s="122"/>
      <c r="AJ71" s="122"/>
    </row>
    <row r="72" spans="1:36" ht="20.45" customHeight="1">
      <c r="A72" s="237">
        <f t="shared" si="3"/>
        <v>70</v>
      </c>
      <c r="B72" s="228">
        <v>43181</v>
      </c>
      <c r="C72" s="227" t="s">
        <v>343</v>
      </c>
      <c r="D72" s="115">
        <v>750</v>
      </c>
      <c r="E72" s="115"/>
      <c r="F72" s="115"/>
      <c r="G72" s="115"/>
      <c r="H72" s="115"/>
      <c r="I72" s="115"/>
      <c r="J72" s="116">
        <v>-750</v>
      </c>
      <c r="K72" s="117"/>
      <c r="L72" s="117"/>
      <c r="M72" s="117"/>
      <c r="N72" s="117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1">
        <f t="shared" si="2"/>
        <v>0</v>
      </c>
      <c r="AC72" s="125"/>
      <c r="AD72" s="176"/>
      <c r="AE72" s="176"/>
      <c r="AF72" s="176"/>
      <c r="AG72" s="176"/>
      <c r="AH72" s="126"/>
      <c r="AI72" s="122"/>
      <c r="AJ72" s="122"/>
    </row>
    <row r="73" spans="1:36" ht="20.45" customHeight="1">
      <c r="A73" s="237">
        <f t="shared" si="3"/>
        <v>71</v>
      </c>
      <c r="B73" s="228">
        <v>43181</v>
      </c>
      <c r="C73" s="227" t="s">
        <v>344</v>
      </c>
      <c r="D73" s="115">
        <v>750</v>
      </c>
      <c r="E73" s="115"/>
      <c r="F73" s="115"/>
      <c r="G73" s="115"/>
      <c r="H73" s="115"/>
      <c r="I73" s="115"/>
      <c r="J73" s="116">
        <v>-750</v>
      </c>
      <c r="K73" s="117"/>
      <c r="L73" s="117"/>
      <c r="M73" s="117"/>
      <c r="N73" s="117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1">
        <f t="shared" si="2"/>
        <v>0</v>
      </c>
      <c r="AC73" s="125"/>
      <c r="AD73" s="176"/>
      <c r="AE73" s="176"/>
      <c r="AF73" s="176"/>
      <c r="AG73" s="176"/>
      <c r="AH73" s="126"/>
      <c r="AI73" s="122"/>
      <c r="AJ73" s="122"/>
    </row>
    <row r="74" spans="1:36" ht="20.45" customHeight="1">
      <c r="A74" s="237">
        <f t="shared" si="3"/>
        <v>72</v>
      </c>
      <c r="B74" s="228">
        <v>43181</v>
      </c>
      <c r="C74" s="227" t="s">
        <v>301</v>
      </c>
      <c r="D74" s="115">
        <v>-145.09</v>
      </c>
      <c r="E74" s="115"/>
      <c r="F74" s="115"/>
      <c r="G74" s="115"/>
      <c r="H74" s="115"/>
      <c r="I74" s="115"/>
      <c r="J74" s="116"/>
      <c r="K74" s="117"/>
      <c r="L74" s="117"/>
      <c r="M74" s="117"/>
      <c r="N74" s="117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>
        <v>145.09</v>
      </c>
      <c r="AB74" s="121">
        <f t="shared" si="2"/>
        <v>0</v>
      </c>
      <c r="AC74" s="125"/>
      <c r="AD74" s="176"/>
      <c r="AE74" s="176"/>
      <c r="AF74" s="176"/>
      <c r="AG74" s="176"/>
      <c r="AH74" s="126"/>
      <c r="AI74" s="122"/>
      <c r="AJ74" s="122"/>
    </row>
    <row r="75" spans="1:36" ht="20.45" customHeight="1">
      <c r="A75" s="237">
        <f t="shared" si="3"/>
        <v>73</v>
      </c>
      <c r="B75" s="228">
        <v>43182</v>
      </c>
      <c r="C75" s="227" t="s">
        <v>345</v>
      </c>
      <c r="D75" s="115">
        <v>250</v>
      </c>
      <c r="E75" s="115"/>
      <c r="F75" s="115"/>
      <c r="G75" s="115"/>
      <c r="H75" s="115"/>
      <c r="I75" s="115"/>
      <c r="J75" s="116">
        <v>-250</v>
      </c>
      <c r="K75" s="117"/>
      <c r="L75" s="117"/>
      <c r="M75" s="117"/>
      <c r="N75" s="117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1">
        <f t="shared" si="2"/>
        <v>0</v>
      </c>
      <c r="AC75" s="125"/>
      <c r="AD75" s="176"/>
      <c r="AE75" s="176"/>
      <c r="AF75" s="176"/>
      <c r="AG75" s="176"/>
      <c r="AH75" s="126"/>
      <c r="AI75" s="122"/>
      <c r="AJ75" s="122"/>
    </row>
    <row r="76" spans="1:36" ht="20.45" customHeight="1">
      <c r="A76" s="237">
        <f t="shared" si="3"/>
        <v>74</v>
      </c>
      <c r="B76" s="228">
        <v>43182</v>
      </c>
      <c r="C76" s="227" t="s">
        <v>346</v>
      </c>
      <c r="D76" s="115">
        <v>1000</v>
      </c>
      <c r="E76" s="115"/>
      <c r="F76" s="115"/>
      <c r="G76" s="115"/>
      <c r="H76" s="115"/>
      <c r="I76" s="115"/>
      <c r="J76" s="116">
        <v>-750</v>
      </c>
      <c r="K76" s="117">
        <v>-250</v>
      </c>
      <c r="L76" s="117"/>
      <c r="M76" s="117"/>
      <c r="N76" s="117"/>
      <c r="O76" s="124"/>
      <c r="P76" s="124"/>
      <c r="Q76" s="124"/>
      <c r="R76" s="124"/>
      <c r="S76" s="124"/>
      <c r="T76" s="124"/>
      <c r="U76" s="124"/>
      <c r="V76" s="124"/>
      <c r="W76" s="131"/>
      <c r="X76" s="124"/>
      <c r="Y76" s="124"/>
      <c r="Z76" s="124"/>
      <c r="AA76" s="124"/>
      <c r="AB76" s="121">
        <f t="shared" si="2"/>
        <v>0</v>
      </c>
      <c r="AC76" s="125"/>
      <c r="AD76" s="176"/>
      <c r="AE76" s="176"/>
      <c r="AF76" s="176"/>
      <c r="AG76" s="176"/>
      <c r="AH76" s="126"/>
      <c r="AI76" s="122"/>
      <c r="AJ76" s="122"/>
    </row>
    <row r="77" spans="1:36" ht="20.45" customHeight="1">
      <c r="A77" s="237">
        <f t="shared" si="3"/>
        <v>75</v>
      </c>
      <c r="B77" s="228">
        <v>43182</v>
      </c>
      <c r="C77" s="227" t="s">
        <v>347</v>
      </c>
      <c r="D77" s="115">
        <v>-6000</v>
      </c>
      <c r="E77" s="115"/>
      <c r="F77" s="115"/>
      <c r="G77" s="115"/>
      <c r="H77" s="115"/>
      <c r="I77" s="115"/>
      <c r="J77" s="116"/>
      <c r="K77" s="117"/>
      <c r="L77" s="117"/>
      <c r="M77" s="117"/>
      <c r="N77" s="117"/>
      <c r="O77" s="124"/>
      <c r="P77" s="124">
        <v>6000</v>
      </c>
      <c r="Q77" s="124"/>
      <c r="R77" s="124"/>
      <c r="S77" s="124"/>
      <c r="T77" s="124"/>
      <c r="U77" s="124"/>
      <c r="V77" s="124"/>
      <c r="W77" s="131"/>
      <c r="X77" s="124"/>
      <c r="Y77" s="124"/>
      <c r="Z77" s="124"/>
      <c r="AA77" s="124"/>
      <c r="AB77" s="121">
        <f t="shared" si="2"/>
        <v>0</v>
      </c>
      <c r="AC77" s="125"/>
      <c r="AD77" s="176"/>
      <c r="AE77" s="176"/>
      <c r="AF77" s="176"/>
      <c r="AG77" s="176"/>
      <c r="AH77" s="126"/>
      <c r="AI77" s="122"/>
      <c r="AJ77" s="122"/>
    </row>
    <row r="78" spans="1:36" ht="20.45" customHeight="1">
      <c r="A78" s="237">
        <f t="shared" si="3"/>
        <v>76</v>
      </c>
      <c r="B78" s="228">
        <v>43182</v>
      </c>
      <c r="C78" s="227" t="s">
        <v>348</v>
      </c>
      <c r="D78" s="115">
        <v>-6000</v>
      </c>
      <c r="E78" s="115"/>
      <c r="F78" s="115"/>
      <c r="G78" s="115"/>
      <c r="H78" s="115"/>
      <c r="I78" s="115"/>
      <c r="J78" s="116"/>
      <c r="K78" s="118"/>
      <c r="L78" s="117"/>
      <c r="M78" s="117"/>
      <c r="N78" s="117"/>
      <c r="O78" s="124"/>
      <c r="P78" s="124">
        <v>6000</v>
      </c>
      <c r="Q78" s="124"/>
      <c r="R78" s="124"/>
      <c r="S78" s="124"/>
      <c r="T78" s="124"/>
      <c r="U78" s="124"/>
      <c r="V78" s="124"/>
      <c r="W78" s="131"/>
      <c r="X78" s="124"/>
      <c r="Y78" s="124"/>
      <c r="Z78" s="124"/>
      <c r="AA78" s="124"/>
      <c r="AB78" s="121">
        <f t="shared" si="2"/>
        <v>0</v>
      </c>
      <c r="AC78" s="125"/>
      <c r="AD78" s="176"/>
      <c r="AE78" s="176"/>
      <c r="AF78" s="176"/>
      <c r="AG78" s="176"/>
      <c r="AH78" s="126"/>
      <c r="AI78" s="122"/>
      <c r="AJ78" s="122"/>
    </row>
    <row r="79" spans="1:36" ht="20.45" customHeight="1">
      <c r="A79" s="237">
        <f t="shared" si="3"/>
        <v>77</v>
      </c>
      <c r="B79" s="228">
        <v>43182</v>
      </c>
      <c r="C79" s="227" t="s">
        <v>332</v>
      </c>
      <c r="D79" s="115">
        <v>-1350</v>
      </c>
      <c r="E79" s="115"/>
      <c r="F79" s="115"/>
      <c r="G79" s="115"/>
      <c r="H79" s="115"/>
      <c r="I79" s="115"/>
      <c r="J79" s="116"/>
      <c r="K79" s="118"/>
      <c r="L79" s="117"/>
      <c r="M79" s="117"/>
      <c r="N79" s="117"/>
      <c r="O79" s="124">
        <v>1350</v>
      </c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1">
        <f t="shared" si="2"/>
        <v>0</v>
      </c>
      <c r="AC79" s="125"/>
      <c r="AD79" s="176"/>
      <c r="AE79" s="176"/>
      <c r="AF79" s="176"/>
      <c r="AG79" s="176"/>
      <c r="AH79" s="126"/>
      <c r="AI79" s="122"/>
      <c r="AJ79" s="122"/>
    </row>
    <row r="80" spans="1:36" ht="20.45" customHeight="1">
      <c r="A80" s="237">
        <f t="shared" si="3"/>
        <v>78</v>
      </c>
      <c r="B80" s="228">
        <v>43185</v>
      </c>
      <c r="C80" s="227" t="s">
        <v>349</v>
      </c>
      <c r="D80" s="115">
        <v>1000</v>
      </c>
      <c r="E80" s="115"/>
      <c r="F80" s="115"/>
      <c r="G80" s="115"/>
      <c r="H80" s="115"/>
      <c r="I80" s="115"/>
      <c r="J80" s="116">
        <v>-750</v>
      </c>
      <c r="K80" s="118">
        <v>-250</v>
      </c>
      <c r="L80" s="117"/>
      <c r="M80" s="117"/>
      <c r="N80" s="117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1">
        <f t="shared" si="2"/>
        <v>0</v>
      </c>
      <c r="AC80" s="125"/>
      <c r="AD80" s="176"/>
      <c r="AE80" s="176"/>
      <c r="AF80" s="176"/>
      <c r="AG80" s="176"/>
      <c r="AH80" s="126"/>
      <c r="AI80" s="122"/>
      <c r="AJ80" s="122"/>
    </row>
    <row r="81" spans="1:36" ht="20.45" customHeight="1">
      <c r="A81" s="237">
        <f t="shared" si="3"/>
        <v>79</v>
      </c>
      <c r="B81" s="228">
        <v>43185</v>
      </c>
      <c r="C81" s="227" t="s">
        <v>350</v>
      </c>
      <c r="D81" s="115">
        <v>1813</v>
      </c>
      <c r="E81" s="115"/>
      <c r="F81" s="115"/>
      <c r="G81" s="115"/>
      <c r="H81" s="115"/>
      <c r="I81" s="115"/>
      <c r="J81" s="116">
        <v>-1313</v>
      </c>
      <c r="K81" s="118">
        <v>-500</v>
      </c>
      <c r="L81" s="117"/>
      <c r="M81" s="117"/>
      <c r="N81" s="117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1">
        <f t="shared" si="2"/>
        <v>0</v>
      </c>
      <c r="AC81" s="125"/>
      <c r="AD81" s="176"/>
      <c r="AE81" s="176"/>
      <c r="AF81" s="176"/>
      <c r="AG81" s="176"/>
      <c r="AH81" s="126"/>
      <c r="AI81" s="122"/>
      <c r="AJ81" s="122"/>
    </row>
    <row r="82" spans="1:36" ht="20.45" customHeight="1">
      <c r="A82" s="237">
        <f t="shared" si="3"/>
        <v>80</v>
      </c>
      <c r="B82" s="228">
        <v>43185</v>
      </c>
      <c r="C82" s="227" t="s">
        <v>351</v>
      </c>
      <c r="D82" s="115">
        <v>-1500</v>
      </c>
      <c r="E82" s="115"/>
      <c r="F82" s="115"/>
      <c r="G82" s="115"/>
      <c r="H82" s="115"/>
      <c r="I82" s="115"/>
      <c r="J82" s="116"/>
      <c r="K82" s="117"/>
      <c r="L82" s="117"/>
      <c r="M82" s="117"/>
      <c r="N82" s="117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>
        <v>1500</v>
      </c>
      <c r="AB82" s="121">
        <f t="shared" si="2"/>
        <v>0</v>
      </c>
      <c r="AC82" s="125"/>
      <c r="AD82" s="177"/>
      <c r="AE82" s="177"/>
      <c r="AF82" s="177"/>
      <c r="AG82" s="177"/>
      <c r="AH82" s="126"/>
      <c r="AI82" s="122"/>
      <c r="AJ82" s="122"/>
    </row>
    <row r="83" spans="1:36" ht="20.45" customHeight="1">
      <c r="A83" s="237">
        <f t="shared" si="3"/>
        <v>81</v>
      </c>
      <c r="B83" s="228">
        <v>43187</v>
      </c>
      <c r="C83" s="227" t="s">
        <v>352</v>
      </c>
      <c r="D83" s="115">
        <v>500</v>
      </c>
      <c r="E83" s="115"/>
      <c r="F83" s="115"/>
      <c r="G83" s="115"/>
      <c r="H83" s="115"/>
      <c r="I83" s="115"/>
      <c r="J83" s="116">
        <v>-250</v>
      </c>
      <c r="K83" s="117">
        <v>-250</v>
      </c>
      <c r="L83" s="117"/>
      <c r="M83" s="117"/>
      <c r="N83" s="117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1">
        <f t="shared" si="2"/>
        <v>0</v>
      </c>
      <c r="AC83" s="125"/>
      <c r="AD83" s="176"/>
      <c r="AE83" s="176"/>
      <c r="AF83" s="176"/>
      <c r="AG83" s="176"/>
      <c r="AH83" s="126"/>
      <c r="AI83" s="122"/>
      <c r="AJ83" s="122"/>
    </row>
    <row r="84" spans="1:36" ht="20.45" customHeight="1">
      <c r="A84" s="237">
        <f t="shared" si="3"/>
        <v>82</v>
      </c>
      <c r="B84" s="228">
        <v>43190</v>
      </c>
      <c r="C84" s="227" t="s">
        <v>271</v>
      </c>
      <c r="D84" s="115">
        <v>-59</v>
      </c>
      <c r="E84" s="115"/>
      <c r="F84" s="115"/>
      <c r="G84" s="115"/>
      <c r="H84" s="115"/>
      <c r="I84" s="115"/>
      <c r="J84" s="116"/>
      <c r="K84" s="117"/>
      <c r="L84" s="117"/>
      <c r="M84" s="117"/>
      <c r="N84" s="117"/>
      <c r="O84" s="124"/>
      <c r="P84" s="124"/>
      <c r="Q84" s="124"/>
      <c r="R84" s="124"/>
      <c r="S84" s="124">
        <v>59</v>
      </c>
      <c r="T84" s="124"/>
      <c r="U84" s="124"/>
      <c r="V84" s="124"/>
      <c r="W84" s="124"/>
      <c r="X84" s="124"/>
      <c r="Y84" s="124"/>
      <c r="Z84" s="124"/>
      <c r="AA84" s="124"/>
      <c r="AB84" s="121">
        <f t="shared" si="2"/>
        <v>0</v>
      </c>
      <c r="AC84" s="125"/>
      <c r="AD84" s="176"/>
      <c r="AE84" s="176"/>
      <c r="AF84" s="176"/>
      <c r="AG84" s="176"/>
      <c r="AH84" s="126"/>
      <c r="AI84" s="122"/>
      <c r="AJ84" s="122"/>
    </row>
    <row r="85" spans="1:36" ht="20.45" customHeight="1">
      <c r="A85" s="237">
        <f t="shared" si="3"/>
        <v>83</v>
      </c>
      <c r="B85" s="228">
        <v>43193</v>
      </c>
      <c r="C85" s="227" t="s">
        <v>353</v>
      </c>
      <c r="D85" s="115">
        <v>500</v>
      </c>
      <c r="E85" s="115"/>
      <c r="F85" s="115"/>
      <c r="G85" s="115"/>
      <c r="H85" s="115"/>
      <c r="I85" s="115"/>
      <c r="J85" s="116">
        <v>-250</v>
      </c>
      <c r="K85" s="117">
        <v>-250</v>
      </c>
      <c r="L85" s="117"/>
      <c r="M85" s="117"/>
      <c r="N85" s="117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1">
        <f t="shared" si="2"/>
        <v>0</v>
      </c>
      <c r="AC85" s="125"/>
      <c r="AD85" s="176"/>
      <c r="AE85" s="176"/>
      <c r="AF85" s="176"/>
      <c r="AG85" s="176"/>
      <c r="AH85" s="126"/>
      <c r="AI85" s="122"/>
      <c r="AJ85" s="122"/>
    </row>
    <row r="86" spans="1:36" ht="20.45" customHeight="1">
      <c r="A86" s="237">
        <f t="shared" si="3"/>
        <v>84</v>
      </c>
      <c r="B86" s="228">
        <v>43193</v>
      </c>
      <c r="C86" s="227" t="s">
        <v>354</v>
      </c>
      <c r="D86" s="115">
        <v>750</v>
      </c>
      <c r="E86" s="115"/>
      <c r="F86" s="115"/>
      <c r="G86" s="115"/>
      <c r="H86" s="115"/>
      <c r="I86" s="115"/>
      <c r="J86" s="116">
        <v>-750</v>
      </c>
      <c r="K86" s="117"/>
      <c r="L86" s="117"/>
      <c r="M86" s="117"/>
      <c r="N86" s="117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1">
        <f t="shared" si="2"/>
        <v>0</v>
      </c>
      <c r="AC86" s="125"/>
      <c r="AD86" s="176"/>
      <c r="AE86" s="176"/>
      <c r="AF86" s="176"/>
      <c r="AG86" s="176"/>
      <c r="AH86" s="126"/>
      <c r="AI86" s="122"/>
      <c r="AJ86" s="122"/>
    </row>
    <row r="87" spans="1:36" ht="20.45" customHeight="1">
      <c r="A87" s="237">
        <f t="shared" si="3"/>
        <v>85</v>
      </c>
      <c r="B87" s="228">
        <v>43193</v>
      </c>
      <c r="C87" s="227" t="s">
        <v>355</v>
      </c>
      <c r="D87" s="115">
        <v>750</v>
      </c>
      <c r="E87" s="115"/>
      <c r="F87" s="115"/>
      <c r="G87" s="115"/>
      <c r="H87" s="115"/>
      <c r="I87" s="115"/>
      <c r="J87" s="116">
        <v>-750</v>
      </c>
      <c r="K87" s="117"/>
      <c r="L87" s="117"/>
      <c r="M87" s="117"/>
      <c r="N87" s="117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1">
        <f t="shared" si="2"/>
        <v>0</v>
      </c>
      <c r="AC87" s="125"/>
      <c r="AD87" s="176"/>
      <c r="AE87" s="176"/>
      <c r="AF87" s="176"/>
      <c r="AG87" s="176"/>
      <c r="AH87" s="126"/>
      <c r="AI87" s="122"/>
      <c r="AJ87" s="122"/>
    </row>
    <row r="88" spans="1:36" ht="20.45" customHeight="1">
      <c r="A88" s="237">
        <f t="shared" si="3"/>
        <v>86</v>
      </c>
      <c r="B88" s="228">
        <v>43193</v>
      </c>
      <c r="C88" s="227" t="s">
        <v>356</v>
      </c>
      <c r="D88" s="115">
        <v>1000</v>
      </c>
      <c r="E88" s="115"/>
      <c r="F88" s="115"/>
      <c r="G88" s="115"/>
      <c r="H88" s="115"/>
      <c r="I88" s="115"/>
      <c r="J88" s="116">
        <v>-750</v>
      </c>
      <c r="K88" s="117">
        <v>-250</v>
      </c>
      <c r="L88" s="117"/>
      <c r="M88" s="117"/>
      <c r="N88" s="117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1">
        <f t="shared" si="2"/>
        <v>0</v>
      </c>
      <c r="AC88" s="125"/>
      <c r="AD88" s="176"/>
      <c r="AE88" s="176"/>
      <c r="AF88" s="176"/>
      <c r="AG88" s="176"/>
      <c r="AH88" s="126"/>
      <c r="AI88" s="122"/>
      <c r="AJ88" s="122"/>
    </row>
    <row r="89" spans="1:36" ht="20.45" customHeight="1">
      <c r="A89" s="237">
        <f t="shared" si="3"/>
        <v>87</v>
      </c>
      <c r="B89" s="228">
        <v>43193</v>
      </c>
      <c r="C89" s="227" t="s">
        <v>357</v>
      </c>
      <c r="D89" s="115">
        <v>-6000</v>
      </c>
      <c r="E89" s="115"/>
      <c r="F89" s="115"/>
      <c r="G89" s="115"/>
      <c r="H89" s="115"/>
      <c r="I89" s="115"/>
      <c r="J89" s="116"/>
      <c r="K89" s="117"/>
      <c r="L89" s="117"/>
      <c r="M89" s="117"/>
      <c r="N89" s="117"/>
      <c r="O89" s="124"/>
      <c r="P89" s="124">
        <v>6000</v>
      </c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1">
        <f t="shared" si="2"/>
        <v>0</v>
      </c>
      <c r="AC89" s="125"/>
      <c r="AD89" s="176"/>
      <c r="AE89" s="176"/>
      <c r="AF89" s="176"/>
      <c r="AG89" s="176"/>
      <c r="AH89" s="126"/>
      <c r="AI89" s="122"/>
      <c r="AJ89" s="122"/>
    </row>
    <row r="90" spans="1:36" ht="20.45" customHeight="1">
      <c r="A90" s="237">
        <f t="shared" si="3"/>
        <v>88</v>
      </c>
      <c r="B90" s="228">
        <v>43193</v>
      </c>
      <c r="C90" s="227" t="s">
        <v>330</v>
      </c>
      <c r="D90" s="115">
        <v>-645</v>
      </c>
      <c r="E90" s="115"/>
      <c r="F90" s="115"/>
      <c r="G90" s="115"/>
      <c r="H90" s="115"/>
      <c r="I90" s="115"/>
      <c r="J90" s="116"/>
      <c r="K90" s="117"/>
      <c r="L90" s="117"/>
      <c r="M90" s="117"/>
      <c r="N90" s="117"/>
      <c r="O90" s="124"/>
      <c r="P90" s="124"/>
      <c r="Q90" s="124"/>
      <c r="R90" s="124"/>
      <c r="S90" s="124"/>
      <c r="T90" s="124">
        <v>645</v>
      </c>
      <c r="U90" s="124"/>
      <c r="V90" s="124"/>
      <c r="W90" s="124"/>
      <c r="X90" s="124"/>
      <c r="Y90" s="124"/>
      <c r="Z90" s="124"/>
      <c r="AA90" s="124"/>
      <c r="AB90" s="121">
        <f t="shared" si="2"/>
        <v>0</v>
      </c>
      <c r="AC90" s="125"/>
      <c r="AD90" s="176"/>
      <c r="AE90" s="176"/>
      <c r="AF90" s="176"/>
      <c r="AG90" s="176"/>
      <c r="AH90" s="126"/>
      <c r="AI90" s="122"/>
      <c r="AJ90" s="122"/>
    </row>
    <row r="91" spans="1:36" ht="20.45" customHeight="1">
      <c r="A91" s="237">
        <f t="shared" si="3"/>
        <v>89</v>
      </c>
      <c r="B91" s="228">
        <v>43194</v>
      </c>
      <c r="C91" s="227" t="s">
        <v>358</v>
      </c>
      <c r="D91" s="115">
        <v>1813</v>
      </c>
      <c r="E91" s="115"/>
      <c r="F91" s="115"/>
      <c r="G91" s="115"/>
      <c r="H91" s="115"/>
      <c r="I91" s="115"/>
      <c r="J91" s="116">
        <v>-1313</v>
      </c>
      <c r="K91" s="117">
        <v>-500</v>
      </c>
      <c r="L91" s="117"/>
      <c r="M91" s="117"/>
      <c r="N91" s="117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1">
        <f t="shared" si="2"/>
        <v>0</v>
      </c>
      <c r="AC91" s="125"/>
      <c r="AD91" s="176"/>
      <c r="AE91" s="176"/>
      <c r="AF91" s="176"/>
      <c r="AG91" s="176"/>
      <c r="AH91" s="126"/>
      <c r="AI91" s="122"/>
      <c r="AJ91" s="122"/>
    </row>
    <row r="92" spans="1:36" ht="20.45" customHeight="1">
      <c r="A92" s="237">
        <f t="shared" si="3"/>
        <v>90</v>
      </c>
      <c r="B92" s="228">
        <v>43195</v>
      </c>
      <c r="C92" s="227" t="s">
        <v>359</v>
      </c>
      <c r="D92" s="115">
        <v>3438</v>
      </c>
      <c r="E92" s="115"/>
      <c r="F92" s="115"/>
      <c r="G92" s="115"/>
      <c r="H92" s="115"/>
      <c r="I92" s="115"/>
      <c r="J92" s="116">
        <v>-2438</v>
      </c>
      <c r="K92" s="117">
        <v>-1000</v>
      </c>
      <c r="L92" s="117"/>
      <c r="M92" s="117"/>
      <c r="N92" s="117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1">
        <f t="shared" si="2"/>
        <v>0</v>
      </c>
      <c r="AC92" s="125"/>
      <c r="AD92" s="176"/>
      <c r="AE92" s="176"/>
      <c r="AF92" s="176"/>
      <c r="AG92" s="176"/>
      <c r="AH92" s="126"/>
      <c r="AI92" s="122"/>
      <c r="AJ92" s="122"/>
    </row>
    <row r="93" spans="1:36" ht="20.45" customHeight="1">
      <c r="A93" s="237">
        <v>91</v>
      </c>
      <c r="B93" s="228">
        <v>43196</v>
      </c>
      <c r="C93" s="227" t="s">
        <v>360</v>
      </c>
      <c r="D93" s="115">
        <v>1000</v>
      </c>
      <c r="E93" s="115"/>
      <c r="F93" s="115"/>
      <c r="G93" s="115"/>
      <c r="H93" s="115"/>
      <c r="I93" s="115"/>
      <c r="J93" s="116">
        <v>-750</v>
      </c>
      <c r="K93" s="117">
        <v>-250</v>
      </c>
      <c r="L93" s="117"/>
      <c r="M93" s="117"/>
      <c r="N93" s="117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1">
        <f t="shared" si="2"/>
        <v>0</v>
      </c>
      <c r="AC93" s="122"/>
      <c r="AD93" s="176"/>
      <c r="AE93" s="176"/>
      <c r="AF93" s="176"/>
      <c r="AG93" s="176"/>
      <c r="AH93" s="122"/>
      <c r="AI93" s="122"/>
      <c r="AJ93" s="122"/>
    </row>
    <row r="94" spans="1:41" s="138" customFormat="1" ht="20.45" customHeight="1">
      <c r="A94" s="237">
        <v>92</v>
      </c>
      <c r="B94" s="228">
        <v>43199</v>
      </c>
      <c r="C94" s="227" t="s">
        <v>301</v>
      </c>
      <c r="D94" s="115">
        <v>-229.11</v>
      </c>
      <c r="E94" s="115"/>
      <c r="F94" s="115"/>
      <c r="G94" s="115"/>
      <c r="H94" s="115"/>
      <c r="I94" s="115"/>
      <c r="J94" s="116"/>
      <c r="K94" s="117"/>
      <c r="L94" s="117"/>
      <c r="M94" s="117"/>
      <c r="N94" s="117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>
        <v>229.11</v>
      </c>
      <c r="AB94" s="121">
        <f t="shared" si="2"/>
        <v>0</v>
      </c>
      <c r="AC94" s="122"/>
      <c r="AD94" s="176"/>
      <c r="AE94" s="176"/>
      <c r="AF94" s="176"/>
      <c r="AG94" s="176"/>
      <c r="AH94" s="122"/>
      <c r="AI94" s="122"/>
      <c r="AJ94" s="122"/>
      <c r="AK94" s="123"/>
      <c r="AL94" s="123"/>
      <c r="AM94" s="123"/>
      <c r="AN94" s="123"/>
      <c r="AO94" s="123"/>
    </row>
    <row r="95" spans="1:36" ht="20.45" customHeight="1">
      <c r="A95" s="238">
        <v>93</v>
      </c>
      <c r="B95" s="228">
        <v>43199</v>
      </c>
      <c r="C95" s="227" t="s">
        <v>301</v>
      </c>
      <c r="D95" s="115">
        <v>-138.69</v>
      </c>
      <c r="E95" s="115"/>
      <c r="F95" s="115"/>
      <c r="G95" s="115"/>
      <c r="H95" s="115"/>
      <c r="I95" s="115"/>
      <c r="J95" s="116"/>
      <c r="K95" s="117"/>
      <c r="L95" s="117"/>
      <c r="M95" s="117"/>
      <c r="N95" s="117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>
        <v>138.69</v>
      </c>
      <c r="AB95" s="121">
        <f t="shared" si="2"/>
        <v>0</v>
      </c>
      <c r="AC95" s="122"/>
      <c r="AD95" s="176"/>
      <c r="AE95" s="176"/>
      <c r="AF95" s="176"/>
      <c r="AG95" s="176"/>
      <c r="AH95" s="122"/>
      <c r="AI95" s="122"/>
      <c r="AJ95" s="122"/>
    </row>
    <row r="96" spans="1:36" ht="20.45" customHeight="1">
      <c r="A96" s="238">
        <v>94</v>
      </c>
      <c r="B96" s="228">
        <v>43200</v>
      </c>
      <c r="C96" s="227" t="s">
        <v>361</v>
      </c>
      <c r="D96" s="115">
        <v>-11336</v>
      </c>
      <c r="E96" s="115"/>
      <c r="F96" s="115"/>
      <c r="G96" s="115"/>
      <c r="H96" s="115"/>
      <c r="I96" s="115"/>
      <c r="J96" s="116"/>
      <c r="K96" s="117"/>
      <c r="L96" s="117"/>
      <c r="M96" s="117"/>
      <c r="N96" s="117"/>
      <c r="O96" s="124">
        <v>11336</v>
      </c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1">
        <f t="shared" si="2"/>
        <v>0</v>
      </c>
      <c r="AC96" s="122"/>
      <c r="AD96" s="176"/>
      <c r="AE96" s="176"/>
      <c r="AF96" s="176"/>
      <c r="AG96" s="176"/>
      <c r="AH96" s="122"/>
      <c r="AI96" s="122"/>
      <c r="AJ96" s="122"/>
    </row>
    <row r="97" spans="1:41" s="138" customFormat="1" ht="20.45" customHeight="1">
      <c r="A97" s="238">
        <v>95</v>
      </c>
      <c r="B97" s="228">
        <v>43200</v>
      </c>
      <c r="C97" s="227" t="s">
        <v>362</v>
      </c>
      <c r="D97" s="115">
        <v>-900</v>
      </c>
      <c r="E97" s="115"/>
      <c r="F97" s="115"/>
      <c r="G97" s="115"/>
      <c r="H97" s="115"/>
      <c r="I97" s="115"/>
      <c r="J97" s="116"/>
      <c r="K97" s="117"/>
      <c r="L97" s="117"/>
      <c r="M97" s="117"/>
      <c r="N97" s="117"/>
      <c r="O97" s="124"/>
      <c r="P97" s="124">
        <v>900</v>
      </c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1">
        <f t="shared" si="2"/>
        <v>0</v>
      </c>
      <c r="AC97" s="122"/>
      <c r="AD97" s="176"/>
      <c r="AE97" s="176"/>
      <c r="AF97" s="176"/>
      <c r="AG97" s="176"/>
      <c r="AH97" s="122"/>
      <c r="AI97" s="122"/>
      <c r="AJ97" s="122"/>
      <c r="AK97" s="123"/>
      <c r="AL97" s="123"/>
      <c r="AM97" s="123"/>
      <c r="AN97" s="123"/>
      <c r="AO97" s="123"/>
    </row>
    <row r="98" spans="1:36" ht="20.45" customHeight="1">
      <c r="A98" s="237">
        <v>96</v>
      </c>
      <c r="B98" s="228">
        <v>43201</v>
      </c>
      <c r="C98" s="227" t="s">
        <v>363</v>
      </c>
      <c r="D98" s="115">
        <v>250</v>
      </c>
      <c r="E98" s="115"/>
      <c r="F98" s="115"/>
      <c r="G98" s="115"/>
      <c r="H98" s="115"/>
      <c r="I98" s="115"/>
      <c r="J98" s="116">
        <v>-250</v>
      </c>
      <c r="K98" s="117"/>
      <c r="L98" s="117"/>
      <c r="M98" s="117"/>
      <c r="N98" s="117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1">
        <f t="shared" si="2"/>
        <v>0</v>
      </c>
      <c r="AC98" s="122"/>
      <c r="AD98" s="176"/>
      <c r="AE98" s="176"/>
      <c r="AF98" s="176"/>
      <c r="AG98" s="176"/>
      <c r="AH98" s="122"/>
      <c r="AI98" s="122"/>
      <c r="AJ98" s="122"/>
    </row>
    <row r="99" spans="1:41" s="138" customFormat="1" ht="20.45" customHeight="1">
      <c r="A99" s="237">
        <v>97</v>
      </c>
      <c r="B99" s="228">
        <v>43201</v>
      </c>
      <c r="C99" s="227" t="s">
        <v>364</v>
      </c>
      <c r="D99" s="115">
        <v>500</v>
      </c>
      <c r="E99" s="115"/>
      <c r="F99" s="115"/>
      <c r="G99" s="115"/>
      <c r="H99" s="115"/>
      <c r="I99" s="115"/>
      <c r="J99" s="116">
        <v>-250</v>
      </c>
      <c r="K99" s="117">
        <v>-250</v>
      </c>
      <c r="L99" s="117"/>
      <c r="M99" s="117"/>
      <c r="N99" s="117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1">
        <f t="shared" si="2"/>
        <v>0</v>
      </c>
      <c r="AC99" s="122"/>
      <c r="AD99" s="176"/>
      <c r="AE99" s="176"/>
      <c r="AF99" s="176"/>
      <c r="AG99" s="176"/>
      <c r="AH99" s="122"/>
      <c r="AI99" s="122"/>
      <c r="AJ99" s="122"/>
      <c r="AK99" s="123"/>
      <c r="AL99" s="123"/>
      <c r="AM99" s="123"/>
      <c r="AN99" s="123"/>
      <c r="AO99" s="123"/>
    </row>
    <row r="100" spans="1:36" ht="20.45" customHeight="1">
      <c r="A100" s="237">
        <v>98</v>
      </c>
      <c r="B100" s="230">
        <v>43201</v>
      </c>
      <c r="C100" s="227" t="s">
        <v>365</v>
      </c>
      <c r="D100" s="115">
        <v>1000</v>
      </c>
      <c r="E100" s="115"/>
      <c r="F100" s="115"/>
      <c r="G100" s="115"/>
      <c r="H100" s="115"/>
      <c r="I100" s="115"/>
      <c r="J100" s="116">
        <v>-750</v>
      </c>
      <c r="K100" s="117">
        <v>-250</v>
      </c>
      <c r="L100" s="117"/>
      <c r="M100" s="117"/>
      <c r="N100" s="117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1">
        <f t="shared" si="2"/>
        <v>0</v>
      </c>
      <c r="AC100" s="122"/>
      <c r="AD100" s="176"/>
      <c r="AE100" s="176"/>
      <c r="AF100" s="176"/>
      <c r="AG100" s="176"/>
      <c r="AH100" s="122"/>
      <c r="AI100" s="122"/>
      <c r="AJ100" s="122"/>
    </row>
    <row r="101" spans="1:36" ht="20.45" customHeight="1">
      <c r="A101" s="239">
        <v>99</v>
      </c>
      <c r="B101" s="228">
        <v>43201</v>
      </c>
      <c r="C101" s="227" t="s">
        <v>366</v>
      </c>
      <c r="D101" s="115">
        <v>1000</v>
      </c>
      <c r="E101" s="115"/>
      <c r="F101" s="115"/>
      <c r="G101" s="115"/>
      <c r="H101" s="115"/>
      <c r="I101" s="115"/>
      <c r="J101" s="116">
        <v>-750</v>
      </c>
      <c r="K101" s="117">
        <v>-250</v>
      </c>
      <c r="L101" s="117"/>
      <c r="M101" s="117"/>
      <c r="N101" s="117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1">
        <f t="shared" si="2"/>
        <v>0</v>
      </c>
      <c r="AC101" s="122"/>
      <c r="AD101" s="176"/>
      <c r="AE101" s="176"/>
      <c r="AF101" s="176"/>
      <c r="AG101" s="176"/>
      <c r="AH101" s="122"/>
      <c r="AI101" s="122"/>
      <c r="AJ101" s="122"/>
    </row>
    <row r="102" spans="1:36" ht="20.45" customHeight="1">
      <c r="A102" s="240">
        <v>100</v>
      </c>
      <c r="B102" s="228">
        <v>43202</v>
      </c>
      <c r="C102" s="227" t="s">
        <v>367</v>
      </c>
      <c r="D102" s="115">
        <v>1000</v>
      </c>
      <c r="E102" s="115"/>
      <c r="F102" s="115"/>
      <c r="G102" s="115"/>
      <c r="H102" s="115"/>
      <c r="I102" s="115"/>
      <c r="J102" s="116">
        <v>-750</v>
      </c>
      <c r="K102" s="117">
        <v>-250</v>
      </c>
      <c r="L102" s="117"/>
      <c r="M102" s="117"/>
      <c r="N102" s="117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1">
        <f t="shared" si="2"/>
        <v>0</v>
      </c>
      <c r="AC102" s="122"/>
      <c r="AD102" s="176"/>
      <c r="AE102" s="176"/>
      <c r="AF102" s="176"/>
      <c r="AG102" s="176"/>
      <c r="AH102" s="122"/>
      <c r="AI102" s="122"/>
      <c r="AJ102" s="122"/>
    </row>
    <row r="103" spans="1:36" ht="20.45" customHeight="1">
      <c r="A103" s="240">
        <v>101</v>
      </c>
      <c r="B103" s="228">
        <v>43203</v>
      </c>
      <c r="C103" s="227" t="s">
        <v>368</v>
      </c>
      <c r="D103" s="115">
        <v>1000</v>
      </c>
      <c r="E103" s="115"/>
      <c r="F103" s="115"/>
      <c r="G103" s="115"/>
      <c r="H103" s="115"/>
      <c r="I103" s="115"/>
      <c r="J103" s="116">
        <v>-750</v>
      </c>
      <c r="K103" s="117">
        <v>-250</v>
      </c>
      <c r="L103" s="117"/>
      <c r="M103" s="117"/>
      <c r="N103" s="117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1">
        <f t="shared" si="2"/>
        <v>0</v>
      </c>
      <c r="AC103" s="122"/>
      <c r="AD103" s="176"/>
      <c r="AE103" s="176"/>
      <c r="AF103" s="176"/>
      <c r="AG103" s="176"/>
      <c r="AH103" s="122"/>
      <c r="AI103" s="122"/>
      <c r="AJ103" s="122"/>
    </row>
    <row r="104" spans="1:36" ht="20.45" customHeight="1">
      <c r="A104" s="240">
        <v>102</v>
      </c>
      <c r="B104" s="228">
        <v>43203</v>
      </c>
      <c r="C104" s="227" t="s">
        <v>301</v>
      </c>
      <c r="D104" s="115">
        <v>-299.88</v>
      </c>
      <c r="E104" s="115"/>
      <c r="F104" s="115"/>
      <c r="G104" s="115"/>
      <c r="H104" s="115"/>
      <c r="I104" s="115"/>
      <c r="J104" s="116"/>
      <c r="K104" s="117"/>
      <c r="L104" s="117"/>
      <c r="M104" s="117"/>
      <c r="N104" s="117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>
        <v>299.88</v>
      </c>
      <c r="AB104" s="121">
        <f t="shared" si="2"/>
        <v>0</v>
      </c>
      <c r="AC104" s="122"/>
      <c r="AD104" s="176"/>
      <c r="AE104" s="176"/>
      <c r="AF104" s="176"/>
      <c r="AG104" s="176"/>
      <c r="AH104" s="122"/>
      <c r="AI104" s="122"/>
      <c r="AJ104" s="122"/>
    </row>
    <row r="105" spans="1:36" ht="20.45" customHeight="1">
      <c r="A105" s="240">
        <v>103</v>
      </c>
      <c r="B105" s="228">
        <v>43206</v>
      </c>
      <c r="C105" s="227" t="s">
        <v>369</v>
      </c>
      <c r="D105" s="115">
        <v>500</v>
      </c>
      <c r="E105" s="115"/>
      <c r="F105" s="115"/>
      <c r="G105" s="115"/>
      <c r="H105" s="115"/>
      <c r="I105" s="115"/>
      <c r="J105" s="116">
        <v>-250</v>
      </c>
      <c r="K105" s="117">
        <v>-250</v>
      </c>
      <c r="L105" s="117"/>
      <c r="M105" s="117"/>
      <c r="N105" s="117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1">
        <f t="shared" si="2"/>
        <v>0</v>
      </c>
      <c r="AC105" s="122"/>
      <c r="AD105" s="176"/>
      <c r="AE105" s="176"/>
      <c r="AF105" s="176"/>
      <c r="AG105" s="176"/>
      <c r="AH105" s="122"/>
      <c r="AI105" s="122"/>
      <c r="AJ105" s="122"/>
    </row>
    <row r="106" spans="1:41" ht="20.45" customHeight="1">
      <c r="A106" s="240">
        <v>104</v>
      </c>
      <c r="B106" s="228">
        <v>43206</v>
      </c>
      <c r="C106" s="227" t="s">
        <v>370</v>
      </c>
      <c r="D106" s="115">
        <v>1000</v>
      </c>
      <c r="E106" s="115"/>
      <c r="F106" s="115"/>
      <c r="G106" s="115"/>
      <c r="H106" s="115"/>
      <c r="I106" s="115"/>
      <c r="J106" s="116">
        <v>-750</v>
      </c>
      <c r="K106" s="117">
        <v>-250</v>
      </c>
      <c r="L106" s="117"/>
      <c r="M106" s="117"/>
      <c r="N106" s="117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1">
        <f t="shared" si="2"/>
        <v>0</v>
      </c>
      <c r="AC106" s="122"/>
      <c r="AD106" s="176"/>
      <c r="AE106" s="176"/>
      <c r="AF106" s="176"/>
      <c r="AG106" s="176"/>
      <c r="AH106" s="137"/>
      <c r="AI106" s="137"/>
      <c r="AJ106" s="137"/>
      <c r="AK106" s="138"/>
      <c r="AL106" s="138"/>
      <c r="AM106" s="138"/>
      <c r="AN106" s="138"/>
      <c r="AO106" s="138"/>
    </row>
    <row r="107" spans="1:36" ht="20.45" customHeight="1">
      <c r="A107" s="240">
        <v>105</v>
      </c>
      <c r="B107" s="228">
        <v>43206</v>
      </c>
      <c r="C107" s="227" t="s">
        <v>371</v>
      </c>
      <c r="D107" s="115">
        <v>1296.87</v>
      </c>
      <c r="E107" s="115"/>
      <c r="F107" s="115"/>
      <c r="G107" s="115"/>
      <c r="H107" s="115"/>
      <c r="I107" s="115"/>
      <c r="J107" s="116"/>
      <c r="K107" s="117"/>
      <c r="L107" s="117">
        <v>-1296.87</v>
      </c>
      <c r="M107" s="117"/>
      <c r="N107" s="117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1">
        <f t="shared" si="2"/>
        <v>0</v>
      </c>
      <c r="AC107" s="122"/>
      <c r="AD107" s="176"/>
      <c r="AE107" s="176"/>
      <c r="AF107" s="176"/>
      <c r="AG107" s="176"/>
      <c r="AH107" s="122"/>
      <c r="AI107" s="122"/>
      <c r="AJ107" s="122"/>
    </row>
    <row r="108" spans="1:36" ht="20.45" customHeight="1">
      <c r="A108" s="240">
        <v>106</v>
      </c>
      <c r="B108" s="228">
        <v>43206</v>
      </c>
      <c r="C108" s="227" t="s">
        <v>372</v>
      </c>
      <c r="D108" s="115">
        <v>1813</v>
      </c>
      <c r="E108" s="115"/>
      <c r="F108" s="115"/>
      <c r="G108" s="115"/>
      <c r="H108" s="115"/>
      <c r="I108" s="115"/>
      <c r="J108" s="116">
        <v>-1313</v>
      </c>
      <c r="K108" s="117">
        <v>-500</v>
      </c>
      <c r="L108" s="117"/>
      <c r="M108" s="117"/>
      <c r="N108" s="117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1">
        <f t="shared" si="2"/>
        <v>0</v>
      </c>
      <c r="AC108" s="122"/>
      <c r="AD108" s="176"/>
      <c r="AE108" s="176"/>
      <c r="AF108" s="176"/>
      <c r="AG108" s="176"/>
      <c r="AH108" s="122"/>
      <c r="AI108" s="122"/>
      <c r="AJ108" s="122"/>
    </row>
    <row r="109" spans="1:41" ht="20.45" customHeight="1">
      <c r="A109" s="240">
        <v>107</v>
      </c>
      <c r="B109" s="228">
        <v>43206</v>
      </c>
      <c r="C109" s="227" t="s">
        <v>373</v>
      </c>
      <c r="D109" s="115">
        <v>13000</v>
      </c>
      <c r="E109" s="115"/>
      <c r="F109" s="115"/>
      <c r="G109" s="115"/>
      <c r="H109" s="115"/>
      <c r="I109" s="115"/>
      <c r="J109" s="116"/>
      <c r="K109" s="117"/>
      <c r="L109" s="117"/>
      <c r="M109" s="117">
        <v>-13000</v>
      </c>
      <c r="N109" s="117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1">
        <f t="shared" si="2"/>
        <v>0</v>
      </c>
      <c r="AC109" s="122"/>
      <c r="AD109" s="176"/>
      <c r="AE109" s="176"/>
      <c r="AF109" s="176"/>
      <c r="AG109" s="176"/>
      <c r="AH109" s="137"/>
      <c r="AI109" s="137"/>
      <c r="AJ109" s="137"/>
      <c r="AK109" s="138"/>
      <c r="AL109" s="138"/>
      <c r="AM109" s="138"/>
      <c r="AN109" s="138"/>
      <c r="AO109" s="138"/>
    </row>
    <row r="110" spans="1:36" ht="20.45" customHeight="1">
      <c r="A110" s="240">
        <v>108</v>
      </c>
      <c r="B110" s="228">
        <v>43207</v>
      </c>
      <c r="C110" s="227" t="s">
        <v>374</v>
      </c>
      <c r="D110" s="115">
        <v>1000</v>
      </c>
      <c r="E110" s="115"/>
      <c r="F110" s="115"/>
      <c r="G110" s="115"/>
      <c r="H110" s="115"/>
      <c r="I110" s="115"/>
      <c r="J110" s="116">
        <v>-750</v>
      </c>
      <c r="K110" s="117">
        <v>-250</v>
      </c>
      <c r="L110" s="117"/>
      <c r="M110" s="117"/>
      <c r="N110" s="117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1">
        <f t="shared" si="2"/>
        <v>0</v>
      </c>
      <c r="AC110" s="122"/>
      <c r="AD110" s="176"/>
      <c r="AE110" s="176"/>
      <c r="AF110" s="176"/>
      <c r="AG110" s="176"/>
      <c r="AH110" s="122"/>
      <c r="AI110" s="122"/>
      <c r="AJ110" s="122"/>
    </row>
    <row r="111" spans="1:41" ht="20.45" customHeight="1">
      <c r="A111" s="240">
        <v>109</v>
      </c>
      <c r="B111" s="228">
        <v>43208</v>
      </c>
      <c r="C111" s="227" t="s">
        <v>375</v>
      </c>
      <c r="D111" s="115">
        <v>-3100</v>
      </c>
      <c r="E111" s="115"/>
      <c r="F111" s="115"/>
      <c r="G111" s="115"/>
      <c r="H111" s="115"/>
      <c r="I111" s="115"/>
      <c r="J111" s="116"/>
      <c r="K111" s="117"/>
      <c r="L111" s="117">
        <v>3100</v>
      </c>
      <c r="M111" s="117"/>
      <c r="N111" s="117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1">
        <f t="shared" si="2"/>
        <v>0</v>
      </c>
      <c r="AC111" s="122"/>
      <c r="AD111" s="176"/>
      <c r="AE111" s="176"/>
      <c r="AF111" s="176"/>
      <c r="AG111" s="176"/>
      <c r="AH111" s="137"/>
      <c r="AI111" s="137"/>
      <c r="AJ111" s="137"/>
      <c r="AK111" s="138"/>
      <c r="AL111" s="138"/>
      <c r="AM111" s="138"/>
      <c r="AN111" s="138"/>
      <c r="AO111" s="138"/>
    </row>
    <row r="112" spans="1:36" ht="20.45" customHeight="1">
      <c r="A112" s="240">
        <v>110</v>
      </c>
      <c r="B112" s="228">
        <v>43208</v>
      </c>
      <c r="C112" s="227" t="s">
        <v>301</v>
      </c>
      <c r="D112" s="115">
        <v>-139.44</v>
      </c>
      <c r="E112" s="115"/>
      <c r="F112" s="115"/>
      <c r="G112" s="115"/>
      <c r="H112" s="115"/>
      <c r="I112" s="115"/>
      <c r="J112" s="116"/>
      <c r="K112" s="117"/>
      <c r="L112" s="117"/>
      <c r="M112" s="117"/>
      <c r="N112" s="117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>
        <v>139.44</v>
      </c>
      <c r="AB112" s="121">
        <f t="shared" si="2"/>
        <v>0</v>
      </c>
      <c r="AC112" s="122"/>
      <c r="AD112" s="176"/>
      <c r="AE112" s="176"/>
      <c r="AF112" s="176"/>
      <c r="AG112" s="176"/>
      <c r="AH112" s="122"/>
      <c r="AI112" s="122"/>
      <c r="AJ112" s="122"/>
    </row>
    <row r="113" spans="1:36" ht="20.45" customHeight="1">
      <c r="A113" s="240">
        <v>111</v>
      </c>
      <c r="B113" s="228">
        <v>43210</v>
      </c>
      <c r="C113" s="227" t="s">
        <v>376</v>
      </c>
      <c r="D113" s="115">
        <v>-574</v>
      </c>
      <c r="E113" s="115"/>
      <c r="F113" s="115"/>
      <c r="G113" s="115"/>
      <c r="H113" s="115"/>
      <c r="I113" s="115"/>
      <c r="J113" s="116"/>
      <c r="K113" s="117"/>
      <c r="L113" s="117"/>
      <c r="M113" s="117"/>
      <c r="N113" s="117"/>
      <c r="O113" s="124"/>
      <c r="P113" s="124"/>
      <c r="Q113" s="124"/>
      <c r="R113" s="124"/>
      <c r="S113" s="124"/>
      <c r="T113" s="124">
        <v>574</v>
      </c>
      <c r="U113" s="124"/>
      <c r="V113" s="124"/>
      <c r="W113" s="124"/>
      <c r="X113" s="124"/>
      <c r="Y113" s="124"/>
      <c r="Z113" s="124"/>
      <c r="AA113" s="124"/>
      <c r="AB113" s="121">
        <f t="shared" si="2"/>
        <v>0</v>
      </c>
      <c r="AC113" s="122"/>
      <c r="AD113" s="176"/>
      <c r="AE113" s="176"/>
      <c r="AF113" s="176"/>
      <c r="AG113" s="176"/>
      <c r="AH113" s="122"/>
      <c r="AI113" s="122"/>
      <c r="AJ113" s="122"/>
    </row>
    <row r="114" spans="1:34" ht="20.45" customHeight="1">
      <c r="A114" s="240">
        <v>112</v>
      </c>
      <c r="B114" s="228">
        <v>43213</v>
      </c>
      <c r="C114" s="227" t="s">
        <v>377</v>
      </c>
      <c r="D114" s="115">
        <v>500</v>
      </c>
      <c r="E114" s="115"/>
      <c r="F114" s="115"/>
      <c r="G114" s="115"/>
      <c r="H114" s="115"/>
      <c r="I114" s="115"/>
      <c r="J114" s="116">
        <v>-250</v>
      </c>
      <c r="K114" s="117">
        <v>-250</v>
      </c>
      <c r="L114" s="117"/>
      <c r="M114" s="117"/>
      <c r="N114" s="117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1">
        <f t="shared" si="2"/>
        <v>0</v>
      </c>
      <c r="AC114" s="122"/>
      <c r="AD114" s="176"/>
      <c r="AE114" s="176"/>
      <c r="AF114" s="176"/>
      <c r="AG114" s="176"/>
      <c r="AH114" s="122"/>
    </row>
    <row r="115" spans="1:34" ht="20.45" customHeight="1">
      <c r="A115" s="240">
        <v>113</v>
      </c>
      <c r="B115" s="228">
        <v>43213</v>
      </c>
      <c r="C115" s="227" t="s">
        <v>378</v>
      </c>
      <c r="D115" s="115">
        <v>1000</v>
      </c>
      <c r="E115" s="115"/>
      <c r="F115" s="115"/>
      <c r="G115" s="115"/>
      <c r="H115" s="115"/>
      <c r="I115" s="115"/>
      <c r="J115" s="116">
        <v>-750</v>
      </c>
      <c r="K115" s="117">
        <v>-250</v>
      </c>
      <c r="L115" s="117"/>
      <c r="M115" s="117"/>
      <c r="N115" s="117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1">
        <f t="shared" si="2"/>
        <v>0</v>
      </c>
      <c r="AC115" s="122"/>
      <c r="AD115" s="176"/>
      <c r="AE115" s="176"/>
      <c r="AF115" s="176"/>
      <c r="AG115" s="176"/>
      <c r="AH115" s="122"/>
    </row>
    <row r="116" spans="1:33" ht="20.45" customHeight="1">
      <c r="A116" s="240">
        <v>114</v>
      </c>
      <c r="B116" s="228">
        <v>43215</v>
      </c>
      <c r="C116" s="227" t="s">
        <v>379</v>
      </c>
      <c r="D116" s="115">
        <v>-2550</v>
      </c>
      <c r="E116" s="115"/>
      <c r="F116" s="115"/>
      <c r="G116" s="115"/>
      <c r="H116" s="115"/>
      <c r="I116" s="115"/>
      <c r="J116" s="116"/>
      <c r="K116" s="117"/>
      <c r="L116" s="117"/>
      <c r="M116" s="117"/>
      <c r="N116" s="117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>
        <v>2550</v>
      </c>
      <c r="Z116" s="124"/>
      <c r="AA116" s="124"/>
      <c r="AB116" s="121">
        <f t="shared" si="2"/>
        <v>0</v>
      </c>
      <c r="AC116" s="122"/>
      <c r="AD116" s="176"/>
      <c r="AE116" s="176"/>
      <c r="AF116" s="176"/>
      <c r="AG116" s="176"/>
    </row>
    <row r="117" spans="1:33" ht="20.45" customHeight="1">
      <c r="A117" s="240">
        <v>115</v>
      </c>
      <c r="B117" s="228">
        <v>43220</v>
      </c>
      <c r="C117" s="227" t="s">
        <v>380</v>
      </c>
      <c r="D117" s="115">
        <v>500</v>
      </c>
      <c r="E117" s="115"/>
      <c r="F117" s="115"/>
      <c r="G117" s="115"/>
      <c r="H117" s="115"/>
      <c r="I117" s="115"/>
      <c r="J117" s="116">
        <v>-250</v>
      </c>
      <c r="K117" s="117">
        <v>-250</v>
      </c>
      <c r="L117" s="117"/>
      <c r="M117" s="117"/>
      <c r="N117" s="117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1">
        <f t="shared" si="2"/>
        <v>0</v>
      </c>
      <c r="AC117" s="122"/>
      <c r="AD117" s="176"/>
      <c r="AE117" s="176"/>
      <c r="AF117" s="176"/>
      <c r="AG117" s="176"/>
    </row>
    <row r="118" spans="1:33" ht="20.45" customHeight="1">
      <c r="A118" s="240">
        <v>116</v>
      </c>
      <c r="B118" s="228">
        <v>43220</v>
      </c>
      <c r="C118" s="227" t="s">
        <v>381</v>
      </c>
      <c r="D118" s="115">
        <v>538</v>
      </c>
      <c r="E118" s="115"/>
      <c r="F118" s="115"/>
      <c r="G118" s="115"/>
      <c r="H118" s="115"/>
      <c r="I118" s="115"/>
      <c r="J118" s="116"/>
      <c r="K118" s="117"/>
      <c r="L118" s="117">
        <v>-538</v>
      </c>
      <c r="M118" s="117"/>
      <c r="N118" s="117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1">
        <f t="shared" si="2"/>
        <v>0</v>
      </c>
      <c r="AC118" s="122"/>
      <c r="AD118" s="176"/>
      <c r="AE118" s="176"/>
      <c r="AF118" s="176"/>
      <c r="AG118" s="176"/>
    </row>
    <row r="119" spans="1:33" ht="20.45" customHeight="1">
      <c r="A119" s="240">
        <v>117</v>
      </c>
      <c r="B119" s="228">
        <v>43220</v>
      </c>
      <c r="C119" s="227" t="s">
        <v>382</v>
      </c>
      <c r="D119" s="115">
        <v>9000</v>
      </c>
      <c r="E119" s="115"/>
      <c r="F119" s="115"/>
      <c r="G119" s="115"/>
      <c r="H119" s="115"/>
      <c r="I119" s="115"/>
      <c r="J119" s="116"/>
      <c r="K119" s="117"/>
      <c r="L119" s="117">
        <v>-9000</v>
      </c>
      <c r="M119" s="117"/>
      <c r="N119" s="117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1">
        <f t="shared" si="2"/>
        <v>0</v>
      </c>
      <c r="AC119" s="122"/>
      <c r="AD119" s="176"/>
      <c r="AE119" s="176"/>
      <c r="AF119" s="176"/>
      <c r="AG119" s="176"/>
    </row>
    <row r="120" spans="1:33" ht="20.45" customHeight="1">
      <c r="A120" s="240">
        <v>118</v>
      </c>
      <c r="B120" s="228">
        <v>43220</v>
      </c>
      <c r="C120" s="227" t="s">
        <v>301</v>
      </c>
      <c r="D120" s="115">
        <v>-160.53</v>
      </c>
      <c r="E120" s="115"/>
      <c r="F120" s="115"/>
      <c r="G120" s="115"/>
      <c r="H120" s="115"/>
      <c r="I120" s="115"/>
      <c r="J120" s="116"/>
      <c r="K120" s="117"/>
      <c r="L120" s="117"/>
      <c r="M120" s="117"/>
      <c r="N120" s="117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>
        <v>160.53</v>
      </c>
      <c r="AB120" s="121">
        <f t="shared" si="2"/>
        <v>0</v>
      </c>
      <c r="AC120" s="122"/>
      <c r="AD120" s="176"/>
      <c r="AE120" s="176"/>
      <c r="AF120" s="176"/>
      <c r="AG120" s="176"/>
    </row>
    <row r="121" spans="1:33" ht="20.45" customHeight="1">
      <c r="A121" s="240">
        <v>119</v>
      </c>
      <c r="B121" s="228">
        <v>43220</v>
      </c>
      <c r="C121" s="227" t="s">
        <v>271</v>
      </c>
      <c r="D121" s="115">
        <v>-311</v>
      </c>
      <c r="E121" s="115"/>
      <c r="F121" s="115"/>
      <c r="G121" s="115"/>
      <c r="H121" s="115"/>
      <c r="I121" s="115"/>
      <c r="J121" s="116"/>
      <c r="K121" s="117"/>
      <c r="L121" s="117"/>
      <c r="M121" s="117"/>
      <c r="N121" s="117"/>
      <c r="O121" s="124"/>
      <c r="P121" s="124"/>
      <c r="Q121" s="124"/>
      <c r="R121" s="124"/>
      <c r="S121" s="124">
        <v>311</v>
      </c>
      <c r="T121" s="124"/>
      <c r="U121" s="124"/>
      <c r="V121" s="124"/>
      <c r="W121" s="124"/>
      <c r="X121" s="124"/>
      <c r="Y121" s="124"/>
      <c r="Z121" s="124"/>
      <c r="AA121" s="124"/>
      <c r="AB121" s="121">
        <f t="shared" si="2"/>
        <v>0</v>
      </c>
      <c r="AC121" s="122"/>
      <c r="AD121" s="176"/>
      <c r="AE121" s="176"/>
      <c r="AF121" s="176"/>
      <c r="AG121" s="176"/>
    </row>
    <row r="122" spans="1:33" ht="20.45" customHeight="1">
      <c r="A122" s="240">
        <v>120</v>
      </c>
      <c r="B122" s="228">
        <v>43223</v>
      </c>
      <c r="C122" s="227" t="s">
        <v>386</v>
      </c>
      <c r="D122" s="115">
        <v>23896</v>
      </c>
      <c r="E122" s="115"/>
      <c r="F122" s="115"/>
      <c r="G122" s="115"/>
      <c r="H122" s="115"/>
      <c r="I122" s="115"/>
      <c r="J122" s="116"/>
      <c r="K122" s="117"/>
      <c r="L122" s="117"/>
      <c r="M122" s="117">
        <v>-23896</v>
      </c>
      <c r="N122" s="117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1">
        <f t="shared" si="2"/>
        <v>0</v>
      </c>
      <c r="AC122" s="122"/>
      <c r="AD122" s="176"/>
      <c r="AE122" s="176"/>
      <c r="AF122" s="176"/>
      <c r="AG122" s="176"/>
    </row>
    <row r="123" spans="1:33" ht="20.45" customHeight="1">
      <c r="A123" s="240">
        <v>121</v>
      </c>
      <c r="B123" s="228">
        <v>43223</v>
      </c>
      <c r="C123" s="227" t="s">
        <v>387</v>
      </c>
      <c r="D123" s="115">
        <v>4000</v>
      </c>
      <c r="E123" s="115"/>
      <c r="F123" s="115"/>
      <c r="G123" s="115"/>
      <c r="H123" s="115"/>
      <c r="I123" s="115"/>
      <c r="J123" s="116"/>
      <c r="K123" s="117"/>
      <c r="L123" s="117"/>
      <c r="M123" s="117"/>
      <c r="N123" s="117"/>
      <c r="O123" s="124"/>
      <c r="P123" s="124">
        <v>-4000</v>
      </c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1">
        <f t="shared" si="2"/>
        <v>0</v>
      </c>
      <c r="AC123" s="122"/>
      <c r="AD123" s="176"/>
      <c r="AE123" s="176"/>
      <c r="AF123" s="176"/>
      <c r="AG123" s="176"/>
    </row>
    <row r="124" spans="1:33" ht="20.45" customHeight="1">
      <c r="A124" s="240">
        <v>122</v>
      </c>
      <c r="B124" s="228">
        <v>43223</v>
      </c>
      <c r="C124" s="227" t="s">
        <v>295</v>
      </c>
      <c r="D124" s="115">
        <v>5614.34</v>
      </c>
      <c r="E124" s="115"/>
      <c r="F124" s="115"/>
      <c r="G124" s="115"/>
      <c r="H124" s="115"/>
      <c r="I124" s="115"/>
      <c r="J124" s="116"/>
      <c r="K124" s="117"/>
      <c r="L124" s="117"/>
      <c r="M124" s="117">
        <v>-5614.34</v>
      </c>
      <c r="N124" s="117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1">
        <f t="shared" si="2"/>
        <v>0</v>
      </c>
      <c r="AC124" s="122"/>
      <c r="AD124" s="176"/>
      <c r="AE124" s="176"/>
      <c r="AF124" s="176"/>
      <c r="AG124" s="176"/>
    </row>
    <row r="125" spans="1:33" ht="20.45" customHeight="1">
      <c r="A125" s="240">
        <v>123</v>
      </c>
      <c r="B125" s="228">
        <v>43223</v>
      </c>
      <c r="C125" s="227" t="s">
        <v>388</v>
      </c>
      <c r="D125" s="115">
        <v>-2160</v>
      </c>
      <c r="E125" s="115"/>
      <c r="F125" s="115"/>
      <c r="G125" s="115"/>
      <c r="H125" s="115"/>
      <c r="I125" s="115"/>
      <c r="J125" s="116"/>
      <c r="K125" s="117"/>
      <c r="L125" s="117"/>
      <c r="M125" s="117"/>
      <c r="N125" s="117"/>
      <c r="O125" s="124"/>
      <c r="P125" s="124"/>
      <c r="Q125" s="124"/>
      <c r="R125" s="124"/>
      <c r="S125" s="124"/>
      <c r="T125" s="124">
        <v>2160</v>
      </c>
      <c r="U125" s="124"/>
      <c r="V125" s="124"/>
      <c r="W125" s="124"/>
      <c r="X125" s="124"/>
      <c r="Y125" s="124"/>
      <c r="Z125" s="124"/>
      <c r="AA125" s="124"/>
      <c r="AB125" s="121">
        <f t="shared" si="2"/>
        <v>0</v>
      </c>
      <c r="AC125" s="122"/>
      <c r="AD125" s="176"/>
      <c r="AE125" s="176"/>
      <c r="AF125" s="176"/>
      <c r="AG125" s="176"/>
    </row>
    <row r="126" spans="1:33" ht="20.45" customHeight="1">
      <c r="A126" s="240">
        <v>124</v>
      </c>
      <c r="B126" s="228">
        <v>43224</v>
      </c>
      <c r="C126" s="227" t="s">
        <v>389</v>
      </c>
      <c r="D126" s="115">
        <v>1563</v>
      </c>
      <c r="E126" s="115"/>
      <c r="F126" s="115"/>
      <c r="G126" s="115"/>
      <c r="H126" s="115"/>
      <c r="I126" s="115"/>
      <c r="J126" s="116">
        <v>-1313</v>
      </c>
      <c r="K126" s="117">
        <v>-250</v>
      </c>
      <c r="L126" s="117"/>
      <c r="M126" s="117"/>
      <c r="N126" s="117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1">
        <f t="shared" si="2"/>
        <v>0</v>
      </c>
      <c r="AC126" s="122"/>
      <c r="AD126" s="176"/>
      <c r="AE126" s="176"/>
      <c r="AF126" s="176"/>
      <c r="AG126" s="176"/>
    </row>
    <row r="127" spans="1:33" ht="20.45" customHeight="1">
      <c r="A127" s="240">
        <v>125</v>
      </c>
      <c r="B127" s="228">
        <v>43227</v>
      </c>
      <c r="C127" s="227" t="s">
        <v>390</v>
      </c>
      <c r="D127" s="115">
        <v>-1286.31</v>
      </c>
      <c r="E127" s="115"/>
      <c r="F127" s="115"/>
      <c r="G127" s="115"/>
      <c r="H127" s="115"/>
      <c r="I127" s="115"/>
      <c r="J127" s="116"/>
      <c r="K127" s="117"/>
      <c r="L127" s="117"/>
      <c r="M127" s="117"/>
      <c r="N127" s="117"/>
      <c r="O127" s="124"/>
      <c r="P127" s="124"/>
      <c r="Q127" s="124"/>
      <c r="R127" s="124"/>
      <c r="S127" s="124"/>
      <c r="T127" s="124"/>
      <c r="U127" s="124"/>
      <c r="V127" s="124"/>
      <c r="W127" s="124">
        <v>1286.31</v>
      </c>
      <c r="X127" s="124"/>
      <c r="Y127" s="124"/>
      <c r="Z127" s="124"/>
      <c r="AA127" s="124"/>
      <c r="AB127" s="121">
        <f t="shared" si="2"/>
        <v>0</v>
      </c>
      <c r="AC127" s="122"/>
      <c r="AD127" s="176"/>
      <c r="AE127" s="176"/>
      <c r="AF127" s="176"/>
      <c r="AG127" s="176"/>
    </row>
    <row r="128" spans="1:33" ht="20.45" customHeight="1">
      <c r="A128" s="240">
        <v>126</v>
      </c>
      <c r="B128" s="228">
        <v>43231</v>
      </c>
      <c r="C128" s="227" t="s">
        <v>391</v>
      </c>
      <c r="D128" s="115">
        <v>-19399</v>
      </c>
      <c r="E128" s="115"/>
      <c r="F128" s="115"/>
      <c r="G128" s="115"/>
      <c r="H128" s="115"/>
      <c r="I128" s="115"/>
      <c r="J128" s="116"/>
      <c r="K128" s="117"/>
      <c r="L128" s="117"/>
      <c r="M128" s="117"/>
      <c r="N128" s="117"/>
      <c r="O128" s="124">
        <v>19399</v>
      </c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1">
        <f t="shared" si="2"/>
        <v>0</v>
      </c>
      <c r="AC128" s="122"/>
      <c r="AD128" s="176"/>
      <c r="AE128" s="176"/>
      <c r="AF128" s="176"/>
      <c r="AG128" s="176"/>
    </row>
    <row r="129" spans="1:33" ht="20.45" customHeight="1">
      <c r="A129" s="240">
        <v>127</v>
      </c>
      <c r="B129" s="228">
        <v>43234</v>
      </c>
      <c r="C129" s="227" t="s">
        <v>392</v>
      </c>
      <c r="D129" s="115">
        <v>10225</v>
      </c>
      <c r="E129" s="115"/>
      <c r="F129" s="115"/>
      <c r="G129" s="115"/>
      <c r="H129" s="115"/>
      <c r="I129" s="115"/>
      <c r="J129" s="116"/>
      <c r="K129" s="117"/>
      <c r="L129" s="117"/>
      <c r="M129" s="117"/>
      <c r="N129" s="117"/>
      <c r="O129" s="124"/>
      <c r="P129" s="124">
        <v>-10225</v>
      </c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1">
        <f t="shared" si="2"/>
        <v>0</v>
      </c>
      <c r="AC129" s="122"/>
      <c r="AD129" s="176"/>
      <c r="AE129" s="176"/>
      <c r="AF129" s="176"/>
      <c r="AG129" s="176"/>
    </row>
    <row r="130" spans="1:33" ht="20.45" customHeight="1">
      <c r="A130" s="240">
        <v>128</v>
      </c>
      <c r="B130" s="228">
        <v>43242</v>
      </c>
      <c r="C130" s="227" t="s">
        <v>393</v>
      </c>
      <c r="D130" s="115">
        <v>10225</v>
      </c>
      <c r="E130" s="115"/>
      <c r="F130" s="115"/>
      <c r="G130" s="115"/>
      <c r="H130" s="115"/>
      <c r="I130" s="115"/>
      <c r="J130" s="116"/>
      <c r="K130" s="117"/>
      <c r="L130" s="117"/>
      <c r="M130" s="117"/>
      <c r="N130" s="117"/>
      <c r="O130" s="124"/>
      <c r="P130" s="124">
        <v>-10225</v>
      </c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1">
        <f t="shared" si="2"/>
        <v>0</v>
      </c>
      <c r="AC130" s="122"/>
      <c r="AD130" s="176"/>
      <c r="AE130" s="176"/>
      <c r="AF130" s="176"/>
      <c r="AG130" s="176"/>
    </row>
    <row r="131" spans="1:33" ht="20.45" customHeight="1">
      <c r="A131" s="240">
        <v>129</v>
      </c>
      <c r="B131" s="228">
        <v>43242</v>
      </c>
      <c r="C131" s="227" t="s">
        <v>394</v>
      </c>
      <c r="D131" s="115">
        <v>-11700</v>
      </c>
      <c r="E131" s="115"/>
      <c r="F131" s="115"/>
      <c r="G131" s="115"/>
      <c r="H131" s="115"/>
      <c r="I131" s="115"/>
      <c r="J131" s="116"/>
      <c r="K131" s="117"/>
      <c r="L131" s="117"/>
      <c r="M131" s="117"/>
      <c r="N131" s="117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>
        <v>11700</v>
      </c>
      <c r="Y131" s="124"/>
      <c r="Z131" s="124"/>
      <c r="AA131" s="124"/>
      <c r="AB131" s="121">
        <f aca="true" t="shared" si="4" ref="AB131:AB194">SUM(D131:AA131)</f>
        <v>0</v>
      </c>
      <c r="AC131" s="122"/>
      <c r="AD131" s="176"/>
      <c r="AE131" s="176"/>
      <c r="AF131" s="176"/>
      <c r="AG131" s="176"/>
    </row>
    <row r="132" spans="1:33" ht="20.45" customHeight="1">
      <c r="A132" s="240">
        <v>130</v>
      </c>
      <c r="B132" s="228">
        <v>43243</v>
      </c>
      <c r="C132" s="227" t="s">
        <v>395</v>
      </c>
      <c r="D132" s="115">
        <v>-47500</v>
      </c>
      <c r="E132" s="115"/>
      <c r="F132" s="115"/>
      <c r="G132" s="115"/>
      <c r="H132" s="115"/>
      <c r="I132" s="115"/>
      <c r="J132" s="116"/>
      <c r="K132" s="117"/>
      <c r="L132" s="117"/>
      <c r="M132" s="117"/>
      <c r="N132" s="117"/>
      <c r="O132" s="124">
        <v>47500</v>
      </c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1">
        <f t="shared" si="4"/>
        <v>0</v>
      </c>
      <c r="AC132" s="122"/>
      <c r="AD132" s="176"/>
      <c r="AE132" s="176"/>
      <c r="AF132" s="176"/>
      <c r="AG132" s="176"/>
    </row>
    <row r="133" spans="1:33" ht="20.45" customHeight="1">
      <c r="A133" s="240">
        <v>131</v>
      </c>
      <c r="B133" s="228">
        <v>43243</v>
      </c>
      <c r="C133" s="227" t="s">
        <v>301</v>
      </c>
      <c r="D133" s="115">
        <v>-246.95</v>
      </c>
      <c r="E133" s="115"/>
      <c r="F133" s="115"/>
      <c r="G133" s="115"/>
      <c r="H133" s="115"/>
      <c r="I133" s="115"/>
      <c r="J133" s="116"/>
      <c r="K133" s="117"/>
      <c r="L133" s="117"/>
      <c r="M133" s="117"/>
      <c r="N133" s="117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>
        <v>246.95</v>
      </c>
      <c r="AB133" s="121">
        <f t="shared" si="4"/>
        <v>0</v>
      </c>
      <c r="AC133" s="122"/>
      <c r="AD133" s="176"/>
      <c r="AE133" s="176"/>
      <c r="AF133" s="176"/>
      <c r="AG133" s="176"/>
    </row>
    <row r="134" spans="1:33" ht="20.45" customHeight="1">
      <c r="A134" s="240">
        <v>132</v>
      </c>
      <c r="B134" s="228">
        <v>43243</v>
      </c>
      <c r="C134" s="227" t="s">
        <v>301</v>
      </c>
      <c r="D134" s="115">
        <v>-75.8</v>
      </c>
      <c r="E134" s="115"/>
      <c r="F134" s="115"/>
      <c r="G134" s="115"/>
      <c r="H134" s="115"/>
      <c r="I134" s="115"/>
      <c r="J134" s="116"/>
      <c r="K134" s="117"/>
      <c r="L134" s="117"/>
      <c r="M134" s="117"/>
      <c r="N134" s="117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>
        <v>75.8</v>
      </c>
      <c r="AB134" s="121">
        <f t="shared" si="4"/>
        <v>0</v>
      </c>
      <c r="AC134" s="122"/>
      <c r="AD134" s="176"/>
      <c r="AE134" s="176"/>
      <c r="AF134" s="176"/>
      <c r="AG134" s="176"/>
    </row>
    <row r="135" spans="1:33" ht="20.45" customHeight="1">
      <c r="A135" s="240">
        <v>133</v>
      </c>
      <c r="B135" s="228">
        <v>43251</v>
      </c>
      <c r="C135" s="227" t="s">
        <v>396</v>
      </c>
      <c r="D135" s="115">
        <v>-540</v>
      </c>
      <c r="E135" s="115"/>
      <c r="F135" s="115"/>
      <c r="G135" s="115"/>
      <c r="H135" s="115"/>
      <c r="I135" s="115"/>
      <c r="J135" s="116"/>
      <c r="K135" s="117"/>
      <c r="L135" s="117"/>
      <c r="M135" s="117"/>
      <c r="N135" s="117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>
        <v>540</v>
      </c>
      <c r="AB135" s="121">
        <f t="shared" si="4"/>
        <v>0</v>
      </c>
      <c r="AC135" s="122"/>
      <c r="AD135" s="176"/>
      <c r="AE135" s="176"/>
      <c r="AF135" s="176"/>
      <c r="AG135" s="176"/>
    </row>
    <row r="136" spans="1:33" ht="20.45" customHeight="1">
      <c r="A136" s="240">
        <v>134</v>
      </c>
      <c r="B136" s="228">
        <v>43251</v>
      </c>
      <c r="C136" s="227" t="s">
        <v>301</v>
      </c>
      <c r="D136" s="115">
        <v>-341.91</v>
      </c>
      <c r="E136" s="115"/>
      <c r="F136" s="115"/>
      <c r="G136" s="115"/>
      <c r="H136" s="115"/>
      <c r="I136" s="115"/>
      <c r="J136" s="116"/>
      <c r="K136" s="117"/>
      <c r="L136" s="117"/>
      <c r="M136" s="117"/>
      <c r="N136" s="117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>
        <v>341.91</v>
      </c>
      <c r="AB136" s="121">
        <f t="shared" si="4"/>
        <v>0</v>
      </c>
      <c r="AC136" s="122"/>
      <c r="AD136" s="176"/>
      <c r="AE136" s="176"/>
      <c r="AF136" s="176"/>
      <c r="AG136" s="176"/>
    </row>
    <row r="137" spans="1:33" ht="20.45" customHeight="1">
      <c r="A137" s="240">
        <v>135</v>
      </c>
      <c r="B137" s="228">
        <v>43251</v>
      </c>
      <c r="C137" s="227" t="s">
        <v>301</v>
      </c>
      <c r="D137" s="115">
        <v>-193.41</v>
      </c>
      <c r="E137" s="115"/>
      <c r="F137" s="115"/>
      <c r="G137" s="115"/>
      <c r="H137" s="115"/>
      <c r="I137" s="115"/>
      <c r="J137" s="116"/>
      <c r="K137" s="117"/>
      <c r="L137" s="117"/>
      <c r="M137" s="117"/>
      <c r="N137" s="117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>
        <v>193.41</v>
      </c>
      <c r="AB137" s="121">
        <f t="shared" si="4"/>
        <v>0</v>
      </c>
      <c r="AC137" s="122"/>
      <c r="AD137" s="176"/>
      <c r="AE137" s="176"/>
      <c r="AF137" s="176"/>
      <c r="AG137" s="176"/>
    </row>
    <row r="138" spans="1:33" ht="20.45" customHeight="1">
      <c r="A138" s="240">
        <v>136</v>
      </c>
      <c r="B138" s="228">
        <v>43251</v>
      </c>
      <c r="C138" s="227" t="s">
        <v>271</v>
      </c>
      <c r="D138" s="115">
        <v>-30</v>
      </c>
      <c r="E138" s="115"/>
      <c r="F138" s="115"/>
      <c r="G138" s="115"/>
      <c r="H138" s="115"/>
      <c r="I138" s="115"/>
      <c r="J138" s="116"/>
      <c r="K138" s="117"/>
      <c r="L138" s="117"/>
      <c r="M138" s="117"/>
      <c r="N138" s="117"/>
      <c r="O138" s="124"/>
      <c r="P138" s="124"/>
      <c r="Q138" s="124"/>
      <c r="R138" s="124"/>
      <c r="S138" s="124">
        <v>30</v>
      </c>
      <c r="T138" s="124"/>
      <c r="U138" s="124"/>
      <c r="V138" s="124"/>
      <c r="W138" s="124"/>
      <c r="X138" s="124"/>
      <c r="Y138" s="124"/>
      <c r="Z138" s="124"/>
      <c r="AA138" s="124"/>
      <c r="AB138" s="121">
        <f t="shared" si="4"/>
        <v>0</v>
      </c>
      <c r="AC138" s="122"/>
      <c r="AD138" s="176"/>
      <c r="AE138" s="176"/>
      <c r="AF138" s="176"/>
      <c r="AG138" s="176"/>
    </row>
    <row r="139" spans="1:33" ht="20.45" customHeight="1">
      <c r="A139" s="240">
        <v>137</v>
      </c>
      <c r="B139" s="228">
        <v>43255</v>
      </c>
      <c r="C139" s="227" t="s">
        <v>397</v>
      </c>
      <c r="D139" s="115">
        <v>1000</v>
      </c>
      <c r="E139" s="115"/>
      <c r="F139" s="115"/>
      <c r="G139" s="115"/>
      <c r="H139" s="115"/>
      <c r="I139" s="115"/>
      <c r="J139" s="116">
        <v>-750</v>
      </c>
      <c r="K139" s="117">
        <v>-250</v>
      </c>
      <c r="L139" s="117"/>
      <c r="M139" s="117"/>
      <c r="N139" s="117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1">
        <f t="shared" si="4"/>
        <v>0</v>
      </c>
      <c r="AC139" s="122"/>
      <c r="AD139" s="176"/>
      <c r="AE139" s="176"/>
      <c r="AF139" s="176"/>
      <c r="AG139" s="176"/>
    </row>
    <row r="140" spans="1:33" ht="20.45" customHeight="1">
      <c r="A140" s="240">
        <v>138</v>
      </c>
      <c r="B140" s="228">
        <v>43255</v>
      </c>
      <c r="C140" s="227" t="s">
        <v>398</v>
      </c>
      <c r="D140" s="115">
        <v>-1163.04</v>
      </c>
      <c r="E140" s="115"/>
      <c r="F140" s="115"/>
      <c r="G140" s="115"/>
      <c r="H140" s="115"/>
      <c r="I140" s="115"/>
      <c r="J140" s="116"/>
      <c r="K140" s="117"/>
      <c r="L140" s="117"/>
      <c r="M140" s="117"/>
      <c r="N140" s="117"/>
      <c r="O140" s="124"/>
      <c r="P140" s="124"/>
      <c r="Q140" s="124"/>
      <c r="R140" s="124"/>
      <c r="S140" s="124"/>
      <c r="T140" s="124"/>
      <c r="U140" s="124"/>
      <c r="V140" s="124"/>
      <c r="W140" s="124">
        <v>1163.04</v>
      </c>
      <c r="X140" s="124"/>
      <c r="Y140" s="124"/>
      <c r="Z140" s="124"/>
      <c r="AA140" s="124"/>
      <c r="AB140" s="121">
        <f t="shared" si="4"/>
        <v>0</v>
      </c>
      <c r="AC140" s="122"/>
      <c r="AD140" s="176"/>
      <c r="AE140" s="176"/>
      <c r="AF140" s="176"/>
      <c r="AG140" s="176"/>
    </row>
    <row r="141" spans="1:33" ht="20.45" customHeight="1">
      <c r="A141" s="240">
        <v>139</v>
      </c>
      <c r="B141" s="228">
        <v>43255</v>
      </c>
      <c r="C141" s="227" t="s">
        <v>399</v>
      </c>
      <c r="D141" s="115">
        <v>-544</v>
      </c>
      <c r="E141" s="115"/>
      <c r="F141" s="115"/>
      <c r="G141" s="115"/>
      <c r="H141" s="115"/>
      <c r="I141" s="115"/>
      <c r="J141" s="116"/>
      <c r="K141" s="117"/>
      <c r="L141" s="117"/>
      <c r="M141" s="117"/>
      <c r="N141" s="117"/>
      <c r="O141" s="124"/>
      <c r="P141" s="124"/>
      <c r="Q141" s="124"/>
      <c r="R141" s="124"/>
      <c r="S141" s="124"/>
      <c r="T141" s="124"/>
      <c r="U141" s="124">
        <v>544</v>
      </c>
      <c r="V141" s="124"/>
      <c r="W141" s="124"/>
      <c r="X141" s="124"/>
      <c r="Y141" s="124"/>
      <c r="Z141" s="124"/>
      <c r="AA141" s="124"/>
      <c r="AB141" s="121">
        <f t="shared" si="4"/>
        <v>0</v>
      </c>
      <c r="AC141" s="122"/>
      <c r="AD141" s="176"/>
      <c r="AE141" s="176"/>
      <c r="AF141" s="176"/>
      <c r="AG141" s="176"/>
    </row>
    <row r="142" spans="1:33" ht="20.45" customHeight="1">
      <c r="A142" s="240">
        <v>140</v>
      </c>
      <c r="B142" s="228">
        <v>43255</v>
      </c>
      <c r="C142" s="227" t="s">
        <v>400</v>
      </c>
      <c r="D142" s="115">
        <v>-500</v>
      </c>
      <c r="E142" s="115"/>
      <c r="F142" s="115"/>
      <c r="G142" s="115"/>
      <c r="H142" s="115"/>
      <c r="I142" s="115"/>
      <c r="J142" s="116"/>
      <c r="K142" s="117"/>
      <c r="L142" s="117"/>
      <c r="M142" s="117"/>
      <c r="N142" s="117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>
        <v>500</v>
      </c>
      <c r="AB142" s="121">
        <f t="shared" si="4"/>
        <v>0</v>
      </c>
      <c r="AC142" s="122"/>
      <c r="AD142" s="176"/>
      <c r="AE142" s="176"/>
      <c r="AF142" s="176"/>
      <c r="AG142" s="176"/>
    </row>
    <row r="143" spans="1:33" ht="20.45" customHeight="1">
      <c r="A143" s="240">
        <v>141</v>
      </c>
      <c r="B143" s="228">
        <v>43256</v>
      </c>
      <c r="C143" s="227" t="s">
        <v>401</v>
      </c>
      <c r="D143" s="115">
        <v>1563</v>
      </c>
      <c r="E143" s="115"/>
      <c r="F143" s="115"/>
      <c r="G143" s="115"/>
      <c r="H143" s="115"/>
      <c r="I143" s="115"/>
      <c r="J143" s="116">
        <v>-1313</v>
      </c>
      <c r="K143" s="117">
        <v>-250</v>
      </c>
      <c r="L143" s="117"/>
      <c r="M143" s="117"/>
      <c r="N143" s="117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1">
        <f t="shared" si="4"/>
        <v>0</v>
      </c>
      <c r="AC143" s="122"/>
      <c r="AD143" s="176"/>
      <c r="AE143" s="176"/>
      <c r="AF143" s="176"/>
      <c r="AG143" s="176"/>
    </row>
    <row r="144" spans="1:33" ht="20.45" customHeight="1">
      <c r="A144" s="240">
        <v>142</v>
      </c>
      <c r="B144" s="228">
        <v>43256</v>
      </c>
      <c r="C144" s="227" t="s">
        <v>275</v>
      </c>
      <c r="D144" s="115">
        <v>-393</v>
      </c>
      <c r="E144" s="115"/>
      <c r="F144" s="115"/>
      <c r="G144" s="115"/>
      <c r="H144" s="115"/>
      <c r="I144" s="115"/>
      <c r="J144" s="116"/>
      <c r="K144" s="117"/>
      <c r="L144" s="117"/>
      <c r="M144" s="117"/>
      <c r="N144" s="117"/>
      <c r="O144" s="124"/>
      <c r="P144" s="124"/>
      <c r="Q144" s="124"/>
      <c r="R144" s="124"/>
      <c r="S144" s="124"/>
      <c r="T144" s="124"/>
      <c r="U144" s="124">
        <v>393</v>
      </c>
      <c r="V144" s="124"/>
      <c r="W144" s="124"/>
      <c r="X144" s="124"/>
      <c r="Y144" s="124"/>
      <c r="Z144" s="124"/>
      <c r="AA144" s="124"/>
      <c r="AB144" s="121">
        <f t="shared" si="4"/>
        <v>0</v>
      </c>
      <c r="AC144" s="122"/>
      <c r="AD144" s="176"/>
      <c r="AE144" s="176"/>
      <c r="AF144" s="176"/>
      <c r="AG144" s="176"/>
    </row>
    <row r="145" spans="1:36" ht="20.45" customHeight="1">
      <c r="A145" s="239">
        <f aca="true" t="shared" si="5" ref="A145:A196">+A144+1</f>
        <v>143</v>
      </c>
      <c r="B145" s="228">
        <v>43259</v>
      </c>
      <c r="C145" s="227" t="s">
        <v>402</v>
      </c>
      <c r="D145" s="115">
        <v>-400</v>
      </c>
      <c r="E145" s="115"/>
      <c r="F145" s="115"/>
      <c r="G145" s="115"/>
      <c r="H145" s="115"/>
      <c r="I145" s="115"/>
      <c r="J145" s="116"/>
      <c r="K145" s="117"/>
      <c r="L145" s="117"/>
      <c r="M145" s="117"/>
      <c r="N145" s="117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>
        <v>400</v>
      </c>
      <c r="AB145" s="121">
        <f t="shared" si="4"/>
        <v>0</v>
      </c>
      <c r="AC145" s="125"/>
      <c r="AD145" s="176"/>
      <c r="AE145" s="176"/>
      <c r="AF145" s="176"/>
      <c r="AG145" s="176"/>
      <c r="AH145" s="126"/>
      <c r="AI145" s="122"/>
      <c r="AJ145" s="122"/>
    </row>
    <row r="146" spans="1:36" ht="20.45" customHeight="1">
      <c r="A146" s="239">
        <f t="shared" si="5"/>
        <v>144</v>
      </c>
      <c r="B146" s="228">
        <v>43262</v>
      </c>
      <c r="C146" s="227" t="s">
        <v>403</v>
      </c>
      <c r="D146" s="115">
        <v>-15499</v>
      </c>
      <c r="E146" s="115"/>
      <c r="F146" s="115"/>
      <c r="G146" s="115"/>
      <c r="H146" s="115"/>
      <c r="I146" s="115"/>
      <c r="J146" s="116"/>
      <c r="K146" s="117"/>
      <c r="L146" s="117"/>
      <c r="M146" s="117"/>
      <c r="N146" s="117"/>
      <c r="O146" s="124">
        <v>15499</v>
      </c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1">
        <f t="shared" si="4"/>
        <v>0</v>
      </c>
      <c r="AC146" s="125"/>
      <c r="AD146" s="176"/>
      <c r="AE146" s="176"/>
      <c r="AF146" s="176"/>
      <c r="AG146" s="176"/>
      <c r="AH146" s="126"/>
      <c r="AI146" s="122"/>
      <c r="AJ146" s="122"/>
    </row>
    <row r="147" spans="1:36" ht="20.45" customHeight="1">
      <c r="A147" s="239">
        <f t="shared" si="5"/>
        <v>145</v>
      </c>
      <c r="B147" s="228">
        <v>43264</v>
      </c>
      <c r="C147" s="227" t="s">
        <v>404</v>
      </c>
      <c r="D147" s="115">
        <v>-10000</v>
      </c>
      <c r="E147" s="115"/>
      <c r="F147" s="115"/>
      <c r="G147" s="115"/>
      <c r="H147" s="115"/>
      <c r="I147" s="115"/>
      <c r="J147" s="116"/>
      <c r="K147" s="117"/>
      <c r="L147" s="117"/>
      <c r="M147" s="117"/>
      <c r="N147" s="117"/>
      <c r="O147" s="124"/>
      <c r="P147" s="124"/>
      <c r="Q147" s="124"/>
      <c r="R147" s="124"/>
      <c r="S147" s="124"/>
      <c r="T147" s="124">
        <v>10000</v>
      </c>
      <c r="U147" s="124"/>
      <c r="V147" s="124"/>
      <c r="W147" s="124"/>
      <c r="X147" s="124"/>
      <c r="Y147" s="124"/>
      <c r="Z147" s="124"/>
      <c r="AA147" s="124"/>
      <c r="AB147" s="121">
        <f t="shared" si="4"/>
        <v>0</v>
      </c>
      <c r="AC147" s="125"/>
      <c r="AD147" s="176"/>
      <c r="AE147" s="176"/>
      <c r="AF147" s="176"/>
      <c r="AG147" s="176"/>
      <c r="AH147" s="126"/>
      <c r="AI147" s="122"/>
      <c r="AJ147" s="122"/>
    </row>
    <row r="148" spans="1:36" ht="20.45" customHeight="1">
      <c r="A148" s="239">
        <f t="shared" si="5"/>
        <v>146</v>
      </c>
      <c r="B148" s="228">
        <v>43264</v>
      </c>
      <c r="C148" s="227" t="s">
        <v>301</v>
      </c>
      <c r="D148" s="115">
        <v>-224.15</v>
      </c>
      <c r="E148" s="115"/>
      <c r="F148" s="115"/>
      <c r="G148" s="115"/>
      <c r="H148" s="115"/>
      <c r="I148" s="115"/>
      <c r="J148" s="116"/>
      <c r="K148" s="117"/>
      <c r="L148" s="117"/>
      <c r="M148" s="117"/>
      <c r="N148" s="117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>
        <v>224.15</v>
      </c>
      <c r="AB148" s="121">
        <f t="shared" si="4"/>
        <v>0</v>
      </c>
      <c r="AC148" s="125"/>
      <c r="AD148" s="176"/>
      <c r="AE148" s="176"/>
      <c r="AF148" s="176"/>
      <c r="AG148" s="176"/>
      <c r="AH148" s="126"/>
      <c r="AI148" s="122"/>
      <c r="AJ148" s="122"/>
    </row>
    <row r="149" spans="1:36" ht="20.45" customHeight="1">
      <c r="A149" s="239">
        <f t="shared" si="5"/>
        <v>147</v>
      </c>
      <c r="B149" s="228">
        <v>43265</v>
      </c>
      <c r="C149" s="227" t="s">
        <v>405</v>
      </c>
      <c r="D149" s="115">
        <v>-49</v>
      </c>
      <c r="E149" s="115"/>
      <c r="F149" s="115"/>
      <c r="G149" s="115"/>
      <c r="H149" s="115"/>
      <c r="I149" s="115"/>
      <c r="J149" s="116"/>
      <c r="K149" s="117"/>
      <c r="L149" s="117"/>
      <c r="M149" s="117"/>
      <c r="N149" s="117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>
        <v>49</v>
      </c>
      <c r="AB149" s="121">
        <f t="shared" si="4"/>
        <v>0</v>
      </c>
      <c r="AC149" s="125"/>
      <c r="AD149" s="176"/>
      <c r="AE149" s="176"/>
      <c r="AF149" s="176"/>
      <c r="AG149" s="176"/>
      <c r="AH149" s="126"/>
      <c r="AI149" s="122"/>
      <c r="AJ149" s="122"/>
    </row>
    <row r="150" spans="1:36" ht="20.45" customHeight="1">
      <c r="A150" s="239">
        <f t="shared" si="5"/>
        <v>148</v>
      </c>
      <c r="B150" s="228">
        <v>43266</v>
      </c>
      <c r="C150" s="227" t="s">
        <v>406</v>
      </c>
      <c r="D150" s="115">
        <v>-126.16</v>
      </c>
      <c r="E150" s="115"/>
      <c r="F150" s="115"/>
      <c r="G150" s="115"/>
      <c r="H150" s="115"/>
      <c r="I150" s="115"/>
      <c r="J150" s="116"/>
      <c r="K150" s="117"/>
      <c r="L150" s="117"/>
      <c r="M150" s="117"/>
      <c r="N150" s="117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>
        <v>126.16</v>
      </c>
      <c r="AB150" s="121">
        <f t="shared" si="4"/>
        <v>0</v>
      </c>
      <c r="AC150" s="125"/>
      <c r="AD150" s="176"/>
      <c r="AE150" s="176"/>
      <c r="AF150" s="176"/>
      <c r="AG150" s="176"/>
      <c r="AH150" s="126"/>
      <c r="AI150" s="122"/>
      <c r="AJ150" s="122"/>
    </row>
    <row r="151" spans="1:36" ht="20.45" customHeight="1">
      <c r="A151" s="239">
        <f t="shared" si="5"/>
        <v>149</v>
      </c>
      <c r="B151" s="228">
        <v>43270</v>
      </c>
      <c r="C151" s="227" t="s">
        <v>407</v>
      </c>
      <c r="D151" s="115">
        <v>58000</v>
      </c>
      <c r="E151" s="115"/>
      <c r="F151" s="115"/>
      <c r="G151" s="115"/>
      <c r="H151" s="115"/>
      <c r="I151" s="115"/>
      <c r="J151" s="116"/>
      <c r="K151" s="117"/>
      <c r="L151" s="117"/>
      <c r="M151" s="117">
        <v>-58000</v>
      </c>
      <c r="N151" s="117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1">
        <f t="shared" si="4"/>
        <v>0</v>
      </c>
      <c r="AC151" s="125"/>
      <c r="AD151" s="176"/>
      <c r="AE151" s="176"/>
      <c r="AF151" s="176"/>
      <c r="AG151" s="176"/>
      <c r="AH151" s="126"/>
      <c r="AI151" s="122"/>
      <c r="AJ151" s="122"/>
    </row>
    <row r="152" spans="1:36" ht="20.45" customHeight="1">
      <c r="A152" s="239">
        <f t="shared" si="5"/>
        <v>150</v>
      </c>
      <c r="B152" s="228">
        <v>43270</v>
      </c>
      <c r="C152" s="227" t="s">
        <v>408</v>
      </c>
      <c r="D152" s="115">
        <v>-15250</v>
      </c>
      <c r="E152" s="115"/>
      <c r="F152" s="115"/>
      <c r="G152" s="115"/>
      <c r="H152" s="115"/>
      <c r="I152" s="115"/>
      <c r="J152" s="116"/>
      <c r="K152" s="117"/>
      <c r="L152" s="117"/>
      <c r="M152" s="117"/>
      <c r="N152" s="117"/>
      <c r="O152" s="124"/>
      <c r="P152" s="124"/>
      <c r="Q152" s="124"/>
      <c r="R152" s="124"/>
      <c r="S152" s="124"/>
      <c r="T152" s="124"/>
      <c r="U152" s="124"/>
      <c r="V152" s="124"/>
      <c r="W152" s="124">
        <v>15250</v>
      </c>
      <c r="X152" s="124"/>
      <c r="Y152" s="124"/>
      <c r="Z152" s="124"/>
      <c r="AA152" s="124"/>
      <c r="AB152" s="121">
        <f t="shared" si="4"/>
        <v>0</v>
      </c>
      <c r="AC152" s="125"/>
      <c r="AD152" s="176"/>
      <c r="AE152" s="176"/>
      <c r="AF152" s="176"/>
      <c r="AG152" s="176"/>
      <c r="AH152" s="126"/>
      <c r="AI152" s="122"/>
      <c r="AJ152" s="122"/>
    </row>
    <row r="153" spans="1:36" ht="20.45" customHeight="1">
      <c r="A153" s="239">
        <f t="shared" si="5"/>
        <v>151</v>
      </c>
      <c r="B153" s="228">
        <v>43270</v>
      </c>
      <c r="C153" s="227" t="s">
        <v>409</v>
      </c>
      <c r="D153" s="115">
        <v>-500</v>
      </c>
      <c r="E153" s="115"/>
      <c r="F153" s="115"/>
      <c r="G153" s="115"/>
      <c r="H153" s="115"/>
      <c r="I153" s="115"/>
      <c r="J153" s="116"/>
      <c r="K153" s="117"/>
      <c r="L153" s="117"/>
      <c r="M153" s="117"/>
      <c r="N153" s="117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>
        <v>500</v>
      </c>
      <c r="AB153" s="121">
        <f t="shared" si="4"/>
        <v>0</v>
      </c>
      <c r="AC153" s="125"/>
      <c r="AD153" s="176"/>
      <c r="AE153" s="176"/>
      <c r="AF153" s="176"/>
      <c r="AG153" s="176"/>
      <c r="AH153" s="126"/>
      <c r="AI153" s="122"/>
      <c r="AJ153" s="122"/>
    </row>
    <row r="154" spans="1:36" ht="20.45" customHeight="1">
      <c r="A154" s="239">
        <f t="shared" si="5"/>
        <v>152</v>
      </c>
      <c r="B154" s="228">
        <v>43270</v>
      </c>
      <c r="C154" s="227" t="s">
        <v>410</v>
      </c>
      <c r="D154" s="115">
        <v>-90.3</v>
      </c>
      <c r="E154" s="115"/>
      <c r="F154" s="115"/>
      <c r="G154" s="115"/>
      <c r="H154" s="115"/>
      <c r="I154" s="115"/>
      <c r="J154" s="116"/>
      <c r="K154" s="117"/>
      <c r="L154" s="117"/>
      <c r="M154" s="117"/>
      <c r="N154" s="117"/>
      <c r="O154" s="124"/>
      <c r="P154" s="124"/>
      <c r="Q154" s="124"/>
      <c r="R154" s="124"/>
      <c r="S154" s="124"/>
      <c r="T154" s="124"/>
      <c r="U154" s="124"/>
      <c r="V154" s="124"/>
      <c r="W154" s="124">
        <v>90.3</v>
      </c>
      <c r="X154" s="124"/>
      <c r="Y154" s="124"/>
      <c r="Z154" s="124"/>
      <c r="AA154" s="124"/>
      <c r="AB154" s="121">
        <f t="shared" si="4"/>
        <v>0</v>
      </c>
      <c r="AC154" s="125"/>
      <c r="AD154" s="176"/>
      <c r="AE154" s="176"/>
      <c r="AF154" s="176"/>
      <c r="AG154" s="176"/>
      <c r="AH154" s="126"/>
      <c r="AI154" s="122"/>
      <c r="AJ154" s="122"/>
    </row>
    <row r="155" spans="1:36" ht="20.45" customHeight="1">
      <c r="A155" s="239">
        <f t="shared" si="5"/>
        <v>153</v>
      </c>
      <c r="B155" s="228">
        <v>43271</v>
      </c>
      <c r="C155" s="227" t="s">
        <v>411</v>
      </c>
      <c r="D155" s="115">
        <v>515.79</v>
      </c>
      <c r="E155" s="115"/>
      <c r="F155" s="115"/>
      <c r="G155" s="115"/>
      <c r="H155" s="115"/>
      <c r="I155" s="115"/>
      <c r="J155" s="116"/>
      <c r="K155" s="117"/>
      <c r="L155" s="117">
        <v>-515.79</v>
      </c>
      <c r="M155" s="117"/>
      <c r="N155" s="117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1">
        <f t="shared" si="4"/>
        <v>0</v>
      </c>
      <c r="AC155" s="125"/>
      <c r="AD155" s="176"/>
      <c r="AE155" s="176"/>
      <c r="AF155" s="176"/>
      <c r="AG155" s="176"/>
      <c r="AH155" s="128"/>
      <c r="AI155" s="122"/>
      <c r="AJ155" s="122"/>
    </row>
    <row r="156" spans="1:36" ht="20.45" customHeight="1">
      <c r="A156" s="239">
        <f t="shared" si="5"/>
        <v>154</v>
      </c>
      <c r="B156" s="228">
        <v>43271</v>
      </c>
      <c r="C156" s="227" t="s">
        <v>412</v>
      </c>
      <c r="D156" s="115">
        <v>-4000</v>
      </c>
      <c r="E156" s="115"/>
      <c r="F156" s="115"/>
      <c r="G156" s="115"/>
      <c r="H156" s="115"/>
      <c r="I156" s="115"/>
      <c r="J156" s="116"/>
      <c r="K156" s="117"/>
      <c r="L156" s="117"/>
      <c r="M156" s="117"/>
      <c r="N156" s="117"/>
      <c r="O156" s="124"/>
      <c r="P156" s="124">
        <v>4000</v>
      </c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1">
        <f t="shared" si="4"/>
        <v>0</v>
      </c>
      <c r="AC156" s="125"/>
      <c r="AD156" s="176"/>
      <c r="AE156" s="176"/>
      <c r="AF156" s="176"/>
      <c r="AG156" s="176"/>
      <c r="AH156" s="126"/>
      <c r="AI156" s="122"/>
      <c r="AJ156" s="122"/>
    </row>
    <row r="157" spans="1:36" ht="20.45" customHeight="1">
      <c r="A157" s="239">
        <f t="shared" si="5"/>
        <v>155</v>
      </c>
      <c r="B157" s="228">
        <v>43271</v>
      </c>
      <c r="C157" s="227" t="s">
        <v>340</v>
      </c>
      <c r="D157" s="115">
        <v>-2000</v>
      </c>
      <c r="E157" s="115"/>
      <c r="F157" s="115"/>
      <c r="G157" s="115"/>
      <c r="H157" s="115"/>
      <c r="I157" s="115"/>
      <c r="J157" s="116"/>
      <c r="K157" s="117"/>
      <c r="L157" s="117"/>
      <c r="M157" s="117"/>
      <c r="N157" s="117"/>
      <c r="O157" s="124"/>
      <c r="P157" s="124">
        <v>2000</v>
      </c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1">
        <f t="shared" si="4"/>
        <v>0</v>
      </c>
      <c r="AC157" s="125"/>
      <c r="AD157" s="176"/>
      <c r="AE157" s="176"/>
      <c r="AF157" s="176"/>
      <c r="AG157" s="176"/>
      <c r="AH157" s="126"/>
      <c r="AI157" s="122"/>
      <c r="AJ157" s="122"/>
    </row>
    <row r="158" spans="1:36" ht="20.45" customHeight="1">
      <c r="A158" s="239">
        <f t="shared" si="5"/>
        <v>156</v>
      </c>
      <c r="B158" s="228">
        <v>43271</v>
      </c>
      <c r="C158" s="227" t="s">
        <v>339</v>
      </c>
      <c r="D158" s="115">
        <v>-2000</v>
      </c>
      <c r="E158" s="115"/>
      <c r="F158" s="115"/>
      <c r="G158" s="115"/>
      <c r="H158" s="115"/>
      <c r="I158" s="115"/>
      <c r="J158" s="116"/>
      <c r="K158" s="117"/>
      <c r="L158" s="117"/>
      <c r="M158" s="117"/>
      <c r="N158" s="117"/>
      <c r="O158" s="124"/>
      <c r="P158" s="124">
        <v>2000</v>
      </c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1">
        <f t="shared" si="4"/>
        <v>0</v>
      </c>
      <c r="AC158" s="125"/>
      <c r="AD158" s="176"/>
      <c r="AE158" s="176"/>
      <c r="AF158" s="176"/>
      <c r="AG158" s="176"/>
      <c r="AH158" s="126"/>
      <c r="AI158" s="122"/>
      <c r="AJ158" s="122"/>
    </row>
    <row r="159" spans="1:36" ht="20.45" customHeight="1">
      <c r="A159" s="239">
        <f t="shared" si="5"/>
        <v>157</v>
      </c>
      <c r="B159" s="228">
        <v>43271</v>
      </c>
      <c r="C159" s="227" t="s">
        <v>301</v>
      </c>
      <c r="D159" s="115">
        <v>-315.91</v>
      </c>
      <c r="E159" s="115"/>
      <c r="F159" s="115"/>
      <c r="G159" s="115"/>
      <c r="H159" s="115"/>
      <c r="I159" s="115"/>
      <c r="J159" s="116"/>
      <c r="K159" s="117"/>
      <c r="L159" s="117"/>
      <c r="M159" s="117"/>
      <c r="N159" s="117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>
        <v>315.91</v>
      </c>
      <c r="AB159" s="121">
        <f t="shared" si="4"/>
        <v>0</v>
      </c>
      <c r="AC159" s="122"/>
      <c r="AD159" s="176"/>
      <c r="AE159" s="176"/>
      <c r="AF159" s="176"/>
      <c r="AG159" s="176"/>
      <c r="AH159" s="122"/>
      <c r="AI159" s="122"/>
      <c r="AJ159" s="122"/>
    </row>
    <row r="160" spans="1:36" ht="20.45" customHeight="1">
      <c r="A160" s="239">
        <f t="shared" si="5"/>
        <v>158</v>
      </c>
      <c r="B160" s="228">
        <v>43271</v>
      </c>
      <c r="C160" s="227" t="s">
        <v>413</v>
      </c>
      <c r="D160" s="115">
        <v>-250</v>
      </c>
      <c r="E160" s="115"/>
      <c r="F160" s="115"/>
      <c r="G160" s="115"/>
      <c r="H160" s="115"/>
      <c r="I160" s="115"/>
      <c r="J160" s="116"/>
      <c r="K160" s="117"/>
      <c r="L160" s="117"/>
      <c r="M160" s="117"/>
      <c r="N160" s="117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>
        <v>250</v>
      </c>
      <c r="AB160" s="121">
        <f t="shared" si="4"/>
        <v>0</v>
      </c>
      <c r="AC160" s="122"/>
      <c r="AD160" s="176"/>
      <c r="AE160" s="176"/>
      <c r="AF160" s="176"/>
      <c r="AG160" s="176"/>
      <c r="AH160" s="122"/>
      <c r="AI160" s="122"/>
      <c r="AJ160" s="122"/>
    </row>
    <row r="161" spans="1:36" ht="20.45" customHeight="1">
      <c r="A161" s="239">
        <f t="shared" si="5"/>
        <v>159</v>
      </c>
      <c r="B161" s="228">
        <v>43276</v>
      </c>
      <c r="C161" s="227" t="s">
        <v>414</v>
      </c>
      <c r="D161" s="115">
        <v>635</v>
      </c>
      <c r="E161" s="115"/>
      <c r="F161" s="115"/>
      <c r="G161" s="115"/>
      <c r="H161" s="115"/>
      <c r="I161" s="115"/>
      <c r="J161" s="116"/>
      <c r="K161" s="117"/>
      <c r="L161" s="117">
        <v>-635</v>
      </c>
      <c r="M161" s="117"/>
      <c r="N161" s="117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1">
        <f t="shared" si="4"/>
        <v>0</v>
      </c>
      <c r="AC161" s="122"/>
      <c r="AD161" s="176"/>
      <c r="AE161" s="176"/>
      <c r="AF161" s="176"/>
      <c r="AG161" s="176"/>
      <c r="AH161" s="122"/>
      <c r="AI161" s="122"/>
      <c r="AJ161" s="122"/>
    </row>
    <row r="162" spans="1:36" ht="20.45" customHeight="1">
      <c r="A162" s="239">
        <f t="shared" si="5"/>
        <v>160</v>
      </c>
      <c r="B162" s="228">
        <v>43276</v>
      </c>
      <c r="C162" s="227" t="s">
        <v>415</v>
      </c>
      <c r="D162" s="115">
        <v>-10000</v>
      </c>
      <c r="E162" s="115"/>
      <c r="F162" s="115"/>
      <c r="G162" s="115"/>
      <c r="H162" s="115"/>
      <c r="I162" s="115"/>
      <c r="J162" s="116"/>
      <c r="K162" s="117"/>
      <c r="L162" s="117"/>
      <c r="M162" s="117"/>
      <c r="N162" s="117"/>
      <c r="O162" s="124"/>
      <c r="P162" s="124">
        <v>10000</v>
      </c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1">
        <f t="shared" si="4"/>
        <v>0</v>
      </c>
      <c r="AC162" s="122"/>
      <c r="AD162" s="176"/>
      <c r="AE162" s="176"/>
      <c r="AF162" s="176"/>
      <c r="AG162" s="176"/>
      <c r="AH162" s="122"/>
      <c r="AI162" s="122"/>
      <c r="AJ162" s="122"/>
    </row>
    <row r="163" spans="1:36" ht="20.45" customHeight="1">
      <c r="A163" s="237">
        <f t="shared" si="5"/>
        <v>161</v>
      </c>
      <c r="B163" s="228">
        <v>43276</v>
      </c>
      <c r="C163" s="227" t="s">
        <v>416</v>
      </c>
      <c r="D163" s="115">
        <v>-3600</v>
      </c>
      <c r="E163" s="115"/>
      <c r="F163" s="115"/>
      <c r="G163" s="115"/>
      <c r="H163" s="115"/>
      <c r="I163" s="115"/>
      <c r="J163" s="116"/>
      <c r="K163" s="117"/>
      <c r="L163" s="117"/>
      <c r="M163" s="117"/>
      <c r="N163" s="117"/>
      <c r="O163" s="124"/>
      <c r="P163" s="124"/>
      <c r="Q163" s="124"/>
      <c r="R163" s="124"/>
      <c r="S163" s="124"/>
      <c r="T163" s="124">
        <v>3600</v>
      </c>
      <c r="U163" s="124"/>
      <c r="V163" s="124"/>
      <c r="W163" s="124"/>
      <c r="X163" s="124"/>
      <c r="Y163" s="124"/>
      <c r="Z163" s="124"/>
      <c r="AA163" s="124"/>
      <c r="AB163" s="121">
        <f t="shared" si="4"/>
        <v>0</v>
      </c>
      <c r="AC163" s="122"/>
      <c r="AD163" s="176"/>
      <c r="AE163" s="176"/>
      <c r="AF163" s="176"/>
      <c r="AG163" s="176"/>
      <c r="AH163" s="122"/>
      <c r="AI163" s="122"/>
      <c r="AJ163" s="122"/>
    </row>
    <row r="164" spans="1:36" ht="20.45" customHeight="1">
      <c r="A164" s="237">
        <f t="shared" si="5"/>
        <v>162</v>
      </c>
      <c r="B164" s="228">
        <v>43278</v>
      </c>
      <c r="C164" s="227" t="s">
        <v>425</v>
      </c>
      <c r="D164" s="115">
        <v>2400</v>
      </c>
      <c r="E164" s="115"/>
      <c r="F164" s="115"/>
      <c r="G164" s="115"/>
      <c r="H164" s="115"/>
      <c r="I164" s="115"/>
      <c r="J164" s="116"/>
      <c r="K164" s="117"/>
      <c r="L164" s="117"/>
      <c r="M164" s="117"/>
      <c r="N164" s="117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>
        <v>-2400</v>
      </c>
      <c r="Z164" s="124"/>
      <c r="AA164" s="124"/>
      <c r="AB164" s="121">
        <f t="shared" si="4"/>
        <v>0</v>
      </c>
      <c r="AC164" s="122"/>
      <c r="AD164" s="176"/>
      <c r="AE164" s="176"/>
      <c r="AF164" s="176"/>
      <c r="AG164" s="176"/>
      <c r="AH164" s="122"/>
      <c r="AI164" s="122"/>
      <c r="AJ164" s="122"/>
    </row>
    <row r="165" spans="1:36" ht="20.45" customHeight="1">
      <c r="A165" s="237">
        <f t="shared" si="5"/>
        <v>163</v>
      </c>
      <c r="B165" s="228">
        <v>43278</v>
      </c>
      <c r="C165" s="227" t="s">
        <v>417</v>
      </c>
      <c r="D165" s="115">
        <v>-2450</v>
      </c>
      <c r="E165" s="115"/>
      <c r="F165" s="115"/>
      <c r="G165" s="115"/>
      <c r="H165" s="115"/>
      <c r="I165" s="115"/>
      <c r="J165" s="116"/>
      <c r="K165" s="117"/>
      <c r="L165" s="117"/>
      <c r="M165" s="117"/>
      <c r="N165" s="117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>
        <v>2450</v>
      </c>
      <c r="Z165" s="124"/>
      <c r="AA165" s="124"/>
      <c r="AB165" s="121">
        <f t="shared" si="4"/>
        <v>0</v>
      </c>
      <c r="AC165" s="122"/>
      <c r="AD165" s="176"/>
      <c r="AE165" s="176"/>
      <c r="AF165" s="176"/>
      <c r="AG165" s="176"/>
      <c r="AH165" s="122"/>
      <c r="AI165" s="122"/>
      <c r="AJ165" s="122"/>
    </row>
    <row r="166" spans="1:36" ht="20.45" customHeight="1">
      <c r="A166" s="237">
        <f t="shared" si="5"/>
        <v>164</v>
      </c>
      <c r="B166" s="228">
        <v>43278</v>
      </c>
      <c r="C166" s="227" t="s">
        <v>338</v>
      </c>
      <c r="D166" s="115">
        <v>-2000</v>
      </c>
      <c r="E166" s="115"/>
      <c r="F166" s="115"/>
      <c r="G166" s="115"/>
      <c r="H166" s="115"/>
      <c r="I166" s="115"/>
      <c r="J166" s="116"/>
      <c r="K166" s="117"/>
      <c r="L166" s="117"/>
      <c r="M166" s="117"/>
      <c r="N166" s="117"/>
      <c r="O166" s="124"/>
      <c r="P166" s="124">
        <v>2000</v>
      </c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1">
        <f t="shared" si="4"/>
        <v>0</v>
      </c>
      <c r="AC166" s="122"/>
      <c r="AD166" s="176"/>
      <c r="AE166" s="176"/>
      <c r="AF166" s="176"/>
      <c r="AG166" s="176"/>
      <c r="AH166" s="122"/>
      <c r="AI166" s="122"/>
      <c r="AJ166" s="122"/>
    </row>
    <row r="167" spans="1:36" ht="20.45" customHeight="1">
      <c r="A167" s="237">
        <f t="shared" si="5"/>
        <v>165</v>
      </c>
      <c r="B167" s="228">
        <v>43278</v>
      </c>
      <c r="C167" s="227" t="s">
        <v>362</v>
      </c>
      <c r="D167" s="115">
        <v>-2000</v>
      </c>
      <c r="E167" s="115"/>
      <c r="F167" s="115"/>
      <c r="G167" s="115"/>
      <c r="H167" s="115"/>
      <c r="I167" s="115"/>
      <c r="J167" s="116"/>
      <c r="K167" s="117"/>
      <c r="L167" s="117"/>
      <c r="M167" s="117"/>
      <c r="N167" s="117"/>
      <c r="O167" s="124"/>
      <c r="P167" s="124">
        <v>2000</v>
      </c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1">
        <f t="shared" si="4"/>
        <v>0</v>
      </c>
      <c r="AC167" s="122"/>
      <c r="AD167" s="176"/>
      <c r="AE167" s="176"/>
      <c r="AF167" s="176"/>
      <c r="AG167" s="176"/>
      <c r="AH167" s="122"/>
      <c r="AI167" s="122"/>
      <c r="AJ167" s="122"/>
    </row>
    <row r="168" spans="1:36" ht="20.45" customHeight="1">
      <c r="A168" s="237">
        <f t="shared" si="5"/>
        <v>166</v>
      </c>
      <c r="B168" s="228">
        <v>43278</v>
      </c>
      <c r="C168" s="227" t="s">
        <v>275</v>
      </c>
      <c r="D168" s="115">
        <v>-1036</v>
      </c>
      <c r="E168" s="115"/>
      <c r="F168" s="115"/>
      <c r="G168" s="115"/>
      <c r="H168" s="115"/>
      <c r="I168" s="115"/>
      <c r="J168" s="116"/>
      <c r="K168" s="117"/>
      <c r="L168" s="117"/>
      <c r="M168" s="117"/>
      <c r="N168" s="117"/>
      <c r="O168" s="124"/>
      <c r="P168" s="124"/>
      <c r="Q168" s="124"/>
      <c r="R168" s="124"/>
      <c r="S168" s="124"/>
      <c r="T168" s="124"/>
      <c r="U168" s="124">
        <v>1036</v>
      </c>
      <c r="V168" s="124"/>
      <c r="W168" s="124"/>
      <c r="X168" s="124"/>
      <c r="Y168" s="124"/>
      <c r="Z168" s="124"/>
      <c r="AA168" s="124"/>
      <c r="AB168" s="121">
        <f t="shared" si="4"/>
        <v>0</v>
      </c>
      <c r="AC168" s="122"/>
      <c r="AD168" s="176"/>
      <c r="AE168" s="176"/>
      <c r="AF168" s="176"/>
      <c r="AG168" s="176"/>
      <c r="AH168" s="122"/>
      <c r="AI168" s="122"/>
      <c r="AJ168" s="122"/>
    </row>
    <row r="169" spans="1:36" ht="20.45" customHeight="1">
      <c r="A169" s="237">
        <f t="shared" si="5"/>
        <v>167</v>
      </c>
      <c r="B169" s="228">
        <v>43278</v>
      </c>
      <c r="C169" s="227" t="s">
        <v>418</v>
      </c>
      <c r="D169" s="115">
        <v>-336</v>
      </c>
      <c r="E169" s="115"/>
      <c r="F169" s="115"/>
      <c r="G169" s="115"/>
      <c r="H169" s="115"/>
      <c r="I169" s="115"/>
      <c r="J169" s="116"/>
      <c r="K169" s="117"/>
      <c r="L169" s="117"/>
      <c r="M169" s="117"/>
      <c r="N169" s="117"/>
      <c r="O169" s="124"/>
      <c r="P169" s="124"/>
      <c r="Q169" s="124"/>
      <c r="R169" s="124"/>
      <c r="S169" s="124"/>
      <c r="T169" s="124">
        <v>336</v>
      </c>
      <c r="U169" s="124"/>
      <c r="V169" s="124"/>
      <c r="W169" s="124"/>
      <c r="X169" s="124"/>
      <c r="Y169" s="124"/>
      <c r="Z169" s="124"/>
      <c r="AA169" s="124"/>
      <c r="AB169" s="121">
        <f t="shared" si="4"/>
        <v>0</v>
      </c>
      <c r="AC169" s="122"/>
      <c r="AD169" s="176"/>
      <c r="AE169" s="176"/>
      <c r="AF169" s="176"/>
      <c r="AG169" s="176"/>
      <c r="AH169" s="122"/>
      <c r="AI169" s="122"/>
      <c r="AJ169" s="122"/>
    </row>
    <row r="170" spans="1:36" ht="20.45" customHeight="1">
      <c r="A170" s="237">
        <f t="shared" si="5"/>
        <v>168</v>
      </c>
      <c r="B170" s="228">
        <v>43281</v>
      </c>
      <c r="C170" s="227" t="s">
        <v>271</v>
      </c>
      <c r="D170" s="115">
        <v>-72</v>
      </c>
      <c r="E170" s="115"/>
      <c r="F170" s="115"/>
      <c r="G170" s="115"/>
      <c r="H170" s="115"/>
      <c r="I170" s="115"/>
      <c r="J170" s="116"/>
      <c r="K170" s="117"/>
      <c r="L170" s="117"/>
      <c r="M170" s="117"/>
      <c r="N170" s="117"/>
      <c r="O170" s="124"/>
      <c r="P170" s="124"/>
      <c r="Q170" s="124"/>
      <c r="R170" s="124"/>
      <c r="S170" s="124">
        <v>72</v>
      </c>
      <c r="T170" s="124"/>
      <c r="U170" s="124"/>
      <c r="V170" s="124"/>
      <c r="W170" s="124"/>
      <c r="X170" s="124"/>
      <c r="Y170" s="124"/>
      <c r="Z170" s="124"/>
      <c r="AA170" s="124"/>
      <c r="AB170" s="121">
        <f t="shared" si="4"/>
        <v>0</v>
      </c>
      <c r="AC170" s="122"/>
      <c r="AD170" s="176"/>
      <c r="AE170" s="176"/>
      <c r="AF170" s="176"/>
      <c r="AG170" s="176"/>
      <c r="AH170" s="122"/>
      <c r="AI170" s="122"/>
      <c r="AJ170" s="122"/>
    </row>
    <row r="171" spans="1:36" ht="20.45" customHeight="1">
      <c r="A171" s="237">
        <f t="shared" si="5"/>
        <v>169</v>
      </c>
      <c r="B171" s="228">
        <v>43283</v>
      </c>
      <c r="C171" s="227" t="s">
        <v>357</v>
      </c>
      <c r="D171" s="115">
        <v>-4250</v>
      </c>
      <c r="E171" s="115"/>
      <c r="F171" s="115"/>
      <c r="G171" s="115"/>
      <c r="H171" s="115"/>
      <c r="I171" s="115"/>
      <c r="J171" s="116"/>
      <c r="K171" s="117"/>
      <c r="L171" s="117"/>
      <c r="M171" s="117"/>
      <c r="N171" s="117"/>
      <c r="O171" s="124"/>
      <c r="P171" s="124">
        <v>4250</v>
      </c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1">
        <f t="shared" si="4"/>
        <v>0</v>
      </c>
      <c r="AC171" s="122"/>
      <c r="AD171" s="176"/>
      <c r="AE171" s="176"/>
      <c r="AF171" s="176"/>
      <c r="AG171" s="176"/>
      <c r="AH171" s="122"/>
      <c r="AI171" s="122"/>
      <c r="AJ171" s="122"/>
    </row>
    <row r="172" spans="1:36" ht="20.45" customHeight="1">
      <c r="A172" s="237">
        <f t="shared" si="5"/>
        <v>170</v>
      </c>
      <c r="B172" s="228">
        <v>43283</v>
      </c>
      <c r="C172" s="227" t="s">
        <v>348</v>
      </c>
      <c r="D172" s="115">
        <v>-2500</v>
      </c>
      <c r="E172" s="115"/>
      <c r="F172" s="115"/>
      <c r="G172" s="115"/>
      <c r="H172" s="115"/>
      <c r="I172" s="115"/>
      <c r="J172" s="116"/>
      <c r="K172" s="117"/>
      <c r="L172" s="117"/>
      <c r="M172" s="117"/>
      <c r="N172" s="117"/>
      <c r="O172" s="124"/>
      <c r="P172" s="124">
        <v>2500</v>
      </c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1">
        <f t="shared" si="4"/>
        <v>0</v>
      </c>
      <c r="AC172" s="122"/>
      <c r="AD172" s="176"/>
      <c r="AE172" s="176"/>
      <c r="AF172" s="176"/>
      <c r="AG172" s="176"/>
      <c r="AH172" s="122"/>
      <c r="AI172" s="122"/>
      <c r="AJ172" s="122"/>
    </row>
    <row r="173" spans="1:36" ht="20.45" customHeight="1">
      <c r="A173" s="237">
        <f t="shared" si="5"/>
        <v>171</v>
      </c>
      <c r="B173" s="228">
        <v>43283</v>
      </c>
      <c r="C173" s="227" t="s">
        <v>419</v>
      </c>
      <c r="D173" s="115">
        <v>-2000</v>
      </c>
      <c r="E173" s="115"/>
      <c r="F173" s="115"/>
      <c r="G173" s="115"/>
      <c r="H173" s="115"/>
      <c r="I173" s="115"/>
      <c r="J173" s="116"/>
      <c r="K173" s="117"/>
      <c r="L173" s="117"/>
      <c r="M173" s="117"/>
      <c r="N173" s="117"/>
      <c r="O173" s="124"/>
      <c r="P173" s="124">
        <v>2000</v>
      </c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1">
        <f t="shared" si="4"/>
        <v>0</v>
      </c>
      <c r="AC173" s="122"/>
      <c r="AD173" s="176"/>
      <c r="AE173" s="176"/>
      <c r="AF173" s="176"/>
      <c r="AG173" s="176"/>
      <c r="AH173" s="122"/>
      <c r="AI173" s="122"/>
      <c r="AJ173" s="122"/>
    </row>
    <row r="174" spans="1:36" ht="20.45" customHeight="1">
      <c r="A174" s="237">
        <f t="shared" si="5"/>
        <v>172</v>
      </c>
      <c r="B174" s="228">
        <v>43283</v>
      </c>
      <c r="C174" s="227" t="s">
        <v>420</v>
      </c>
      <c r="D174" s="115">
        <v>-127</v>
      </c>
      <c r="E174" s="115"/>
      <c r="F174" s="115"/>
      <c r="G174" s="115"/>
      <c r="H174" s="115"/>
      <c r="I174" s="115"/>
      <c r="J174" s="116"/>
      <c r="K174" s="117"/>
      <c r="L174" s="117"/>
      <c r="M174" s="117"/>
      <c r="N174" s="117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>
        <v>127</v>
      </c>
      <c r="AB174" s="121">
        <f t="shared" si="4"/>
        <v>0</v>
      </c>
      <c r="AC174" s="122"/>
      <c r="AD174" s="176"/>
      <c r="AE174" s="176"/>
      <c r="AF174" s="176"/>
      <c r="AG174" s="176"/>
      <c r="AH174" s="122"/>
      <c r="AI174" s="122"/>
      <c r="AJ174" s="122"/>
    </row>
    <row r="175" spans="1:36" ht="20.45" customHeight="1">
      <c r="A175" s="237">
        <f t="shared" si="5"/>
        <v>173</v>
      </c>
      <c r="B175" s="228">
        <v>43287</v>
      </c>
      <c r="C175" s="227" t="s">
        <v>421</v>
      </c>
      <c r="D175" s="115">
        <v>-3550</v>
      </c>
      <c r="E175" s="115"/>
      <c r="F175" s="115"/>
      <c r="G175" s="115"/>
      <c r="H175" s="115"/>
      <c r="I175" s="115"/>
      <c r="J175" s="116"/>
      <c r="K175" s="117"/>
      <c r="L175" s="117"/>
      <c r="M175" s="117"/>
      <c r="N175" s="117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>
        <v>3550</v>
      </c>
      <c r="Z175" s="124"/>
      <c r="AA175" s="124"/>
      <c r="AB175" s="121">
        <f t="shared" si="4"/>
        <v>0</v>
      </c>
      <c r="AC175" s="122"/>
      <c r="AD175" s="176"/>
      <c r="AE175" s="176"/>
      <c r="AF175" s="176"/>
      <c r="AG175" s="176"/>
      <c r="AH175" s="122"/>
      <c r="AI175" s="122"/>
      <c r="AJ175" s="122"/>
    </row>
    <row r="176" spans="1:36" ht="20.45" customHeight="1">
      <c r="A176" s="237">
        <f t="shared" si="5"/>
        <v>174</v>
      </c>
      <c r="B176" s="228">
        <v>43290</v>
      </c>
      <c r="C176" s="227" t="s">
        <v>422</v>
      </c>
      <c r="D176" s="115">
        <v>-10000</v>
      </c>
      <c r="E176" s="115"/>
      <c r="F176" s="115">
        <v>10000</v>
      </c>
      <c r="G176" s="115"/>
      <c r="H176" s="115"/>
      <c r="I176" s="115"/>
      <c r="J176" s="116"/>
      <c r="K176" s="117"/>
      <c r="L176" s="117"/>
      <c r="M176" s="117"/>
      <c r="N176" s="117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1">
        <f t="shared" si="4"/>
        <v>0</v>
      </c>
      <c r="AC176" s="122"/>
      <c r="AD176" s="176"/>
      <c r="AE176" s="176"/>
      <c r="AF176" s="176"/>
      <c r="AG176" s="176"/>
      <c r="AH176" s="122"/>
      <c r="AI176" s="122"/>
      <c r="AJ176" s="122"/>
    </row>
    <row r="177" spans="1:36" ht="20.45" customHeight="1">
      <c r="A177" s="237">
        <f t="shared" si="5"/>
        <v>175</v>
      </c>
      <c r="B177" s="228">
        <v>43290</v>
      </c>
      <c r="C177" s="227" t="s">
        <v>423</v>
      </c>
      <c r="D177" s="115">
        <v>-6000</v>
      </c>
      <c r="E177" s="115"/>
      <c r="F177" s="115"/>
      <c r="G177" s="115"/>
      <c r="H177" s="115"/>
      <c r="I177" s="115"/>
      <c r="J177" s="116"/>
      <c r="K177" s="117"/>
      <c r="L177" s="117"/>
      <c r="M177" s="117"/>
      <c r="N177" s="117"/>
      <c r="O177" s="124"/>
      <c r="P177" s="124">
        <v>6000</v>
      </c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1">
        <f t="shared" si="4"/>
        <v>0</v>
      </c>
      <c r="AC177" s="122"/>
      <c r="AD177" s="176"/>
      <c r="AE177" s="176"/>
      <c r="AF177" s="176"/>
      <c r="AG177" s="176"/>
      <c r="AH177" s="122"/>
      <c r="AI177" s="122"/>
      <c r="AJ177" s="122"/>
    </row>
    <row r="178" spans="1:36" ht="20.45" customHeight="1">
      <c r="A178" s="237">
        <f t="shared" si="5"/>
        <v>176</v>
      </c>
      <c r="B178" s="228">
        <v>43290</v>
      </c>
      <c r="C178" s="227" t="s">
        <v>424</v>
      </c>
      <c r="D178" s="115">
        <v>-4800</v>
      </c>
      <c r="E178" s="115"/>
      <c r="F178" s="115"/>
      <c r="G178" s="115"/>
      <c r="H178" s="115"/>
      <c r="I178" s="115"/>
      <c r="J178" s="116"/>
      <c r="K178" s="117"/>
      <c r="L178" s="117"/>
      <c r="M178" s="117"/>
      <c r="N178" s="117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>
        <v>4800</v>
      </c>
      <c r="Z178" s="124"/>
      <c r="AA178" s="124"/>
      <c r="AB178" s="121">
        <f t="shared" si="4"/>
        <v>0</v>
      </c>
      <c r="AC178" s="122"/>
      <c r="AD178" s="176"/>
      <c r="AE178" s="176"/>
      <c r="AF178" s="176"/>
      <c r="AG178" s="176"/>
      <c r="AH178" s="122"/>
      <c r="AI178" s="122"/>
      <c r="AJ178" s="122"/>
    </row>
    <row r="179" spans="1:36" ht="20.45" customHeight="1">
      <c r="A179" s="237">
        <f t="shared" si="5"/>
        <v>177</v>
      </c>
      <c r="B179" s="228">
        <v>43291</v>
      </c>
      <c r="C179" s="227" t="s">
        <v>426</v>
      </c>
      <c r="D179" s="115">
        <v>10000</v>
      </c>
      <c r="E179" s="115"/>
      <c r="F179" s="115"/>
      <c r="G179" s="115"/>
      <c r="H179" s="115"/>
      <c r="I179" s="115"/>
      <c r="J179" s="116"/>
      <c r="K179" s="117"/>
      <c r="L179" s="117"/>
      <c r="M179" s="117">
        <v>-10000</v>
      </c>
      <c r="N179" s="117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1">
        <f t="shared" si="4"/>
        <v>0</v>
      </c>
      <c r="AC179" s="122"/>
      <c r="AD179" s="176"/>
      <c r="AE179" s="176"/>
      <c r="AF179" s="176"/>
      <c r="AG179" s="176"/>
      <c r="AH179" s="122"/>
      <c r="AI179" s="122"/>
      <c r="AJ179" s="122"/>
    </row>
    <row r="180" spans="1:36" ht="20.45" customHeight="1">
      <c r="A180" s="237">
        <f t="shared" si="5"/>
        <v>178</v>
      </c>
      <c r="B180" s="228">
        <v>43291</v>
      </c>
      <c r="C180" s="227" t="s">
        <v>427</v>
      </c>
      <c r="D180" s="115">
        <v>-11337</v>
      </c>
      <c r="E180" s="115"/>
      <c r="F180" s="115"/>
      <c r="G180" s="115"/>
      <c r="H180" s="115"/>
      <c r="I180" s="115"/>
      <c r="J180" s="116"/>
      <c r="K180" s="117"/>
      <c r="L180" s="117"/>
      <c r="M180" s="117"/>
      <c r="N180" s="117"/>
      <c r="O180" s="124">
        <v>11337</v>
      </c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1">
        <f t="shared" si="4"/>
        <v>0</v>
      </c>
      <c r="AC180" s="122"/>
      <c r="AD180" s="176"/>
      <c r="AE180" s="176"/>
      <c r="AF180" s="176"/>
      <c r="AG180" s="176"/>
      <c r="AH180" s="122"/>
      <c r="AI180" s="122"/>
      <c r="AJ180" s="122"/>
    </row>
    <row r="181" spans="1:36" ht="20.45" customHeight="1">
      <c r="A181" s="237">
        <f t="shared" si="5"/>
        <v>179</v>
      </c>
      <c r="B181" s="228">
        <v>43292</v>
      </c>
      <c r="C181" s="227" t="s">
        <v>428</v>
      </c>
      <c r="D181" s="115">
        <v>30000</v>
      </c>
      <c r="E181" s="115"/>
      <c r="F181" s="115"/>
      <c r="G181" s="115"/>
      <c r="H181" s="115"/>
      <c r="I181" s="115"/>
      <c r="J181" s="116"/>
      <c r="K181" s="117"/>
      <c r="L181" s="117"/>
      <c r="M181" s="117">
        <v>-30000</v>
      </c>
      <c r="N181" s="117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1">
        <f t="shared" si="4"/>
        <v>0</v>
      </c>
      <c r="AC181" s="122"/>
      <c r="AD181" s="176"/>
      <c r="AE181" s="176"/>
      <c r="AF181" s="176"/>
      <c r="AG181" s="176"/>
      <c r="AH181" s="122"/>
      <c r="AI181" s="122"/>
      <c r="AJ181" s="122"/>
    </row>
    <row r="182" spans="1:36" ht="20.45" customHeight="1">
      <c r="A182" s="237">
        <f t="shared" si="5"/>
        <v>180</v>
      </c>
      <c r="B182" s="228">
        <v>43293</v>
      </c>
      <c r="C182" s="227" t="s">
        <v>429</v>
      </c>
      <c r="D182" s="115">
        <v>1000</v>
      </c>
      <c r="E182" s="115"/>
      <c r="F182" s="115"/>
      <c r="G182" s="115"/>
      <c r="H182" s="115"/>
      <c r="I182" s="115"/>
      <c r="J182" s="116">
        <v>-750</v>
      </c>
      <c r="K182" s="117">
        <v>-250</v>
      </c>
      <c r="L182" s="117"/>
      <c r="M182" s="117"/>
      <c r="N182" s="117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1">
        <f t="shared" si="4"/>
        <v>0</v>
      </c>
      <c r="AC182" s="122"/>
      <c r="AD182" s="176"/>
      <c r="AE182" s="176"/>
      <c r="AF182" s="176"/>
      <c r="AG182" s="176"/>
      <c r="AH182" s="122"/>
      <c r="AI182" s="122"/>
      <c r="AJ182" s="122"/>
    </row>
    <row r="183" spans="1:36" ht="20.45" customHeight="1">
      <c r="A183" s="237">
        <f t="shared" si="5"/>
        <v>181</v>
      </c>
      <c r="B183" s="228">
        <v>43297</v>
      </c>
      <c r="C183" s="227" t="s">
        <v>430</v>
      </c>
      <c r="D183" s="115">
        <v>-315</v>
      </c>
      <c r="E183" s="115"/>
      <c r="F183" s="115"/>
      <c r="G183" s="115"/>
      <c r="H183" s="115"/>
      <c r="I183" s="115"/>
      <c r="J183" s="116"/>
      <c r="K183" s="117"/>
      <c r="L183" s="117"/>
      <c r="M183" s="117"/>
      <c r="N183" s="117"/>
      <c r="O183" s="124"/>
      <c r="P183" s="124"/>
      <c r="Q183" s="124"/>
      <c r="R183" s="124"/>
      <c r="S183" s="124"/>
      <c r="T183" s="124"/>
      <c r="U183" s="124">
        <v>315</v>
      </c>
      <c r="V183" s="124"/>
      <c r="W183" s="124"/>
      <c r="X183" s="124"/>
      <c r="Y183" s="124"/>
      <c r="Z183" s="124"/>
      <c r="AA183" s="124"/>
      <c r="AB183" s="121">
        <f t="shared" si="4"/>
        <v>0</v>
      </c>
      <c r="AC183" s="122"/>
      <c r="AD183" s="176"/>
      <c r="AE183" s="176"/>
      <c r="AF183" s="176"/>
      <c r="AG183" s="176"/>
      <c r="AH183" s="122"/>
      <c r="AI183" s="122"/>
      <c r="AJ183" s="122"/>
    </row>
    <row r="184" spans="1:36" ht="20.45" customHeight="1">
      <c r="A184" s="237">
        <f t="shared" si="5"/>
        <v>182</v>
      </c>
      <c r="B184" s="228">
        <v>43300</v>
      </c>
      <c r="C184" s="227" t="s">
        <v>431</v>
      </c>
      <c r="D184" s="115">
        <v>-4350</v>
      </c>
      <c r="E184" s="115"/>
      <c r="F184" s="115"/>
      <c r="G184" s="115"/>
      <c r="H184" s="115"/>
      <c r="I184" s="115"/>
      <c r="J184" s="116"/>
      <c r="K184" s="117"/>
      <c r="L184" s="117"/>
      <c r="M184" s="117"/>
      <c r="N184" s="117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>
        <v>4350</v>
      </c>
      <c r="Z184" s="124"/>
      <c r="AA184" s="124"/>
      <c r="AB184" s="121">
        <f t="shared" si="4"/>
        <v>0</v>
      </c>
      <c r="AC184" s="122"/>
      <c r="AD184" s="176"/>
      <c r="AE184" s="176"/>
      <c r="AF184" s="176"/>
      <c r="AG184" s="176"/>
      <c r="AH184" s="122"/>
      <c r="AI184" s="122"/>
      <c r="AJ184" s="122"/>
    </row>
    <row r="185" spans="1:36" ht="20.45" customHeight="1">
      <c r="A185" s="237">
        <f t="shared" si="5"/>
        <v>183</v>
      </c>
      <c r="B185" s="228">
        <v>43312</v>
      </c>
      <c r="C185" s="227" t="s">
        <v>278</v>
      </c>
      <c r="D185" s="115">
        <v>-30</v>
      </c>
      <c r="E185" s="115"/>
      <c r="F185" s="115"/>
      <c r="G185" s="115"/>
      <c r="H185" s="115"/>
      <c r="I185" s="115"/>
      <c r="J185" s="116"/>
      <c r="K185" s="117"/>
      <c r="L185" s="117"/>
      <c r="M185" s="117"/>
      <c r="N185" s="117"/>
      <c r="O185" s="124"/>
      <c r="P185" s="124"/>
      <c r="Q185" s="124"/>
      <c r="R185" s="124"/>
      <c r="S185" s="124">
        <v>30</v>
      </c>
      <c r="T185" s="124"/>
      <c r="U185" s="124"/>
      <c r="V185" s="124"/>
      <c r="W185" s="124"/>
      <c r="X185" s="124"/>
      <c r="Y185" s="124"/>
      <c r="Z185" s="124"/>
      <c r="AA185" s="124"/>
      <c r="AB185" s="121">
        <f>SUM(D185:AA185)</f>
        <v>0</v>
      </c>
      <c r="AC185" s="122"/>
      <c r="AD185" s="176"/>
      <c r="AE185" s="176"/>
      <c r="AF185" s="176"/>
      <c r="AG185" s="176"/>
      <c r="AH185" s="122"/>
      <c r="AI185" s="122"/>
      <c r="AJ185" s="122"/>
    </row>
    <row r="186" spans="1:36" ht="20.45" customHeight="1">
      <c r="A186" s="237">
        <f t="shared" si="5"/>
        <v>184</v>
      </c>
      <c r="B186" s="228">
        <v>43321</v>
      </c>
      <c r="C186" s="227" t="s">
        <v>432</v>
      </c>
      <c r="D186" s="115">
        <v>500</v>
      </c>
      <c r="E186" s="115"/>
      <c r="F186" s="115"/>
      <c r="G186" s="115"/>
      <c r="H186" s="115"/>
      <c r="I186" s="115"/>
      <c r="J186" s="116">
        <v>-250</v>
      </c>
      <c r="K186" s="117">
        <v>-250</v>
      </c>
      <c r="L186" s="117"/>
      <c r="M186" s="117"/>
      <c r="N186" s="117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1">
        <f t="shared" si="4"/>
        <v>0</v>
      </c>
      <c r="AC186" s="122"/>
      <c r="AD186" s="176"/>
      <c r="AE186" s="176"/>
      <c r="AF186" s="176"/>
      <c r="AG186" s="176"/>
      <c r="AH186" s="122"/>
      <c r="AI186" s="122"/>
      <c r="AJ186" s="122"/>
    </row>
    <row r="187" spans="1:36" ht="20.45" customHeight="1">
      <c r="A187" s="237">
        <f t="shared" si="5"/>
        <v>185</v>
      </c>
      <c r="B187" s="228">
        <v>43321</v>
      </c>
      <c r="C187" s="227" t="s">
        <v>433</v>
      </c>
      <c r="D187" s="115">
        <v>750</v>
      </c>
      <c r="E187" s="115"/>
      <c r="F187" s="115"/>
      <c r="G187" s="115"/>
      <c r="H187" s="115"/>
      <c r="I187" s="115"/>
      <c r="J187" s="116">
        <v>-750</v>
      </c>
      <c r="K187" s="117"/>
      <c r="L187" s="117"/>
      <c r="M187" s="117"/>
      <c r="N187" s="117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1">
        <f t="shared" si="4"/>
        <v>0</v>
      </c>
      <c r="AC187" s="122"/>
      <c r="AD187" s="176"/>
      <c r="AE187" s="176"/>
      <c r="AF187" s="176"/>
      <c r="AG187" s="176"/>
      <c r="AH187" s="122"/>
      <c r="AI187" s="122"/>
      <c r="AJ187" s="122"/>
    </row>
    <row r="188" spans="1:36" ht="20.45" customHeight="1">
      <c r="A188" s="237">
        <f t="shared" si="5"/>
        <v>186</v>
      </c>
      <c r="B188" s="228">
        <v>43322</v>
      </c>
      <c r="C188" s="227" t="s">
        <v>434</v>
      </c>
      <c r="D188" s="115">
        <v>500</v>
      </c>
      <c r="E188" s="115"/>
      <c r="F188" s="115"/>
      <c r="G188" s="115"/>
      <c r="H188" s="115"/>
      <c r="I188" s="115"/>
      <c r="J188" s="116">
        <v>-250</v>
      </c>
      <c r="K188" s="117">
        <v>-250</v>
      </c>
      <c r="L188" s="117"/>
      <c r="M188" s="117"/>
      <c r="N188" s="117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1">
        <f t="shared" si="4"/>
        <v>0</v>
      </c>
      <c r="AC188" s="122"/>
      <c r="AD188" s="176"/>
      <c r="AE188" s="176"/>
      <c r="AF188" s="176"/>
      <c r="AG188" s="176"/>
      <c r="AH188" s="122"/>
      <c r="AI188" s="122"/>
      <c r="AJ188" s="122"/>
    </row>
    <row r="189" spans="1:36" ht="20.45" customHeight="1">
      <c r="A189" s="237">
        <f t="shared" si="5"/>
        <v>187</v>
      </c>
      <c r="B189" s="228">
        <v>43322</v>
      </c>
      <c r="C189" s="227" t="s">
        <v>435</v>
      </c>
      <c r="D189" s="115">
        <v>1813</v>
      </c>
      <c r="E189" s="115"/>
      <c r="F189" s="115"/>
      <c r="G189" s="115"/>
      <c r="H189" s="115"/>
      <c r="I189" s="115"/>
      <c r="J189" s="116">
        <v>-1313</v>
      </c>
      <c r="K189" s="117">
        <v>-500</v>
      </c>
      <c r="L189" s="117"/>
      <c r="M189" s="117"/>
      <c r="N189" s="117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1">
        <f t="shared" si="4"/>
        <v>0</v>
      </c>
      <c r="AC189" s="122"/>
      <c r="AD189" s="176"/>
      <c r="AE189" s="176"/>
      <c r="AF189" s="176"/>
      <c r="AG189" s="176"/>
      <c r="AH189" s="122"/>
      <c r="AI189" s="122"/>
      <c r="AJ189" s="122"/>
    </row>
    <row r="190" spans="1:36" ht="20.45" customHeight="1">
      <c r="A190" s="237">
        <f t="shared" si="5"/>
        <v>188</v>
      </c>
      <c r="B190" s="228">
        <v>43325</v>
      </c>
      <c r="C190" s="227" t="s">
        <v>436</v>
      </c>
      <c r="D190" s="115">
        <v>500</v>
      </c>
      <c r="E190" s="115"/>
      <c r="F190" s="115"/>
      <c r="G190" s="115"/>
      <c r="H190" s="115"/>
      <c r="I190" s="115"/>
      <c r="J190" s="116">
        <v>-250</v>
      </c>
      <c r="K190" s="117">
        <v>-250</v>
      </c>
      <c r="L190" s="117"/>
      <c r="M190" s="117"/>
      <c r="N190" s="117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1">
        <f t="shared" si="4"/>
        <v>0</v>
      </c>
      <c r="AC190" s="122"/>
      <c r="AD190" s="176"/>
      <c r="AE190" s="176"/>
      <c r="AF190" s="176"/>
      <c r="AG190" s="176"/>
      <c r="AH190" s="122"/>
      <c r="AI190" s="122"/>
      <c r="AJ190" s="122"/>
    </row>
    <row r="191" spans="1:36" ht="20.45" customHeight="1">
      <c r="A191" s="237">
        <f t="shared" si="5"/>
        <v>189</v>
      </c>
      <c r="B191" s="228">
        <v>43325</v>
      </c>
      <c r="C191" s="227" t="s">
        <v>437</v>
      </c>
      <c r="D191" s="115">
        <v>500</v>
      </c>
      <c r="E191" s="115"/>
      <c r="F191" s="115"/>
      <c r="G191" s="115"/>
      <c r="H191" s="115"/>
      <c r="I191" s="115"/>
      <c r="J191" s="116">
        <v>-250</v>
      </c>
      <c r="K191" s="117">
        <v>-250</v>
      </c>
      <c r="L191" s="117"/>
      <c r="M191" s="117"/>
      <c r="N191" s="117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1">
        <f t="shared" si="4"/>
        <v>0</v>
      </c>
      <c r="AC191" s="122"/>
      <c r="AD191" s="176"/>
      <c r="AE191" s="176"/>
      <c r="AF191" s="176"/>
      <c r="AG191" s="176"/>
      <c r="AH191" s="122"/>
      <c r="AI191" s="122"/>
      <c r="AJ191" s="122"/>
    </row>
    <row r="192" spans="1:36" ht="20.45" customHeight="1">
      <c r="A192" s="237">
        <f t="shared" si="5"/>
        <v>190</v>
      </c>
      <c r="B192" s="228">
        <v>43325</v>
      </c>
      <c r="C192" s="227" t="s">
        <v>438</v>
      </c>
      <c r="D192" s="115">
        <v>500</v>
      </c>
      <c r="E192" s="115"/>
      <c r="F192" s="115"/>
      <c r="G192" s="115"/>
      <c r="H192" s="115"/>
      <c r="I192" s="115"/>
      <c r="J192" s="116">
        <v>-250</v>
      </c>
      <c r="K192" s="117">
        <v>-250</v>
      </c>
      <c r="L192" s="117"/>
      <c r="M192" s="117"/>
      <c r="N192" s="117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1">
        <f t="shared" si="4"/>
        <v>0</v>
      </c>
      <c r="AC192" s="122"/>
      <c r="AD192" s="176"/>
      <c r="AE192" s="176"/>
      <c r="AF192" s="176"/>
      <c r="AG192" s="176"/>
      <c r="AH192" s="122"/>
      <c r="AI192" s="122"/>
      <c r="AJ192" s="122"/>
    </row>
    <row r="193" spans="1:36" ht="20.45" customHeight="1">
      <c r="A193" s="237">
        <f t="shared" si="5"/>
        <v>191</v>
      </c>
      <c r="B193" s="228">
        <v>43325</v>
      </c>
      <c r="C193" s="227" t="s">
        <v>439</v>
      </c>
      <c r="D193" s="115">
        <v>1000</v>
      </c>
      <c r="E193" s="115"/>
      <c r="F193" s="115"/>
      <c r="G193" s="115"/>
      <c r="H193" s="115"/>
      <c r="I193" s="115"/>
      <c r="J193" s="116">
        <v>-750</v>
      </c>
      <c r="K193" s="117">
        <v>-250</v>
      </c>
      <c r="L193" s="117"/>
      <c r="M193" s="117"/>
      <c r="N193" s="117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1">
        <f t="shared" si="4"/>
        <v>0</v>
      </c>
      <c r="AC193" s="122"/>
      <c r="AD193" s="176"/>
      <c r="AE193" s="176"/>
      <c r="AF193" s="176"/>
      <c r="AG193" s="176"/>
      <c r="AH193" s="122"/>
      <c r="AI193" s="122"/>
      <c r="AJ193" s="122"/>
    </row>
    <row r="194" spans="1:36" ht="20.45" customHeight="1">
      <c r="A194" s="237">
        <f t="shared" si="5"/>
        <v>192</v>
      </c>
      <c r="B194" s="228">
        <v>43325</v>
      </c>
      <c r="C194" s="227" t="s">
        <v>440</v>
      </c>
      <c r="D194" s="115">
        <v>1000</v>
      </c>
      <c r="E194" s="115"/>
      <c r="F194" s="115"/>
      <c r="G194" s="115"/>
      <c r="H194" s="115"/>
      <c r="I194" s="115"/>
      <c r="J194" s="116">
        <v>-750</v>
      </c>
      <c r="K194" s="117">
        <v>-250</v>
      </c>
      <c r="L194" s="117"/>
      <c r="M194" s="117"/>
      <c r="N194" s="117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1">
        <f t="shared" si="4"/>
        <v>0</v>
      </c>
      <c r="AC194" s="122"/>
      <c r="AD194" s="176"/>
      <c r="AE194" s="176"/>
      <c r="AF194" s="176"/>
      <c r="AG194" s="176"/>
      <c r="AH194" s="122"/>
      <c r="AI194" s="122"/>
      <c r="AJ194" s="122"/>
    </row>
    <row r="195" spans="1:36" ht="20.45" customHeight="1">
      <c r="A195" s="237">
        <f t="shared" si="5"/>
        <v>193</v>
      </c>
      <c r="B195" s="228">
        <v>43325</v>
      </c>
      <c r="C195" s="227" t="s">
        <v>441</v>
      </c>
      <c r="D195" s="115">
        <v>-2400</v>
      </c>
      <c r="E195" s="115"/>
      <c r="F195" s="115"/>
      <c r="G195" s="115"/>
      <c r="H195" s="115"/>
      <c r="I195" s="115"/>
      <c r="J195" s="116"/>
      <c r="K195" s="117"/>
      <c r="L195" s="117"/>
      <c r="M195" s="117"/>
      <c r="N195" s="117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>
        <v>2400</v>
      </c>
      <c r="Z195" s="124"/>
      <c r="AA195" s="124"/>
      <c r="AB195" s="121">
        <f aca="true" t="shared" si="6" ref="AB195:AB258">SUM(D195:AA195)</f>
        <v>0</v>
      </c>
      <c r="AC195" s="122"/>
      <c r="AD195" s="176"/>
      <c r="AE195" s="176"/>
      <c r="AF195" s="176"/>
      <c r="AG195" s="176"/>
      <c r="AH195" s="122"/>
      <c r="AI195" s="122"/>
      <c r="AJ195" s="122"/>
    </row>
    <row r="196" spans="1:36" ht="20.45" customHeight="1">
      <c r="A196" s="237">
        <f t="shared" si="5"/>
        <v>194</v>
      </c>
      <c r="B196" s="228">
        <v>43326</v>
      </c>
      <c r="C196" s="227" t="s">
        <v>442</v>
      </c>
      <c r="D196" s="115">
        <v>1000</v>
      </c>
      <c r="E196" s="115"/>
      <c r="F196" s="115"/>
      <c r="G196" s="115"/>
      <c r="H196" s="115"/>
      <c r="I196" s="115"/>
      <c r="J196" s="116">
        <v>-750</v>
      </c>
      <c r="K196" s="117">
        <v>-250</v>
      </c>
      <c r="L196" s="117"/>
      <c r="M196" s="117"/>
      <c r="N196" s="117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1">
        <f t="shared" si="6"/>
        <v>0</v>
      </c>
      <c r="AC196" s="122"/>
      <c r="AD196" s="176"/>
      <c r="AE196" s="176"/>
      <c r="AF196" s="176"/>
      <c r="AG196" s="176"/>
      <c r="AH196" s="122"/>
      <c r="AI196" s="122"/>
      <c r="AJ196" s="122"/>
    </row>
    <row r="197" spans="1:36" ht="20.45" customHeight="1">
      <c r="A197" s="237">
        <f aca="true" t="shared" si="7" ref="A197:A261">+A196+1</f>
        <v>195</v>
      </c>
      <c r="B197" s="228">
        <v>43326</v>
      </c>
      <c r="C197" s="227" t="s">
        <v>443</v>
      </c>
      <c r="D197" s="115">
        <v>1813</v>
      </c>
      <c r="E197" s="115"/>
      <c r="F197" s="115"/>
      <c r="G197" s="115"/>
      <c r="H197" s="115"/>
      <c r="I197" s="115"/>
      <c r="J197" s="116">
        <v>-1313</v>
      </c>
      <c r="K197" s="117">
        <v>-500</v>
      </c>
      <c r="L197" s="117"/>
      <c r="M197" s="117"/>
      <c r="N197" s="117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1">
        <f t="shared" si="6"/>
        <v>0</v>
      </c>
      <c r="AC197" s="122"/>
      <c r="AD197" s="176"/>
      <c r="AE197" s="176"/>
      <c r="AF197" s="176"/>
      <c r="AG197" s="176"/>
      <c r="AH197" s="122"/>
      <c r="AI197" s="122"/>
      <c r="AJ197" s="122"/>
    </row>
    <row r="198" spans="1:36" ht="20.45" customHeight="1">
      <c r="A198" s="237">
        <f t="shared" si="7"/>
        <v>196</v>
      </c>
      <c r="B198" s="228">
        <v>43327</v>
      </c>
      <c r="C198" s="227" t="s">
        <v>444</v>
      </c>
      <c r="D198" s="115">
        <v>500</v>
      </c>
      <c r="E198" s="115"/>
      <c r="F198" s="115"/>
      <c r="G198" s="115"/>
      <c r="H198" s="115"/>
      <c r="I198" s="115"/>
      <c r="J198" s="116">
        <v>-250</v>
      </c>
      <c r="K198" s="117">
        <v>-250</v>
      </c>
      <c r="L198" s="117"/>
      <c r="M198" s="117"/>
      <c r="N198" s="117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1">
        <f t="shared" si="6"/>
        <v>0</v>
      </c>
      <c r="AC198" s="122"/>
      <c r="AD198" s="176"/>
      <c r="AE198" s="176"/>
      <c r="AF198" s="176"/>
      <c r="AG198" s="176"/>
      <c r="AH198" s="122"/>
      <c r="AI198" s="122"/>
      <c r="AJ198" s="122"/>
    </row>
    <row r="199" spans="1:36" ht="20.45" customHeight="1">
      <c r="A199" s="237">
        <f t="shared" si="7"/>
        <v>197</v>
      </c>
      <c r="B199" s="228">
        <v>43327</v>
      </c>
      <c r="C199" s="227" t="s">
        <v>445</v>
      </c>
      <c r="D199" s="115">
        <v>4046</v>
      </c>
      <c r="E199" s="115"/>
      <c r="F199" s="115"/>
      <c r="G199" s="115"/>
      <c r="H199" s="115"/>
      <c r="I199" s="115"/>
      <c r="J199" s="116"/>
      <c r="K199" s="117"/>
      <c r="L199" s="117"/>
      <c r="M199" s="117"/>
      <c r="N199" s="117"/>
      <c r="O199" s="124"/>
      <c r="P199" s="124"/>
      <c r="Q199" s="124"/>
      <c r="R199" s="124">
        <v>-4046</v>
      </c>
      <c r="S199" s="124"/>
      <c r="T199" s="124"/>
      <c r="U199" s="124"/>
      <c r="V199" s="124"/>
      <c r="W199" s="124"/>
      <c r="X199" s="124"/>
      <c r="Y199" s="124"/>
      <c r="Z199" s="124"/>
      <c r="AA199" s="124"/>
      <c r="AB199" s="121">
        <f t="shared" si="6"/>
        <v>0</v>
      </c>
      <c r="AC199" s="122"/>
      <c r="AD199" s="176"/>
      <c r="AE199" s="176"/>
      <c r="AF199" s="176"/>
      <c r="AG199" s="176"/>
      <c r="AH199" s="122"/>
      <c r="AI199" s="122"/>
      <c r="AJ199" s="122"/>
    </row>
    <row r="200" spans="1:36" ht="20.45" customHeight="1">
      <c r="A200" s="237">
        <f t="shared" si="7"/>
        <v>198</v>
      </c>
      <c r="B200" s="228">
        <v>43327</v>
      </c>
      <c r="C200" s="227" t="s">
        <v>446</v>
      </c>
      <c r="D200" s="115">
        <v>46125.33</v>
      </c>
      <c r="E200" s="115"/>
      <c r="F200" s="115"/>
      <c r="G200" s="115"/>
      <c r="H200" s="115"/>
      <c r="I200" s="115"/>
      <c r="J200" s="116"/>
      <c r="K200" s="117"/>
      <c r="L200" s="117">
        <v>-46125.33</v>
      </c>
      <c r="M200" s="117"/>
      <c r="N200" s="117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1">
        <f t="shared" si="6"/>
        <v>0</v>
      </c>
      <c r="AC200" s="122"/>
      <c r="AD200" s="176"/>
      <c r="AE200" s="176"/>
      <c r="AF200" s="176"/>
      <c r="AG200" s="176"/>
      <c r="AH200" s="122"/>
      <c r="AI200" s="122"/>
      <c r="AJ200" s="122"/>
    </row>
    <row r="201" spans="1:36" ht="20.45" customHeight="1">
      <c r="A201" s="237">
        <f t="shared" si="7"/>
        <v>199</v>
      </c>
      <c r="B201" s="228">
        <v>43329</v>
      </c>
      <c r="C201" s="227" t="s">
        <v>447</v>
      </c>
      <c r="D201" s="115">
        <v>500</v>
      </c>
      <c r="E201" s="115"/>
      <c r="F201" s="115"/>
      <c r="G201" s="115"/>
      <c r="H201" s="115"/>
      <c r="I201" s="115"/>
      <c r="J201" s="116">
        <v>-250</v>
      </c>
      <c r="K201" s="117">
        <v>-250</v>
      </c>
      <c r="L201" s="117"/>
      <c r="M201" s="117"/>
      <c r="N201" s="117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1">
        <f t="shared" si="6"/>
        <v>0</v>
      </c>
      <c r="AC201" s="122"/>
      <c r="AD201" s="176"/>
      <c r="AE201" s="176"/>
      <c r="AF201" s="176"/>
      <c r="AG201" s="176"/>
      <c r="AH201" s="122"/>
      <c r="AI201" s="122"/>
      <c r="AJ201" s="122"/>
    </row>
    <row r="202" spans="1:36" ht="20.45" customHeight="1">
      <c r="A202" s="237">
        <f t="shared" si="7"/>
        <v>200</v>
      </c>
      <c r="B202" s="228">
        <v>43332</v>
      </c>
      <c r="C202" s="227" t="s">
        <v>448</v>
      </c>
      <c r="D202" s="115">
        <v>1000</v>
      </c>
      <c r="E202" s="115"/>
      <c r="F202" s="115"/>
      <c r="G202" s="115"/>
      <c r="H202" s="115"/>
      <c r="I202" s="115"/>
      <c r="J202" s="116">
        <v>-750</v>
      </c>
      <c r="K202" s="117">
        <v>-250</v>
      </c>
      <c r="L202" s="117"/>
      <c r="M202" s="117"/>
      <c r="N202" s="117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1">
        <f t="shared" si="6"/>
        <v>0</v>
      </c>
      <c r="AC202" s="122"/>
      <c r="AD202" s="176"/>
      <c r="AE202" s="176"/>
      <c r="AF202" s="176"/>
      <c r="AG202" s="176"/>
      <c r="AH202" s="122"/>
      <c r="AI202" s="122"/>
      <c r="AJ202" s="122"/>
    </row>
    <row r="203" spans="1:36" ht="20.45" customHeight="1">
      <c r="A203" s="237">
        <f t="shared" si="7"/>
        <v>201</v>
      </c>
      <c r="B203" s="228">
        <v>43335</v>
      </c>
      <c r="C203" s="227" t="s">
        <v>449</v>
      </c>
      <c r="D203" s="115">
        <v>750</v>
      </c>
      <c r="E203" s="115"/>
      <c r="F203" s="115"/>
      <c r="G203" s="115"/>
      <c r="H203" s="115"/>
      <c r="I203" s="115"/>
      <c r="J203" s="116">
        <v>-750</v>
      </c>
      <c r="K203" s="117"/>
      <c r="L203" s="117"/>
      <c r="M203" s="117"/>
      <c r="N203" s="117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1">
        <f t="shared" si="6"/>
        <v>0</v>
      </c>
      <c r="AC203" s="122"/>
      <c r="AD203" s="176"/>
      <c r="AE203" s="176"/>
      <c r="AF203" s="176"/>
      <c r="AG203" s="176"/>
      <c r="AH203" s="122"/>
      <c r="AI203" s="122"/>
      <c r="AJ203" s="122"/>
    </row>
    <row r="204" spans="1:36" ht="20.45" customHeight="1">
      <c r="A204" s="237">
        <f t="shared" si="7"/>
        <v>202</v>
      </c>
      <c r="B204" s="228">
        <v>43339</v>
      </c>
      <c r="C204" s="227" t="s">
        <v>450</v>
      </c>
      <c r="D204" s="115">
        <v>400</v>
      </c>
      <c r="E204" s="115"/>
      <c r="F204" s="115"/>
      <c r="G204" s="115"/>
      <c r="H204" s="115"/>
      <c r="I204" s="115"/>
      <c r="J204" s="116"/>
      <c r="K204" s="117"/>
      <c r="L204" s="117"/>
      <c r="M204" s="117"/>
      <c r="N204" s="117"/>
      <c r="O204" s="124"/>
      <c r="P204" s="124"/>
      <c r="Q204" s="124"/>
      <c r="R204" s="124"/>
      <c r="S204" s="124"/>
      <c r="T204" s="124"/>
      <c r="U204" s="124"/>
      <c r="V204" s="124"/>
      <c r="W204" s="124">
        <v>-400</v>
      </c>
      <c r="X204" s="124"/>
      <c r="Y204" s="124"/>
      <c r="Z204" s="124"/>
      <c r="AA204" s="124"/>
      <c r="AB204" s="121">
        <f t="shared" si="6"/>
        <v>0</v>
      </c>
      <c r="AC204" s="122"/>
      <c r="AD204" s="176"/>
      <c r="AE204" s="176"/>
      <c r="AF204" s="176"/>
      <c r="AG204" s="176"/>
      <c r="AH204" s="122"/>
      <c r="AI204" s="122"/>
      <c r="AJ204" s="122"/>
    </row>
    <row r="205" spans="1:36" ht="20.45" customHeight="1">
      <c r="A205" s="237">
        <f t="shared" si="7"/>
        <v>203</v>
      </c>
      <c r="B205" s="228">
        <v>43339</v>
      </c>
      <c r="C205" s="227" t="s">
        <v>451</v>
      </c>
      <c r="D205" s="115">
        <v>400</v>
      </c>
      <c r="E205" s="115"/>
      <c r="F205" s="115"/>
      <c r="G205" s="115"/>
      <c r="H205" s="115"/>
      <c r="I205" s="115"/>
      <c r="J205" s="116"/>
      <c r="K205" s="117"/>
      <c r="L205" s="117"/>
      <c r="M205" s="117"/>
      <c r="N205" s="117"/>
      <c r="O205" s="124"/>
      <c r="P205" s="124"/>
      <c r="Q205" s="124"/>
      <c r="R205" s="124"/>
      <c r="S205" s="124"/>
      <c r="T205" s="124"/>
      <c r="U205" s="124"/>
      <c r="V205" s="124"/>
      <c r="W205" s="124">
        <v>-400</v>
      </c>
      <c r="X205" s="124"/>
      <c r="Y205" s="124"/>
      <c r="Z205" s="124"/>
      <c r="AA205" s="124"/>
      <c r="AB205" s="121">
        <f t="shared" si="6"/>
        <v>0</v>
      </c>
      <c r="AC205" s="122"/>
      <c r="AD205" s="176"/>
      <c r="AE205" s="176"/>
      <c r="AF205" s="176"/>
      <c r="AG205" s="176"/>
      <c r="AH205" s="122"/>
      <c r="AI205" s="122"/>
      <c r="AJ205" s="122"/>
    </row>
    <row r="206" spans="1:36" ht="20.45" customHeight="1">
      <c r="A206" s="237">
        <f t="shared" si="7"/>
        <v>204</v>
      </c>
      <c r="B206" s="228">
        <v>43339</v>
      </c>
      <c r="C206" s="227" t="s">
        <v>452</v>
      </c>
      <c r="D206" s="115">
        <v>400</v>
      </c>
      <c r="E206" s="115"/>
      <c r="F206" s="115"/>
      <c r="G206" s="115"/>
      <c r="H206" s="115"/>
      <c r="I206" s="115"/>
      <c r="J206" s="116"/>
      <c r="K206" s="117"/>
      <c r="L206" s="117"/>
      <c r="M206" s="117"/>
      <c r="N206" s="117"/>
      <c r="O206" s="124"/>
      <c r="P206" s="124"/>
      <c r="Q206" s="124"/>
      <c r="R206" s="124"/>
      <c r="S206" s="124"/>
      <c r="T206" s="124"/>
      <c r="U206" s="124"/>
      <c r="V206" s="124"/>
      <c r="W206" s="124">
        <v>-400</v>
      </c>
      <c r="X206" s="124"/>
      <c r="Y206" s="124"/>
      <c r="Z206" s="124"/>
      <c r="AA206" s="124"/>
      <c r="AB206" s="121">
        <f t="shared" si="6"/>
        <v>0</v>
      </c>
      <c r="AC206" s="122"/>
      <c r="AD206" s="176"/>
      <c r="AE206" s="176"/>
      <c r="AF206" s="176"/>
      <c r="AG206" s="176"/>
      <c r="AH206" s="122"/>
      <c r="AI206" s="122"/>
      <c r="AJ206" s="122"/>
    </row>
    <row r="207" spans="1:36" ht="20.45" customHeight="1">
      <c r="A207" s="237">
        <f t="shared" si="7"/>
        <v>205</v>
      </c>
      <c r="B207" s="228">
        <v>43339</v>
      </c>
      <c r="C207" s="227" t="s">
        <v>453</v>
      </c>
      <c r="D207" s="115">
        <v>400</v>
      </c>
      <c r="E207" s="115"/>
      <c r="F207" s="115"/>
      <c r="G207" s="115"/>
      <c r="H207" s="115"/>
      <c r="I207" s="115"/>
      <c r="J207" s="116"/>
      <c r="K207" s="117"/>
      <c r="L207" s="117"/>
      <c r="M207" s="117"/>
      <c r="N207" s="117"/>
      <c r="O207" s="124"/>
      <c r="P207" s="124"/>
      <c r="Q207" s="124"/>
      <c r="R207" s="124"/>
      <c r="S207" s="124"/>
      <c r="T207" s="124"/>
      <c r="U207" s="124"/>
      <c r="V207" s="124"/>
      <c r="W207" s="124">
        <v>-400</v>
      </c>
      <c r="X207" s="124"/>
      <c r="Y207" s="124"/>
      <c r="Z207" s="124"/>
      <c r="AA207" s="124"/>
      <c r="AB207" s="121">
        <f t="shared" si="6"/>
        <v>0</v>
      </c>
      <c r="AC207" s="122"/>
      <c r="AD207" s="176"/>
      <c r="AE207" s="176"/>
      <c r="AF207" s="176"/>
      <c r="AG207" s="176"/>
      <c r="AH207" s="122"/>
      <c r="AI207" s="122"/>
      <c r="AJ207" s="122"/>
    </row>
    <row r="208" spans="1:36" ht="20.45" customHeight="1">
      <c r="A208" s="237">
        <f t="shared" si="7"/>
        <v>206</v>
      </c>
      <c r="B208" s="228">
        <v>43339</v>
      </c>
      <c r="C208" s="227" t="s">
        <v>454</v>
      </c>
      <c r="D208" s="115">
        <v>750</v>
      </c>
      <c r="E208" s="115"/>
      <c r="F208" s="115"/>
      <c r="G208" s="115"/>
      <c r="H208" s="115"/>
      <c r="I208" s="115"/>
      <c r="J208" s="116">
        <v>-750</v>
      </c>
      <c r="K208" s="117"/>
      <c r="L208" s="117"/>
      <c r="M208" s="117"/>
      <c r="N208" s="117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1">
        <f t="shared" si="6"/>
        <v>0</v>
      </c>
      <c r="AC208" s="122"/>
      <c r="AD208" s="176"/>
      <c r="AE208" s="176"/>
      <c r="AF208" s="176"/>
      <c r="AG208" s="176"/>
      <c r="AH208" s="122"/>
      <c r="AI208" s="122"/>
      <c r="AJ208" s="122"/>
    </row>
    <row r="209" spans="1:36" ht="20.45" customHeight="1">
      <c r="A209" s="237">
        <f t="shared" si="7"/>
        <v>207</v>
      </c>
      <c r="B209" s="228">
        <v>43339</v>
      </c>
      <c r="C209" s="227" t="s">
        <v>455</v>
      </c>
      <c r="D209" s="115">
        <v>-3000</v>
      </c>
      <c r="E209" s="115"/>
      <c r="F209" s="115"/>
      <c r="G209" s="115"/>
      <c r="H209" s="115"/>
      <c r="I209" s="115"/>
      <c r="J209" s="116"/>
      <c r="K209" s="117"/>
      <c r="L209" s="117"/>
      <c r="M209" s="117"/>
      <c r="N209" s="117"/>
      <c r="O209" s="124"/>
      <c r="P209" s="124"/>
      <c r="Q209" s="124"/>
      <c r="R209" s="124"/>
      <c r="S209" s="124"/>
      <c r="T209" s="124"/>
      <c r="U209" s="124"/>
      <c r="V209" s="124"/>
      <c r="W209" s="124">
        <v>3000</v>
      </c>
      <c r="X209" s="124"/>
      <c r="Y209" s="124"/>
      <c r="Z209" s="124"/>
      <c r="AA209" s="124"/>
      <c r="AB209" s="121">
        <f t="shared" si="6"/>
        <v>0</v>
      </c>
      <c r="AC209" s="122"/>
      <c r="AD209" s="176"/>
      <c r="AE209" s="176"/>
      <c r="AF209" s="176"/>
      <c r="AG209" s="176"/>
      <c r="AH209" s="122"/>
      <c r="AI209" s="122"/>
      <c r="AJ209" s="122"/>
    </row>
    <row r="210" spans="1:36" ht="20.45" customHeight="1">
      <c r="A210" s="237">
        <f t="shared" si="7"/>
        <v>208</v>
      </c>
      <c r="B210" s="228">
        <v>43339</v>
      </c>
      <c r="C210" s="227" t="s">
        <v>456</v>
      </c>
      <c r="D210" s="115">
        <v>-1000</v>
      </c>
      <c r="E210" s="115"/>
      <c r="F210" s="115"/>
      <c r="G210" s="115"/>
      <c r="H210" s="115"/>
      <c r="I210" s="115"/>
      <c r="J210" s="116"/>
      <c r="K210" s="117"/>
      <c r="L210" s="117"/>
      <c r="M210" s="117"/>
      <c r="N210" s="117"/>
      <c r="O210" s="124"/>
      <c r="P210" s="124"/>
      <c r="Q210" s="124"/>
      <c r="R210" s="124"/>
      <c r="S210" s="124"/>
      <c r="T210" s="124"/>
      <c r="U210" s="124"/>
      <c r="V210" s="124">
        <v>1000</v>
      </c>
      <c r="W210" s="124"/>
      <c r="X210" s="124"/>
      <c r="Y210" s="124"/>
      <c r="Z210" s="124"/>
      <c r="AA210" s="124"/>
      <c r="AB210" s="121">
        <f t="shared" si="6"/>
        <v>0</v>
      </c>
      <c r="AC210" s="122"/>
      <c r="AD210" s="176"/>
      <c r="AE210" s="176"/>
      <c r="AF210" s="176"/>
      <c r="AG210" s="176"/>
      <c r="AH210" s="122"/>
      <c r="AI210" s="122"/>
      <c r="AJ210" s="122"/>
    </row>
    <row r="211" spans="1:36" ht="20.45" customHeight="1">
      <c r="A211" s="237">
        <f t="shared" si="7"/>
        <v>209</v>
      </c>
      <c r="B211" s="228">
        <v>43339</v>
      </c>
      <c r="C211" s="227" t="s">
        <v>301</v>
      </c>
      <c r="D211" s="115">
        <v>-192.47</v>
      </c>
      <c r="E211" s="115"/>
      <c r="F211" s="115"/>
      <c r="G211" s="115"/>
      <c r="H211" s="115"/>
      <c r="I211" s="115"/>
      <c r="J211" s="116"/>
      <c r="K211" s="117"/>
      <c r="L211" s="117"/>
      <c r="M211" s="117"/>
      <c r="N211" s="117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>
        <v>192.47</v>
      </c>
      <c r="AB211" s="121">
        <f t="shared" si="6"/>
        <v>0</v>
      </c>
      <c r="AC211" s="122"/>
      <c r="AD211" s="176"/>
      <c r="AE211" s="176"/>
      <c r="AF211" s="176"/>
      <c r="AG211" s="176"/>
      <c r="AH211" s="122"/>
      <c r="AI211" s="122"/>
      <c r="AJ211" s="122"/>
    </row>
    <row r="212" spans="1:36" ht="20.45" customHeight="1">
      <c r="A212" s="237">
        <f t="shared" si="7"/>
        <v>210</v>
      </c>
      <c r="B212" s="228">
        <v>43340</v>
      </c>
      <c r="C212" s="227" t="s">
        <v>457</v>
      </c>
      <c r="D212" s="115">
        <v>400</v>
      </c>
      <c r="E212" s="115"/>
      <c r="F212" s="115"/>
      <c r="G212" s="115"/>
      <c r="H212" s="115"/>
      <c r="I212" s="115"/>
      <c r="J212" s="116"/>
      <c r="K212" s="117"/>
      <c r="L212" s="117"/>
      <c r="M212" s="117"/>
      <c r="N212" s="117"/>
      <c r="O212" s="124"/>
      <c r="P212" s="124"/>
      <c r="Q212" s="124"/>
      <c r="R212" s="124"/>
      <c r="S212" s="124"/>
      <c r="T212" s="124"/>
      <c r="U212" s="124"/>
      <c r="V212" s="124"/>
      <c r="W212" s="124">
        <v>-400</v>
      </c>
      <c r="X212" s="124"/>
      <c r="Y212" s="124"/>
      <c r="Z212" s="124"/>
      <c r="AA212" s="124"/>
      <c r="AB212" s="121">
        <f t="shared" si="6"/>
        <v>0</v>
      </c>
      <c r="AC212" s="122"/>
      <c r="AD212" s="176"/>
      <c r="AE212" s="176"/>
      <c r="AF212" s="176"/>
      <c r="AG212" s="176"/>
      <c r="AH212" s="122"/>
      <c r="AI212" s="122"/>
      <c r="AJ212" s="122"/>
    </row>
    <row r="213" spans="1:36" ht="20.45" customHeight="1">
      <c r="A213" s="237">
        <f t="shared" si="7"/>
        <v>211</v>
      </c>
      <c r="B213" s="228">
        <v>43340</v>
      </c>
      <c r="C213" s="227" t="s">
        <v>458</v>
      </c>
      <c r="D213" s="115">
        <v>1000</v>
      </c>
      <c r="E213" s="115"/>
      <c r="F213" s="115"/>
      <c r="G213" s="115"/>
      <c r="H213" s="115"/>
      <c r="I213" s="115"/>
      <c r="J213" s="116">
        <v>-1000</v>
      </c>
      <c r="K213" s="117"/>
      <c r="L213" s="117"/>
      <c r="M213" s="117"/>
      <c r="N213" s="117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1">
        <f t="shared" si="6"/>
        <v>0</v>
      </c>
      <c r="AC213" s="122"/>
      <c r="AD213" s="176"/>
      <c r="AE213" s="176"/>
      <c r="AF213" s="176"/>
      <c r="AG213" s="176"/>
      <c r="AH213" s="122"/>
      <c r="AI213" s="122"/>
      <c r="AJ213" s="122"/>
    </row>
    <row r="214" spans="1:36" ht="20.45" customHeight="1">
      <c r="A214" s="237">
        <f t="shared" si="7"/>
        <v>212</v>
      </c>
      <c r="B214" s="228">
        <v>43341</v>
      </c>
      <c r="C214" s="227" t="s">
        <v>459</v>
      </c>
      <c r="D214" s="115">
        <v>22100</v>
      </c>
      <c r="E214" s="115"/>
      <c r="F214" s="115"/>
      <c r="G214" s="115"/>
      <c r="H214" s="115"/>
      <c r="I214" s="115"/>
      <c r="J214" s="116"/>
      <c r="K214" s="117"/>
      <c r="L214" s="117"/>
      <c r="M214" s="117">
        <v>-22100</v>
      </c>
      <c r="N214" s="117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1">
        <f t="shared" si="6"/>
        <v>0</v>
      </c>
      <c r="AC214" s="122"/>
      <c r="AD214" s="176"/>
      <c r="AE214" s="176"/>
      <c r="AF214" s="176"/>
      <c r="AG214" s="176"/>
      <c r="AH214" s="122"/>
      <c r="AI214" s="122"/>
      <c r="AJ214" s="122"/>
    </row>
    <row r="215" spans="1:36" ht="20.45" customHeight="1">
      <c r="A215" s="237">
        <f t="shared" si="7"/>
        <v>213</v>
      </c>
      <c r="B215" s="228">
        <v>43342</v>
      </c>
      <c r="C215" s="227" t="s">
        <v>460</v>
      </c>
      <c r="D215" s="115">
        <v>400</v>
      </c>
      <c r="E215" s="115"/>
      <c r="F215" s="115"/>
      <c r="G215" s="115"/>
      <c r="H215" s="115"/>
      <c r="I215" s="115"/>
      <c r="J215" s="116"/>
      <c r="K215" s="117"/>
      <c r="L215" s="117"/>
      <c r="M215" s="117"/>
      <c r="N215" s="117"/>
      <c r="O215" s="124"/>
      <c r="P215" s="124"/>
      <c r="Q215" s="124"/>
      <c r="R215" s="124"/>
      <c r="S215" s="124"/>
      <c r="T215" s="124"/>
      <c r="U215" s="124"/>
      <c r="V215" s="124"/>
      <c r="W215" s="124">
        <v>-400</v>
      </c>
      <c r="X215" s="124"/>
      <c r="Y215" s="124"/>
      <c r="Z215" s="124"/>
      <c r="AA215" s="124"/>
      <c r="AB215" s="121">
        <f t="shared" si="6"/>
        <v>0</v>
      </c>
      <c r="AC215" s="122"/>
      <c r="AD215" s="176"/>
      <c r="AE215" s="176"/>
      <c r="AF215" s="176"/>
      <c r="AG215" s="176"/>
      <c r="AH215" s="122"/>
      <c r="AI215" s="122"/>
      <c r="AJ215" s="122"/>
    </row>
    <row r="216" spans="1:36" ht="20.45" customHeight="1">
      <c r="A216" s="237">
        <f t="shared" si="7"/>
        <v>214</v>
      </c>
      <c r="B216" s="228">
        <v>43342</v>
      </c>
      <c r="C216" s="227" t="s">
        <v>461</v>
      </c>
      <c r="D216" s="115">
        <v>400</v>
      </c>
      <c r="E216" s="115"/>
      <c r="F216" s="115"/>
      <c r="G216" s="115"/>
      <c r="H216" s="115"/>
      <c r="I216" s="115"/>
      <c r="J216" s="116"/>
      <c r="K216" s="117"/>
      <c r="L216" s="117"/>
      <c r="M216" s="117"/>
      <c r="N216" s="117"/>
      <c r="O216" s="124"/>
      <c r="P216" s="124"/>
      <c r="Q216" s="124"/>
      <c r="R216" s="124"/>
      <c r="S216" s="124"/>
      <c r="T216" s="124"/>
      <c r="U216" s="124"/>
      <c r="V216" s="124"/>
      <c r="W216" s="124">
        <v>-400</v>
      </c>
      <c r="X216" s="124"/>
      <c r="Y216" s="124"/>
      <c r="Z216" s="124"/>
      <c r="AA216" s="124"/>
      <c r="AB216" s="121">
        <f t="shared" si="6"/>
        <v>0</v>
      </c>
      <c r="AC216" s="122"/>
      <c r="AD216" s="176"/>
      <c r="AE216" s="176"/>
      <c r="AF216" s="176"/>
      <c r="AG216" s="176"/>
      <c r="AH216" s="122"/>
      <c r="AI216" s="122"/>
      <c r="AJ216" s="122"/>
    </row>
    <row r="217" spans="1:36" ht="20.45" customHeight="1">
      <c r="A217" s="237">
        <f t="shared" si="7"/>
        <v>215</v>
      </c>
      <c r="B217" s="228">
        <v>43342</v>
      </c>
      <c r="C217" s="227" t="s">
        <v>462</v>
      </c>
      <c r="D217" s="115">
        <v>10000</v>
      </c>
      <c r="E217" s="115"/>
      <c r="F217" s="115">
        <v>-10000</v>
      </c>
      <c r="G217" s="115"/>
      <c r="H217" s="115"/>
      <c r="I217" s="115"/>
      <c r="J217" s="116"/>
      <c r="K217" s="117"/>
      <c r="L217" s="117"/>
      <c r="M217" s="117"/>
      <c r="N217" s="117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1">
        <f t="shared" si="6"/>
        <v>0</v>
      </c>
      <c r="AC217" s="122"/>
      <c r="AD217" s="176"/>
      <c r="AE217" s="176"/>
      <c r="AF217" s="176"/>
      <c r="AG217" s="176"/>
      <c r="AH217" s="122"/>
      <c r="AI217" s="122"/>
      <c r="AJ217" s="122"/>
    </row>
    <row r="218" spans="1:36" ht="20.45" customHeight="1">
      <c r="A218" s="237">
        <f t="shared" si="7"/>
        <v>216</v>
      </c>
      <c r="B218" s="228">
        <v>43342</v>
      </c>
      <c r="C218" s="227" t="s">
        <v>463</v>
      </c>
      <c r="D218" s="115">
        <v>-7940</v>
      </c>
      <c r="E218" s="115"/>
      <c r="F218" s="115"/>
      <c r="G218" s="115"/>
      <c r="H218" s="115"/>
      <c r="I218" s="115"/>
      <c r="J218" s="116"/>
      <c r="K218" s="117"/>
      <c r="L218" s="117"/>
      <c r="M218" s="117"/>
      <c r="N218" s="117"/>
      <c r="O218" s="124"/>
      <c r="P218" s="124"/>
      <c r="Q218" s="124"/>
      <c r="R218" s="124"/>
      <c r="S218" s="124"/>
      <c r="T218" s="124"/>
      <c r="U218" s="124"/>
      <c r="V218" s="124"/>
      <c r="W218" s="124">
        <v>7940</v>
      </c>
      <c r="X218" s="124"/>
      <c r="Y218" s="124"/>
      <c r="Z218" s="124"/>
      <c r="AA218" s="124"/>
      <c r="AB218" s="121">
        <f t="shared" si="6"/>
        <v>0</v>
      </c>
      <c r="AC218" s="122"/>
      <c r="AD218" s="176"/>
      <c r="AE218" s="176"/>
      <c r="AF218" s="176"/>
      <c r="AG218" s="176"/>
      <c r="AH218" s="122"/>
      <c r="AI218" s="122"/>
      <c r="AJ218" s="122"/>
    </row>
    <row r="219" spans="1:36" ht="20.45" customHeight="1">
      <c r="A219" s="237">
        <f t="shared" si="7"/>
        <v>217</v>
      </c>
      <c r="B219" s="228">
        <v>43342</v>
      </c>
      <c r="C219" s="227" t="s">
        <v>273</v>
      </c>
      <c r="D219" s="115">
        <v>-5250</v>
      </c>
      <c r="E219" s="115"/>
      <c r="F219" s="115"/>
      <c r="G219" s="115"/>
      <c r="H219" s="115"/>
      <c r="I219" s="115"/>
      <c r="J219" s="116"/>
      <c r="K219" s="117"/>
      <c r="L219" s="117">
        <v>5250</v>
      </c>
      <c r="M219" s="117"/>
      <c r="N219" s="117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1">
        <f t="shared" si="6"/>
        <v>0</v>
      </c>
      <c r="AC219" s="122"/>
      <c r="AD219" s="176"/>
      <c r="AE219" s="176"/>
      <c r="AF219" s="176"/>
      <c r="AG219" s="176"/>
      <c r="AH219" s="122"/>
      <c r="AI219" s="122"/>
      <c r="AJ219" s="122"/>
    </row>
    <row r="220" spans="1:36" ht="20.45" customHeight="1">
      <c r="A220" s="237">
        <f t="shared" si="7"/>
        <v>218</v>
      </c>
      <c r="B220" s="228">
        <v>43342</v>
      </c>
      <c r="C220" s="227" t="s">
        <v>272</v>
      </c>
      <c r="D220" s="115">
        <v>-3610</v>
      </c>
      <c r="E220" s="115"/>
      <c r="F220" s="115"/>
      <c r="G220" s="115"/>
      <c r="H220" s="115"/>
      <c r="I220" s="115"/>
      <c r="J220" s="116"/>
      <c r="K220" s="117"/>
      <c r="L220" s="117"/>
      <c r="M220" s="117"/>
      <c r="N220" s="117"/>
      <c r="O220" s="124"/>
      <c r="P220" s="124"/>
      <c r="Q220" s="124"/>
      <c r="R220" s="124"/>
      <c r="S220" s="124"/>
      <c r="T220" s="124"/>
      <c r="U220" s="124"/>
      <c r="V220" s="124">
        <v>3610</v>
      </c>
      <c r="W220" s="124"/>
      <c r="X220" s="124"/>
      <c r="Y220" s="124"/>
      <c r="Z220" s="124"/>
      <c r="AA220" s="124"/>
      <c r="AB220" s="121">
        <f t="shared" si="6"/>
        <v>0</v>
      </c>
      <c r="AC220" s="122"/>
      <c r="AD220" s="176"/>
      <c r="AE220" s="176"/>
      <c r="AF220" s="176"/>
      <c r="AG220" s="176"/>
      <c r="AH220" s="122"/>
      <c r="AI220" s="122"/>
      <c r="AJ220" s="122"/>
    </row>
    <row r="221" spans="1:36" ht="20.45" customHeight="1">
      <c r="A221" s="237">
        <f t="shared" si="7"/>
        <v>219</v>
      </c>
      <c r="B221" s="228">
        <v>43342</v>
      </c>
      <c r="C221" s="227" t="s">
        <v>464</v>
      </c>
      <c r="D221" s="115">
        <v>-198.75</v>
      </c>
      <c r="E221" s="115"/>
      <c r="F221" s="115"/>
      <c r="G221" s="115"/>
      <c r="H221" s="115"/>
      <c r="I221" s="115"/>
      <c r="J221" s="116"/>
      <c r="K221" s="117"/>
      <c r="L221" s="117"/>
      <c r="M221" s="117"/>
      <c r="N221" s="117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>
        <v>198.75</v>
      </c>
      <c r="AB221" s="121">
        <f t="shared" si="6"/>
        <v>0</v>
      </c>
      <c r="AC221" s="122"/>
      <c r="AD221" s="176"/>
      <c r="AE221" s="176"/>
      <c r="AF221" s="176"/>
      <c r="AG221" s="176"/>
      <c r="AH221" s="122"/>
      <c r="AI221" s="122"/>
      <c r="AJ221" s="122"/>
    </row>
    <row r="222" spans="1:36" ht="20.45" customHeight="1">
      <c r="A222" s="237">
        <f t="shared" si="7"/>
        <v>220</v>
      </c>
      <c r="B222" s="228">
        <v>43343</v>
      </c>
      <c r="C222" s="227" t="s">
        <v>278</v>
      </c>
      <c r="D222" s="115">
        <v>-21</v>
      </c>
      <c r="E222" s="115"/>
      <c r="F222" s="115"/>
      <c r="G222" s="115"/>
      <c r="H222" s="115"/>
      <c r="I222" s="115"/>
      <c r="J222" s="116"/>
      <c r="K222" s="117"/>
      <c r="L222" s="117"/>
      <c r="M222" s="117"/>
      <c r="N222" s="117"/>
      <c r="O222" s="124"/>
      <c r="P222" s="124"/>
      <c r="Q222" s="124"/>
      <c r="R222" s="124"/>
      <c r="S222" s="124">
        <v>21</v>
      </c>
      <c r="T222" s="124"/>
      <c r="U222" s="124"/>
      <c r="V222" s="124"/>
      <c r="W222" s="124"/>
      <c r="X222" s="124"/>
      <c r="Y222" s="124"/>
      <c r="Z222" s="124"/>
      <c r="AA222" s="124"/>
      <c r="AB222" s="121">
        <f t="shared" si="6"/>
        <v>0</v>
      </c>
      <c r="AC222" s="122"/>
      <c r="AD222" s="176"/>
      <c r="AE222" s="176"/>
      <c r="AF222" s="176"/>
      <c r="AG222" s="176"/>
      <c r="AH222" s="122"/>
      <c r="AI222" s="122"/>
      <c r="AJ222" s="122"/>
    </row>
    <row r="223" spans="1:36" ht="20.45" customHeight="1">
      <c r="A223" s="237">
        <f t="shared" si="7"/>
        <v>221</v>
      </c>
      <c r="B223" s="228">
        <v>43346</v>
      </c>
      <c r="C223" s="227" t="s">
        <v>465</v>
      </c>
      <c r="D223" s="115">
        <v>800</v>
      </c>
      <c r="E223" s="115"/>
      <c r="F223" s="115"/>
      <c r="G223" s="115"/>
      <c r="H223" s="115"/>
      <c r="I223" s="115"/>
      <c r="J223" s="116"/>
      <c r="K223" s="117"/>
      <c r="L223" s="117"/>
      <c r="M223" s="117"/>
      <c r="N223" s="117"/>
      <c r="O223" s="124"/>
      <c r="P223" s="124"/>
      <c r="Q223" s="124"/>
      <c r="R223" s="124"/>
      <c r="S223" s="124"/>
      <c r="T223" s="124"/>
      <c r="U223" s="124"/>
      <c r="V223" s="124"/>
      <c r="W223" s="124">
        <v>-800</v>
      </c>
      <c r="X223" s="124"/>
      <c r="Y223" s="124"/>
      <c r="Z223" s="124"/>
      <c r="AA223" s="124"/>
      <c r="AB223" s="121">
        <f t="shared" si="6"/>
        <v>0</v>
      </c>
      <c r="AC223" s="122"/>
      <c r="AD223" s="176"/>
      <c r="AE223" s="176"/>
      <c r="AF223" s="176"/>
      <c r="AG223" s="176"/>
      <c r="AH223" s="122"/>
      <c r="AI223" s="122"/>
      <c r="AJ223" s="122"/>
    </row>
    <row r="224" spans="1:36" ht="20.45" customHeight="1">
      <c r="A224" s="237">
        <f t="shared" si="7"/>
        <v>222</v>
      </c>
      <c r="B224" s="228">
        <v>43346</v>
      </c>
      <c r="C224" s="227" t="s">
        <v>466</v>
      </c>
      <c r="D224" s="115">
        <v>1734.06</v>
      </c>
      <c r="E224" s="115"/>
      <c r="F224" s="115"/>
      <c r="G224" s="115"/>
      <c r="H224" s="115"/>
      <c r="I224" s="115"/>
      <c r="J224" s="116"/>
      <c r="K224" s="117"/>
      <c r="L224" s="117">
        <v>-1734.06</v>
      </c>
      <c r="M224" s="117"/>
      <c r="N224" s="117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1">
        <f t="shared" si="6"/>
        <v>0</v>
      </c>
      <c r="AC224" s="122"/>
      <c r="AD224" s="176"/>
      <c r="AE224" s="176"/>
      <c r="AF224" s="176"/>
      <c r="AG224" s="176"/>
      <c r="AH224" s="122"/>
      <c r="AI224" s="122"/>
      <c r="AJ224" s="122"/>
    </row>
    <row r="225" spans="1:36" ht="20.45" customHeight="1">
      <c r="A225" s="237">
        <f t="shared" si="7"/>
        <v>223</v>
      </c>
      <c r="B225" s="228">
        <v>43347</v>
      </c>
      <c r="C225" s="227" t="s">
        <v>467</v>
      </c>
      <c r="D225" s="115">
        <v>400</v>
      </c>
      <c r="E225" s="115"/>
      <c r="F225" s="115"/>
      <c r="G225" s="115"/>
      <c r="H225" s="115"/>
      <c r="I225" s="115"/>
      <c r="J225" s="116"/>
      <c r="K225" s="117"/>
      <c r="L225" s="117"/>
      <c r="M225" s="117"/>
      <c r="N225" s="117"/>
      <c r="O225" s="124"/>
      <c r="P225" s="124"/>
      <c r="Q225" s="124"/>
      <c r="R225" s="124"/>
      <c r="S225" s="124"/>
      <c r="T225" s="124"/>
      <c r="U225" s="124"/>
      <c r="V225" s="124"/>
      <c r="W225" s="124">
        <v>-400</v>
      </c>
      <c r="X225" s="124"/>
      <c r="Y225" s="124"/>
      <c r="Z225" s="124"/>
      <c r="AA225" s="124"/>
      <c r="AB225" s="121">
        <f t="shared" si="6"/>
        <v>0</v>
      </c>
      <c r="AC225" s="122"/>
      <c r="AD225" s="176"/>
      <c r="AE225" s="176"/>
      <c r="AF225" s="176"/>
      <c r="AG225" s="176"/>
      <c r="AH225" s="122"/>
      <c r="AI225" s="122"/>
      <c r="AJ225" s="122"/>
    </row>
    <row r="226" spans="1:36" ht="20.45" customHeight="1">
      <c r="A226" s="237">
        <f t="shared" si="7"/>
        <v>224</v>
      </c>
      <c r="B226" s="228">
        <v>43347</v>
      </c>
      <c r="C226" s="227" t="s">
        <v>295</v>
      </c>
      <c r="D226" s="115">
        <v>5034.79</v>
      </c>
      <c r="E226" s="115"/>
      <c r="F226" s="115"/>
      <c r="G226" s="115"/>
      <c r="H226" s="115"/>
      <c r="I226" s="115"/>
      <c r="J226" s="116"/>
      <c r="K226" s="117"/>
      <c r="L226" s="117"/>
      <c r="M226" s="117">
        <v>-5034.79</v>
      </c>
      <c r="N226" s="117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1">
        <f t="shared" si="6"/>
        <v>0</v>
      </c>
      <c r="AC226" s="122"/>
      <c r="AD226" s="176"/>
      <c r="AE226" s="176"/>
      <c r="AF226" s="176"/>
      <c r="AG226" s="176"/>
      <c r="AH226" s="122"/>
      <c r="AI226" s="122"/>
      <c r="AJ226" s="122"/>
    </row>
    <row r="227" spans="1:36" ht="20.45" customHeight="1">
      <c r="A227" s="237">
        <f t="shared" si="7"/>
        <v>225</v>
      </c>
      <c r="B227" s="228">
        <v>43347</v>
      </c>
      <c r="C227" s="227" t="s">
        <v>468</v>
      </c>
      <c r="D227" s="115">
        <v>11467</v>
      </c>
      <c r="E227" s="115"/>
      <c r="F227" s="115"/>
      <c r="G227" s="115"/>
      <c r="H227" s="115"/>
      <c r="I227" s="115"/>
      <c r="J227" s="116"/>
      <c r="K227" s="117"/>
      <c r="L227" s="117">
        <v>-11467</v>
      </c>
      <c r="M227" s="117"/>
      <c r="N227" s="117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1">
        <f t="shared" si="6"/>
        <v>0</v>
      </c>
      <c r="AC227" s="122"/>
      <c r="AD227" s="176"/>
      <c r="AE227" s="176"/>
      <c r="AF227" s="176"/>
      <c r="AG227" s="176"/>
      <c r="AH227" s="122"/>
      <c r="AI227" s="122"/>
      <c r="AJ227" s="122"/>
    </row>
    <row r="228" spans="1:36" ht="20.45" customHeight="1">
      <c r="A228" s="237">
        <f t="shared" si="7"/>
        <v>226</v>
      </c>
      <c r="B228" s="228">
        <v>43348</v>
      </c>
      <c r="C228" s="227" t="s">
        <v>469</v>
      </c>
      <c r="D228" s="115">
        <v>5575.53</v>
      </c>
      <c r="E228" s="115"/>
      <c r="F228" s="115"/>
      <c r="G228" s="115"/>
      <c r="H228" s="115"/>
      <c r="I228" s="115"/>
      <c r="J228" s="116"/>
      <c r="K228" s="117"/>
      <c r="L228" s="117">
        <v>-5575.53</v>
      </c>
      <c r="M228" s="117"/>
      <c r="N228" s="117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1">
        <f t="shared" si="6"/>
        <v>0</v>
      </c>
      <c r="AC228" s="122"/>
      <c r="AD228" s="176"/>
      <c r="AE228" s="176"/>
      <c r="AF228" s="176"/>
      <c r="AG228" s="176"/>
      <c r="AH228" s="122"/>
      <c r="AI228" s="122"/>
      <c r="AJ228" s="122"/>
    </row>
    <row r="229" spans="1:36" ht="20.45" customHeight="1">
      <c r="A229" s="237">
        <f t="shared" si="7"/>
        <v>227</v>
      </c>
      <c r="B229" s="228">
        <v>43353</v>
      </c>
      <c r="C229" s="227" t="s">
        <v>272</v>
      </c>
      <c r="D229" s="115">
        <v>-510</v>
      </c>
      <c r="E229" s="115"/>
      <c r="F229" s="115"/>
      <c r="G229" s="115"/>
      <c r="H229" s="115"/>
      <c r="I229" s="115"/>
      <c r="J229" s="116"/>
      <c r="K229" s="117"/>
      <c r="L229" s="117"/>
      <c r="M229" s="117"/>
      <c r="N229" s="117"/>
      <c r="O229" s="124"/>
      <c r="P229" s="124"/>
      <c r="Q229" s="124"/>
      <c r="R229" s="124"/>
      <c r="S229" s="124"/>
      <c r="T229" s="124"/>
      <c r="U229" s="124"/>
      <c r="V229" s="124">
        <v>510</v>
      </c>
      <c r="W229" s="124"/>
      <c r="X229" s="124"/>
      <c r="Y229" s="124"/>
      <c r="Z229" s="124"/>
      <c r="AA229" s="124"/>
      <c r="AB229" s="121">
        <f t="shared" si="6"/>
        <v>0</v>
      </c>
      <c r="AC229" s="122"/>
      <c r="AD229" s="176"/>
      <c r="AE229" s="176"/>
      <c r="AF229" s="176"/>
      <c r="AG229" s="176"/>
      <c r="AH229" s="122"/>
      <c r="AI229" s="122"/>
      <c r="AJ229" s="122"/>
    </row>
    <row r="230" spans="1:36" ht="20.45" customHeight="1">
      <c r="A230" s="237">
        <f t="shared" si="7"/>
        <v>228</v>
      </c>
      <c r="B230" s="228">
        <v>43355</v>
      </c>
      <c r="C230" s="227" t="s">
        <v>470</v>
      </c>
      <c r="D230" s="115">
        <v>1000</v>
      </c>
      <c r="E230" s="115"/>
      <c r="F230" s="115"/>
      <c r="G230" s="115"/>
      <c r="H230" s="115"/>
      <c r="I230" s="115"/>
      <c r="J230" s="116">
        <v>-750</v>
      </c>
      <c r="K230" s="117">
        <v>-250</v>
      </c>
      <c r="L230" s="117"/>
      <c r="M230" s="117"/>
      <c r="N230" s="117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1">
        <f t="shared" si="6"/>
        <v>0</v>
      </c>
      <c r="AC230" s="122"/>
      <c r="AD230" s="176"/>
      <c r="AE230" s="176"/>
      <c r="AF230" s="176"/>
      <c r="AG230" s="176"/>
      <c r="AH230" s="122"/>
      <c r="AI230" s="122"/>
      <c r="AJ230" s="122"/>
    </row>
    <row r="231" spans="1:36" ht="20.45" customHeight="1">
      <c r="A231" s="237">
        <f t="shared" si="7"/>
        <v>229</v>
      </c>
      <c r="B231" s="228">
        <v>43356</v>
      </c>
      <c r="C231" s="227" t="s">
        <v>471</v>
      </c>
      <c r="D231" s="115">
        <v>1313</v>
      </c>
      <c r="E231" s="115"/>
      <c r="F231" s="115"/>
      <c r="G231" s="115"/>
      <c r="H231" s="115"/>
      <c r="I231" s="115"/>
      <c r="J231" s="116">
        <v>-1313</v>
      </c>
      <c r="K231" s="117"/>
      <c r="L231" s="117"/>
      <c r="M231" s="117"/>
      <c r="N231" s="117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1">
        <f t="shared" si="6"/>
        <v>0</v>
      </c>
      <c r="AC231" s="122"/>
      <c r="AD231" s="176"/>
      <c r="AE231" s="176"/>
      <c r="AF231" s="176"/>
      <c r="AG231" s="176"/>
      <c r="AH231" s="122"/>
      <c r="AI231" s="122"/>
      <c r="AJ231" s="122"/>
    </row>
    <row r="232" spans="1:36" ht="20.45" customHeight="1">
      <c r="A232" s="237">
        <f t="shared" si="7"/>
        <v>230</v>
      </c>
      <c r="B232" s="228">
        <v>43356</v>
      </c>
      <c r="C232" s="227" t="s">
        <v>474</v>
      </c>
      <c r="D232" s="115">
        <v>-21264</v>
      </c>
      <c r="E232" s="115"/>
      <c r="F232" s="115"/>
      <c r="G232" s="115"/>
      <c r="H232" s="115"/>
      <c r="I232" s="115"/>
      <c r="J232" s="116"/>
      <c r="K232" s="117"/>
      <c r="L232" s="117"/>
      <c r="M232" s="117"/>
      <c r="N232" s="117"/>
      <c r="O232" s="124"/>
      <c r="P232" s="124"/>
      <c r="Q232" s="124"/>
      <c r="R232" s="124"/>
      <c r="S232" s="124"/>
      <c r="T232" s="124">
        <v>18464</v>
      </c>
      <c r="U232" s="124"/>
      <c r="V232" s="124">
        <v>2800</v>
      </c>
      <c r="W232" s="124"/>
      <c r="X232" s="124"/>
      <c r="Y232" s="124"/>
      <c r="Z232" s="124"/>
      <c r="AA232" s="124"/>
      <c r="AB232" s="121">
        <f t="shared" si="6"/>
        <v>0</v>
      </c>
      <c r="AC232" s="122"/>
      <c r="AD232" s="176"/>
      <c r="AE232" s="176"/>
      <c r="AF232" s="176"/>
      <c r="AG232" s="176"/>
      <c r="AH232" s="122"/>
      <c r="AI232" s="122"/>
      <c r="AJ232" s="122"/>
    </row>
    <row r="233" spans="1:36" ht="20.45" customHeight="1">
      <c r="A233" s="237">
        <f t="shared" si="7"/>
        <v>231</v>
      </c>
      <c r="B233" s="228">
        <v>43356</v>
      </c>
      <c r="C233" s="227" t="s">
        <v>472</v>
      </c>
      <c r="D233" s="115">
        <v>-10725</v>
      </c>
      <c r="E233" s="115"/>
      <c r="F233" s="115"/>
      <c r="G233" s="115"/>
      <c r="H233" s="115"/>
      <c r="I233" s="115"/>
      <c r="J233" s="116"/>
      <c r="K233" s="117"/>
      <c r="L233" s="117"/>
      <c r="M233" s="117"/>
      <c r="N233" s="117"/>
      <c r="O233" s="124">
        <v>10725</v>
      </c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1">
        <f t="shared" si="6"/>
        <v>0</v>
      </c>
      <c r="AC233" s="122"/>
      <c r="AD233" s="176"/>
      <c r="AE233" s="176"/>
      <c r="AF233" s="176"/>
      <c r="AG233" s="176"/>
      <c r="AH233" s="122"/>
      <c r="AI233" s="122"/>
      <c r="AJ233" s="122"/>
    </row>
    <row r="234" spans="1:36" ht="20.45" customHeight="1">
      <c r="A234" s="237">
        <f t="shared" si="7"/>
        <v>232</v>
      </c>
      <c r="B234" s="228">
        <v>43356</v>
      </c>
      <c r="C234" s="227" t="s">
        <v>473</v>
      </c>
      <c r="D234" s="115">
        <v>-6108</v>
      </c>
      <c r="E234" s="115"/>
      <c r="F234" s="115"/>
      <c r="G234" s="115"/>
      <c r="H234" s="115"/>
      <c r="I234" s="115"/>
      <c r="J234" s="116"/>
      <c r="K234" s="117"/>
      <c r="L234" s="117"/>
      <c r="M234" s="117"/>
      <c r="N234" s="117"/>
      <c r="O234" s="124"/>
      <c r="P234" s="124"/>
      <c r="Q234" s="124"/>
      <c r="R234" s="124"/>
      <c r="S234" s="124"/>
      <c r="T234" s="124">
        <v>6108</v>
      </c>
      <c r="U234" s="124"/>
      <c r="V234" s="124"/>
      <c r="W234" s="124"/>
      <c r="X234" s="124"/>
      <c r="Y234" s="124"/>
      <c r="Z234" s="124"/>
      <c r="AA234" s="124"/>
      <c r="AB234" s="121">
        <f t="shared" si="6"/>
        <v>0</v>
      </c>
      <c r="AC234" s="122"/>
      <c r="AD234" s="176"/>
      <c r="AE234" s="176"/>
      <c r="AF234" s="176"/>
      <c r="AG234" s="176"/>
      <c r="AH234" s="122"/>
      <c r="AI234" s="122"/>
      <c r="AJ234" s="122"/>
    </row>
    <row r="235" spans="1:36" ht="20.45" customHeight="1">
      <c r="A235" s="237">
        <f t="shared" si="7"/>
        <v>233</v>
      </c>
      <c r="B235" s="228">
        <v>43356</v>
      </c>
      <c r="C235" s="227" t="s">
        <v>301</v>
      </c>
      <c r="D235" s="115">
        <v>-189.71</v>
      </c>
      <c r="E235" s="115"/>
      <c r="F235" s="115"/>
      <c r="G235" s="115"/>
      <c r="H235" s="115"/>
      <c r="I235" s="115"/>
      <c r="J235" s="116"/>
      <c r="K235" s="117"/>
      <c r="L235" s="117"/>
      <c r="M235" s="117"/>
      <c r="N235" s="117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>
        <v>189.71</v>
      </c>
      <c r="AB235" s="121">
        <f t="shared" si="6"/>
        <v>0</v>
      </c>
      <c r="AC235" s="122"/>
      <c r="AD235" s="176"/>
      <c r="AE235" s="176"/>
      <c r="AF235" s="176"/>
      <c r="AG235" s="176"/>
      <c r="AH235" s="122"/>
      <c r="AI235" s="122"/>
      <c r="AJ235" s="122"/>
    </row>
    <row r="236" spans="1:36" ht="20.45" customHeight="1">
      <c r="A236" s="237">
        <f t="shared" si="7"/>
        <v>234</v>
      </c>
      <c r="B236" s="228">
        <v>43360</v>
      </c>
      <c r="C236" s="227" t="s">
        <v>475</v>
      </c>
      <c r="D236" s="115">
        <v>-163</v>
      </c>
      <c r="E236" s="115"/>
      <c r="F236" s="115"/>
      <c r="G236" s="115"/>
      <c r="H236" s="115"/>
      <c r="I236" s="115"/>
      <c r="J236" s="116"/>
      <c r="K236" s="117"/>
      <c r="L236" s="117"/>
      <c r="M236" s="117"/>
      <c r="N236" s="117"/>
      <c r="O236" s="124"/>
      <c r="P236" s="124"/>
      <c r="Q236" s="124"/>
      <c r="R236" s="124"/>
      <c r="S236" s="124"/>
      <c r="T236" s="124"/>
      <c r="U236" s="124">
        <v>163</v>
      </c>
      <c r="V236" s="124"/>
      <c r="W236" s="124"/>
      <c r="X236" s="124"/>
      <c r="Y236" s="124"/>
      <c r="Z236" s="124"/>
      <c r="AA236" s="124"/>
      <c r="AB236" s="121">
        <f t="shared" si="6"/>
        <v>0</v>
      </c>
      <c r="AC236" s="122"/>
      <c r="AD236" s="176"/>
      <c r="AE236" s="176"/>
      <c r="AF236" s="176"/>
      <c r="AG236" s="176"/>
      <c r="AH236" s="122"/>
      <c r="AI236" s="122"/>
      <c r="AJ236" s="122"/>
    </row>
    <row r="237" spans="1:36" ht="20.45" customHeight="1">
      <c r="A237" s="237">
        <f t="shared" si="7"/>
        <v>235</v>
      </c>
      <c r="B237" s="228">
        <v>43367</v>
      </c>
      <c r="C237" s="227" t="s">
        <v>476</v>
      </c>
      <c r="D237" s="115">
        <v>-13676</v>
      </c>
      <c r="E237" s="115"/>
      <c r="F237" s="115"/>
      <c r="G237" s="115"/>
      <c r="H237" s="115"/>
      <c r="I237" s="115"/>
      <c r="J237" s="116"/>
      <c r="K237" s="117"/>
      <c r="L237" s="117"/>
      <c r="M237" s="117"/>
      <c r="N237" s="117"/>
      <c r="O237" s="124"/>
      <c r="P237" s="124"/>
      <c r="Q237" s="124"/>
      <c r="R237" s="124"/>
      <c r="S237" s="124"/>
      <c r="T237" s="124">
        <v>12722</v>
      </c>
      <c r="U237" s="124"/>
      <c r="V237" s="124">
        <v>954</v>
      </c>
      <c r="W237" s="124"/>
      <c r="X237" s="124"/>
      <c r="Y237" s="124"/>
      <c r="Z237" s="124"/>
      <c r="AA237" s="124"/>
      <c r="AB237" s="121">
        <f t="shared" si="6"/>
        <v>0</v>
      </c>
      <c r="AC237" s="122"/>
      <c r="AD237" s="176"/>
      <c r="AE237" s="176"/>
      <c r="AF237" s="176"/>
      <c r="AG237" s="176"/>
      <c r="AH237" s="122"/>
      <c r="AI237" s="122"/>
      <c r="AJ237" s="122"/>
    </row>
    <row r="238" spans="1:36" ht="20.45" customHeight="1">
      <c r="A238" s="237">
        <f t="shared" si="7"/>
        <v>236</v>
      </c>
      <c r="B238" s="228">
        <v>43367</v>
      </c>
      <c r="C238" s="227" t="s">
        <v>315</v>
      </c>
      <c r="D238" s="115">
        <v>-2898</v>
      </c>
      <c r="E238" s="115"/>
      <c r="F238" s="115"/>
      <c r="G238" s="115"/>
      <c r="H238" s="115"/>
      <c r="I238" s="115"/>
      <c r="J238" s="116"/>
      <c r="K238" s="117"/>
      <c r="L238" s="117"/>
      <c r="M238" s="117"/>
      <c r="N238" s="117"/>
      <c r="O238" s="124"/>
      <c r="P238" s="124"/>
      <c r="Q238" s="124"/>
      <c r="R238" s="124"/>
      <c r="S238" s="124"/>
      <c r="T238" s="124"/>
      <c r="U238" s="124">
        <v>2898</v>
      </c>
      <c r="V238" s="124"/>
      <c r="W238" s="124"/>
      <c r="X238" s="124"/>
      <c r="Y238" s="124"/>
      <c r="Z238" s="124"/>
      <c r="AA238" s="124"/>
      <c r="AB238" s="121">
        <f t="shared" si="6"/>
        <v>0</v>
      </c>
      <c r="AC238" s="122"/>
      <c r="AD238" s="176"/>
      <c r="AE238" s="176"/>
      <c r="AF238" s="176"/>
      <c r="AG238" s="176"/>
      <c r="AH238" s="122"/>
      <c r="AI238" s="122"/>
      <c r="AJ238" s="122"/>
    </row>
    <row r="239" spans="1:36" ht="20.45" customHeight="1">
      <c r="A239" s="237">
        <f t="shared" si="7"/>
        <v>237</v>
      </c>
      <c r="B239" s="228">
        <v>43369</v>
      </c>
      <c r="C239" s="227" t="s">
        <v>301</v>
      </c>
      <c r="D239" s="115">
        <v>-93.64</v>
      </c>
      <c r="E239" s="115"/>
      <c r="F239" s="115"/>
      <c r="G239" s="115"/>
      <c r="H239" s="115"/>
      <c r="I239" s="115"/>
      <c r="J239" s="116"/>
      <c r="K239" s="117"/>
      <c r="L239" s="117"/>
      <c r="M239" s="117"/>
      <c r="N239" s="117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>
        <v>93.64</v>
      </c>
      <c r="AB239" s="121">
        <f t="shared" si="6"/>
        <v>0</v>
      </c>
      <c r="AC239" s="122"/>
      <c r="AD239" s="176"/>
      <c r="AE239" s="176"/>
      <c r="AF239" s="176"/>
      <c r="AG239" s="176"/>
      <c r="AH239" s="122"/>
      <c r="AI239" s="122"/>
      <c r="AJ239" s="122"/>
    </row>
    <row r="240" spans="1:36" ht="20.45" customHeight="1">
      <c r="A240" s="237">
        <f t="shared" si="7"/>
        <v>238</v>
      </c>
      <c r="B240" s="228">
        <v>43371</v>
      </c>
      <c r="C240" s="227" t="s">
        <v>477</v>
      </c>
      <c r="D240" s="115">
        <v>-4500</v>
      </c>
      <c r="E240" s="115"/>
      <c r="F240" s="115"/>
      <c r="G240" s="115"/>
      <c r="H240" s="115"/>
      <c r="I240" s="115"/>
      <c r="J240" s="116"/>
      <c r="K240" s="117"/>
      <c r="L240" s="117">
        <v>4500</v>
      </c>
      <c r="M240" s="117"/>
      <c r="N240" s="117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1">
        <f t="shared" si="6"/>
        <v>0</v>
      </c>
      <c r="AC240" s="122"/>
      <c r="AD240" s="176"/>
      <c r="AE240" s="176"/>
      <c r="AF240" s="176"/>
      <c r="AG240" s="176"/>
      <c r="AH240" s="122"/>
      <c r="AI240" s="122"/>
      <c r="AJ240" s="122"/>
    </row>
    <row r="241" spans="1:36" ht="20.45" customHeight="1">
      <c r="A241" s="237">
        <f t="shared" si="7"/>
        <v>239</v>
      </c>
      <c r="B241" s="228">
        <v>43373</v>
      </c>
      <c r="C241" s="227" t="s">
        <v>278</v>
      </c>
      <c r="D241" s="115">
        <v>-30</v>
      </c>
      <c r="E241" s="115"/>
      <c r="F241" s="115"/>
      <c r="G241" s="115"/>
      <c r="H241" s="115"/>
      <c r="I241" s="115"/>
      <c r="J241" s="116"/>
      <c r="K241" s="117"/>
      <c r="L241" s="117"/>
      <c r="M241" s="117"/>
      <c r="N241" s="117"/>
      <c r="O241" s="124"/>
      <c r="P241" s="124"/>
      <c r="Q241" s="124"/>
      <c r="R241" s="124"/>
      <c r="S241" s="124">
        <v>30</v>
      </c>
      <c r="T241" s="124"/>
      <c r="U241" s="124"/>
      <c r="V241" s="124"/>
      <c r="W241" s="124"/>
      <c r="X241" s="124"/>
      <c r="Y241" s="124"/>
      <c r="Z241" s="124"/>
      <c r="AA241" s="124"/>
      <c r="AB241" s="121">
        <f t="shared" si="6"/>
        <v>0</v>
      </c>
      <c r="AC241" s="122"/>
      <c r="AD241" s="176"/>
      <c r="AE241" s="176"/>
      <c r="AF241" s="176"/>
      <c r="AG241" s="176"/>
      <c r="AH241" s="122"/>
      <c r="AI241" s="122"/>
      <c r="AJ241" s="122"/>
    </row>
    <row r="242" spans="1:36" ht="20.45" customHeight="1">
      <c r="A242" s="237">
        <f t="shared" si="7"/>
        <v>240</v>
      </c>
      <c r="B242" s="228">
        <v>43377</v>
      </c>
      <c r="C242" s="227" t="s">
        <v>478</v>
      </c>
      <c r="D242" s="115">
        <v>785.99</v>
      </c>
      <c r="E242" s="115"/>
      <c r="F242" s="115"/>
      <c r="G242" s="115"/>
      <c r="H242" s="115"/>
      <c r="I242" s="115"/>
      <c r="J242" s="116"/>
      <c r="K242" s="117"/>
      <c r="L242" s="117">
        <v>-785.99</v>
      </c>
      <c r="M242" s="117"/>
      <c r="N242" s="117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  <c r="AB242" s="121">
        <f t="shared" si="6"/>
        <v>0</v>
      </c>
      <c r="AC242" s="122"/>
      <c r="AD242" s="176"/>
      <c r="AE242" s="176"/>
      <c r="AF242" s="176"/>
      <c r="AG242" s="176"/>
      <c r="AH242" s="122"/>
      <c r="AI242" s="122"/>
      <c r="AJ242" s="122"/>
    </row>
    <row r="243" spans="1:36" ht="20.45" customHeight="1">
      <c r="A243" s="237">
        <f t="shared" si="7"/>
        <v>241</v>
      </c>
      <c r="B243" s="228">
        <v>43377</v>
      </c>
      <c r="C243" s="227" t="s">
        <v>479</v>
      </c>
      <c r="D243" s="115">
        <v>-5282.3</v>
      </c>
      <c r="E243" s="115"/>
      <c r="F243" s="115"/>
      <c r="G243" s="115"/>
      <c r="H243" s="115"/>
      <c r="I243" s="115"/>
      <c r="J243" s="116"/>
      <c r="K243" s="117"/>
      <c r="L243" s="117">
        <v>5282.3</v>
      </c>
      <c r="M243" s="117"/>
      <c r="N243" s="117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4"/>
      <c r="AB243" s="121">
        <f t="shared" si="6"/>
        <v>0</v>
      </c>
      <c r="AC243" s="122"/>
      <c r="AD243" s="176"/>
      <c r="AE243" s="176"/>
      <c r="AF243" s="176"/>
      <c r="AG243" s="176"/>
      <c r="AH243" s="122"/>
      <c r="AI243" s="122"/>
      <c r="AJ243" s="122"/>
    </row>
    <row r="244" spans="1:36" ht="20.45" customHeight="1">
      <c r="A244" s="237">
        <f t="shared" si="7"/>
        <v>242</v>
      </c>
      <c r="B244" s="228">
        <v>43378</v>
      </c>
      <c r="C244" s="227" t="s">
        <v>480</v>
      </c>
      <c r="D244" s="115">
        <v>-14200</v>
      </c>
      <c r="E244" s="115"/>
      <c r="F244" s="115"/>
      <c r="G244" s="115"/>
      <c r="H244" s="115"/>
      <c r="I244" s="115"/>
      <c r="J244" s="116"/>
      <c r="K244" s="117"/>
      <c r="L244" s="117"/>
      <c r="M244" s="117"/>
      <c r="N244" s="117"/>
      <c r="O244" s="124"/>
      <c r="P244" s="124"/>
      <c r="Q244" s="124"/>
      <c r="R244" s="124"/>
      <c r="S244" s="124"/>
      <c r="T244" s="124">
        <v>14200</v>
      </c>
      <c r="U244" s="124"/>
      <c r="V244" s="124"/>
      <c r="W244" s="124"/>
      <c r="X244" s="124"/>
      <c r="Y244" s="124"/>
      <c r="Z244" s="124"/>
      <c r="AA244" s="124"/>
      <c r="AB244" s="121">
        <f t="shared" si="6"/>
        <v>0</v>
      </c>
      <c r="AC244" s="122"/>
      <c r="AD244" s="176"/>
      <c r="AE244" s="176"/>
      <c r="AF244" s="176"/>
      <c r="AG244" s="176"/>
      <c r="AH244" s="122"/>
      <c r="AI244" s="122"/>
      <c r="AJ244" s="122"/>
    </row>
    <row r="245" spans="1:36" ht="20.45" customHeight="1">
      <c r="A245" s="237">
        <f t="shared" si="7"/>
        <v>243</v>
      </c>
      <c r="B245" s="228">
        <v>43378</v>
      </c>
      <c r="C245" s="227" t="s">
        <v>481</v>
      </c>
      <c r="D245" s="115">
        <v>-4116.38</v>
      </c>
      <c r="E245" s="115"/>
      <c r="F245" s="115"/>
      <c r="G245" s="115"/>
      <c r="H245" s="115"/>
      <c r="I245" s="115"/>
      <c r="J245" s="116"/>
      <c r="K245" s="117"/>
      <c r="L245" s="117"/>
      <c r="M245" s="117"/>
      <c r="N245" s="117"/>
      <c r="O245" s="124"/>
      <c r="P245" s="124"/>
      <c r="Q245" s="124"/>
      <c r="R245" s="124"/>
      <c r="S245" s="124"/>
      <c r="T245" s="124"/>
      <c r="U245" s="124"/>
      <c r="V245" s="124"/>
      <c r="W245" s="124">
        <v>4116.38</v>
      </c>
      <c r="X245" s="124"/>
      <c r="Y245" s="124"/>
      <c r="Z245" s="124"/>
      <c r="AA245" s="124"/>
      <c r="AB245" s="121">
        <f t="shared" si="6"/>
        <v>0</v>
      </c>
      <c r="AC245" s="122"/>
      <c r="AD245" s="176"/>
      <c r="AE245" s="176"/>
      <c r="AF245" s="176"/>
      <c r="AG245" s="176"/>
      <c r="AH245" s="122"/>
      <c r="AI245" s="122"/>
      <c r="AJ245" s="122"/>
    </row>
    <row r="246" spans="1:36" ht="20.45" customHeight="1">
      <c r="A246" s="237">
        <f t="shared" si="7"/>
        <v>244</v>
      </c>
      <c r="B246" s="228">
        <v>43378</v>
      </c>
      <c r="C246" s="227" t="s">
        <v>315</v>
      </c>
      <c r="D246" s="115">
        <v>-1630</v>
      </c>
      <c r="E246" s="115"/>
      <c r="F246" s="115"/>
      <c r="G246" s="115"/>
      <c r="H246" s="115"/>
      <c r="I246" s="115"/>
      <c r="J246" s="116"/>
      <c r="K246" s="117"/>
      <c r="L246" s="117"/>
      <c r="M246" s="117"/>
      <c r="N246" s="117"/>
      <c r="O246" s="124"/>
      <c r="P246" s="124"/>
      <c r="Q246" s="124"/>
      <c r="R246" s="124"/>
      <c r="S246" s="124"/>
      <c r="T246" s="124"/>
      <c r="U246" s="124">
        <v>1630</v>
      </c>
      <c r="V246" s="124"/>
      <c r="W246" s="124"/>
      <c r="X246" s="124"/>
      <c r="Y246" s="124"/>
      <c r="Z246" s="124"/>
      <c r="AA246" s="124"/>
      <c r="AB246" s="121">
        <f t="shared" si="6"/>
        <v>0</v>
      </c>
      <c r="AC246" s="122"/>
      <c r="AD246" s="176"/>
      <c r="AE246" s="176"/>
      <c r="AF246" s="176"/>
      <c r="AG246" s="176"/>
      <c r="AH246" s="122"/>
      <c r="AI246" s="122"/>
      <c r="AJ246" s="122"/>
    </row>
    <row r="247" spans="1:36" ht="20.45" customHeight="1">
      <c r="A247" s="237">
        <f t="shared" si="7"/>
        <v>245</v>
      </c>
      <c r="B247" s="228">
        <v>43384</v>
      </c>
      <c r="C247" s="227" t="s">
        <v>482</v>
      </c>
      <c r="D247" s="115">
        <v>16000</v>
      </c>
      <c r="E247" s="115"/>
      <c r="F247" s="115"/>
      <c r="G247" s="115"/>
      <c r="H247" s="115"/>
      <c r="I247" s="115"/>
      <c r="J247" s="116"/>
      <c r="K247" s="117"/>
      <c r="L247" s="117"/>
      <c r="M247" s="117">
        <v>-16000</v>
      </c>
      <c r="N247" s="117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  <c r="AB247" s="121">
        <f t="shared" si="6"/>
        <v>0</v>
      </c>
      <c r="AC247" s="122"/>
      <c r="AD247" s="176"/>
      <c r="AE247" s="176"/>
      <c r="AF247" s="176"/>
      <c r="AG247" s="176"/>
      <c r="AH247" s="122"/>
      <c r="AI247" s="122"/>
      <c r="AJ247" s="122"/>
    </row>
    <row r="248" spans="1:36" ht="20.45" customHeight="1">
      <c r="A248" s="237">
        <f t="shared" si="7"/>
        <v>246</v>
      </c>
      <c r="B248" s="228">
        <v>43388</v>
      </c>
      <c r="C248" s="227" t="s">
        <v>483</v>
      </c>
      <c r="D248" s="115">
        <v>48000</v>
      </c>
      <c r="E248" s="115"/>
      <c r="F248" s="115"/>
      <c r="G248" s="115"/>
      <c r="H248" s="115"/>
      <c r="I248" s="115"/>
      <c r="J248" s="116"/>
      <c r="K248" s="117"/>
      <c r="L248" s="117">
        <v>-48000</v>
      </c>
      <c r="M248" s="117"/>
      <c r="N248" s="117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  <c r="AB248" s="121">
        <f t="shared" si="6"/>
        <v>0</v>
      </c>
      <c r="AC248" s="122"/>
      <c r="AD248" s="176"/>
      <c r="AE248" s="176"/>
      <c r="AF248" s="176"/>
      <c r="AG248" s="176"/>
      <c r="AH248" s="122"/>
      <c r="AI248" s="122"/>
      <c r="AJ248" s="122"/>
    </row>
    <row r="249" spans="1:36" ht="20.45" customHeight="1">
      <c r="A249" s="237">
        <f t="shared" si="7"/>
        <v>247</v>
      </c>
      <c r="B249" s="228">
        <v>43389</v>
      </c>
      <c r="C249" s="227" t="s">
        <v>484</v>
      </c>
      <c r="D249" s="115">
        <v>-1421.25</v>
      </c>
      <c r="E249" s="115"/>
      <c r="F249" s="115"/>
      <c r="G249" s="115"/>
      <c r="H249" s="115"/>
      <c r="I249" s="115"/>
      <c r="J249" s="116"/>
      <c r="K249" s="117"/>
      <c r="L249" s="117"/>
      <c r="M249" s="117"/>
      <c r="N249" s="117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>
        <v>1421.25</v>
      </c>
      <c r="AB249" s="121">
        <f t="shared" si="6"/>
        <v>0</v>
      </c>
      <c r="AC249" s="122"/>
      <c r="AD249" s="176"/>
      <c r="AE249" s="176"/>
      <c r="AF249" s="176"/>
      <c r="AG249" s="176"/>
      <c r="AH249" s="122"/>
      <c r="AI249" s="122"/>
      <c r="AJ249" s="122"/>
    </row>
    <row r="250" spans="1:36" ht="20.45" customHeight="1">
      <c r="A250" s="237">
        <f t="shared" si="7"/>
        <v>248</v>
      </c>
      <c r="B250" s="228">
        <v>43391</v>
      </c>
      <c r="C250" s="227" t="s">
        <v>272</v>
      </c>
      <c r="D250" s="115">
        <v>-1610</v>
      </c>
      <c r="E250" s="115"/>
      <c r="F250" s="115"/>
      <c r="G250" s="115"/>
      <c r="H250" s="115"/>
      <c r="I250" s="115"/>
      <c r="J250" s="116"/>
      <c r="K250" s="117"/>
      <c r="L250" s="117"/>
      <c r="M250" s="117"/>
      <c r="N250" s="117"/>
      <c r="O250" s="124"/>
      <c r="P250" s="124"/>
      <c r="Q250" s="124"/>
      <c r="R250" s="124"/>
      <c r="S250" s="124"/>
      <c r="T250" s="124"/>
      <c r="U250" s="124"/>
      <c r="V250" s="124">
        <v>1610</v>
      </c>
      <c r="W250" s="124"/>
      <c r="X250" s="124"/>
      <c r="Y250" s="124"/>
      <c r="Z250" s="124"/>
      <c r="AA250" s="124"/>
      <c r="AB250" s="121">
        <f t="shared" si="6"/>
        <v>0</v>
      </c>
      <c r="AC250" s="122"/>
      <c r="AD250" s="176"/>
      <c r="AE250" s="176"/>
      <c r="AF250" s="176"/>
      <c r="AG250" s="176"/>
      <c r="AH250" s="122"/>
      <c r="AI250" s="122"/>
      <c r="AJ250" s="122"/>
    </row>
    <row r="251" spans="1:36" ht="20.45" customHeight="1">
      <c r="A251" s="237">
        <f t="shared" si="7"/>
        <v>249</v>
      </c>
      <c r="B251" s="228">
        <v>43395</v>
      </c>
      <c r="C251" s="227" t="s">
        <v>485</v>
      </c>
      <c r="D251" s="115">
        <v>-18400</v>
      </c>
      <c r="E251" s="115"/>
      <c r="F251" s="115"/>
      <c r="G251" s="115"/>
      <c r="H251" s="115"/>
      <c r="I251" s="115"/>
      <c r="J251" s="116"/>
      <c r="K251" s="117"/>
      <c r="L251" s="117"/>
      <c r="M251" s="117"/>
      <c r="N251" s="117"/>
      <c r="O251" s="124">
        <v>18400</v>
      </c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1">
        <f t="shared" si="6"/>
        <v>0</v>
      </c>
      <c r="AC251" s="122"/>
      <c r="AD251" s="176"/>
      <c r="AE251" s="176"/>
      <c r="AF251" s="176"/>
      <c r="AG251" s="176"/>
      <c r="AH251" s="122"/>
      <c r="AI251" s="122"/>
      <c r="AJ251" s="122"/>
    </row>
    <row r="252" spans="1:36" ht="20.45" customHeight="1">
      <c r="A252" s="237">
        <f t="shared" si="7"/>
        <v>250</v>
      </c>
      <c r="B252" s="228">
        <v>43395</v>
      </c>
      <c r="C252" s="227" t="s">
        <v>486</v>
      </c>
      <c r="D252" s="115">
        <v>-5800</v>
      </c>
      <c r="E252" s="115"/>
      <c r="F252" s="115"/>
      <c r="G252" s="115"/>
      <c r="H252" s="115"/>
      <c r="I252" s="115"/>
      <c r="J252" s="116"/>
      <c r="K252" s="117"/>
      <c r="L252" s="117"/>
      <c r="M252" s="117"/>
      <c r="N252" s="117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>
        <v>5800</v>
      </c>
      <c r="Z252" s="124"/>
      <c r="AA252" s="124"/>
      <c r="AB252" s="121">
        <f t="shared" si="6"/>
        <v>0</v>
      </c>
      <c r="AC252" s="122"/>
      <c r="AD252" s="176"/>
      <c r="AE252" s="176"/>
      <c r="AF252" s="176"/>
      <c r="AG252" s="176"/>
      <c r="AH252" s="122"/>
      <c r="AI252" s="122"/>
      <c r="AJ252" s="122"/>
    </row>
    <row r="253" spans="1:36" ht="20.45" customHeight="1">
      <c r="A253" s="237">
        <f t="shared" si="7"/>
        <v>251</v>
      </c>
      <c r="B253" s="228">
        <v>43395</v>
      </c>
      <c r="C253" s="227" t="s">
        <v>487</v>
      </c>
      <c r="D253" s="115">
        <v>-2150</v>
      </c>
      <c r="E253" s="115"/>
      <c r="F253" s="115"/>
      <c r="G253" s="115"/>
      <c r="H253" s="115"/>
      <c r="I253" s="115"/>
      <c r="J253" s="116"/>
      <c r="K253" s="117"/>
      <c r="L253" s="117"/>
      <c r="M253" s="117"/>
      <c r="N253" s="117"/>
      <c r="O253" s="124"/>
      <c r="P253" s="124"/>
      <c r="Q253" s="124"/>
      <c r="R253" s="124"/>
      <c r="S253" s="124"/>
      <c r="T253" s="124"/>
      <c r="U253" s="124"/>
      <c r="V253" s="124"/>
      <c r="W253" s="124">
        <v>2150</v>
      </c>
      <c r="X253" s="124"/>
      <c r="Y253" s="124"/>
      <c r="Z253" s="124"/>
      <c r="AA253" s="124"/>
      <c r="AB253" s="121">
        <f t="shared" si="6"/>
        <v>0</v>
      </c>
      <c r="AC253" s="122"/>
      <c r="AD253" s="176"/>
      <c r="AE253" s="176"/>
      <c r="AF253" s="176"/>
      <c r="AG253" s="176"/>
      <c r="AH253" s="122"/>
      <c r="AI253" s="122"/>
      <c r="AJ253" s="122"/>
    </row>
    <row r="254" spans="1:36" ht="20.45" customHeight="1">
      <c r="A254" s="237">
        <f t="shared" si="7"/>
        <v>252</v>
      </c>
      <c r="B254" s="228">
        <v>43395</v>
      </c>
      <c r="C254" s="227" t="s">
        <v>488</v>
      </c>
      <c r="D254" s="115">
        <v>-750</v>
      </c>
      <c r="E254" s="115"/>
      <c r="F254" s="115"/>
      <c r="G254" s="115"/>
      <c r="H254" s="115"/>
      <c r="I254" s="115"/>
      <c r="J254" s="116"/>
      <c r="K254" s="117"/>
      <c r="L254" s="117"/>
      <c r="M254" s="117"/>
      <c r="N254" s="117"/>
      <c r="O254" s="124"/>
      <c r="P254" s="124"/>
      <c r="Q254" s="124"/>
      <c r="R254" s="124"/>
      <c r="S254" s="124"/>
      <c r="T254" s="124"/>
      <c r="U254" s="124"/>
      <c r="V254" s="124"/>
      <c r="W254" s="124">
        <v>750</v>
      </c>
      <c r="X254" s="124"/>
      <c r="Y254" s="124"/>
      <c r="Z254" s="124"/>
      <c r="AA254" s="124"/>
      <c r="AB254" s="121">
        <f t="shared" si="6"/>
        <v>0</v>
      </c>
      <c r="AC254" s="122"/>
      <c r="AD254" s="176"/>
      <c r="AE254" s="176"/>
      <c r="AF254" s="176"/>
      <c r="AG254" s="176"/>
      <c r="AH254" s="122"/>
      <c r="AI254" s="122"/>
      <c r="AJ254" s="122"/>
    </row>
    <row r="255" spans="1:36" ht="20.45" customHeight="1">
      <c r="A255" s="237">
        <f t="shared" si="7"/>
        <v>253</v>
      </c>
      <c r="B255" s="228">
        <v>43395</v>
      </c>
      <c r="C255" s="227" t="s">
        <v>489</v>
      </c>
      <c r="D255" s="115">
        <v>-250</v>
      </c>
      <c r="E255" s="115"/>
      <c r="F255" s="115"/>
      <c r="G255" s="115"/>
      <c r="H255" s="115"/>
      <c r="I255" s="115"/>
      <c r="J255" s="116"/>
      <c r="K255" s="117"/>
      <c r="L255" s="117"/>
      <c r="M255" s="117"/>
      <c r="N255" s="117"/>
      <c r="O255" s="124"/>
      <c r="P255" s="124"/>
      <c r="Q255" s="124"/>
      <c r="R255" s="124"/>
      <c r="S255" s="124"/>
      <c r="T255" s="124"/>
      <c r="U255" s="124"/>
      <c r="V255" s="124"/>
      <c r="W255" s="124">
        <v>250</v>
      </c>
      <c r="X255" s="124"/>
      <c r="Y255" s="124"/>
      <c r="Z255" s="124"/>
      <c r="AA255" s="124"/>
      <c r="AB255" s="121">
        <f t="shared" si="6"/>
        <v>0</v>
      </c>
      <c r="AC255" s="122"/>
      <c r="AD255" s="176"/>
      <c r="AE255" s="176"/>
      <c r="AF255" s="176"/>
      <c r="AG255" s="176"/>
      <c r="AH255" s="122"/>
      <c r="AI255" s="122"/>
      <c r="AJ255" s="122"/>
    </row>
    <row r="256" spans="1:36" ht="20.45" customHeight="1">
      <c r="A256" s="237">
        <f t="shared" si="7"/>
        <v>254</v>
      </c>
      <c r="B256" s="228">
        <v>43399</v>
      </c>
      <c r="C256" s="227" t="s">
        <v>490</v>
      </c>
      <c r="D256" s="115">
        <v>-4846</v>
      </c>
      <c r="E256" s="115"/>
      <c r="F256" s="115"/>
      <c r="G256" s="115"/>
      <c r="H256" s="115"/>
      <c r="I256" s="115"/>
      <c r="J256" s="116"/>
      <c r="K256" s="117"/>
      <c r="L256" s="117"/>
      <c r="M256" s="117"/>
      <c r="N256" s="117"/>
      <c r="O256" s="124"/>
      <c r="P256" s="124"/>
      <c r="Q256" s="124"/>
      <c r="R256" s="124"/>
      <c r="S256" s="124"/>
      <c r="T256" s="124">
        <v>3798</v>
      </c>
      <c r="U256" s="124"/>
      <c r="V256" s="124">
        <v>1048</v>
      </c>
      <c r="W256" s="124"/>
      <c r="X256" s="124"/>
      <c r="Y256" s="124"/>
      <c r="Z256" s="124"/>
      <c r="AA256" s="124"/>
      <c r="AB256" s="121">
        <f t="shared" si="6"/>
        <v>0</v>
      </c>
      <c r="AC256" s="122"/>
      <c r="AD256" s="176"/>
      <c r="AE256" s="176"/>
      <c r="AF256" s="176"/>
      <c r="AG256" s="176"/>
      <c r="AH256" s="122"/>
      <c r="AI256" s="122"/>
      <c r="AJ256" s="122"/>
    </row>
    <row r="257" spans="1:36" ht="20.45" customHeight="1">
      <c r="A257" s="237">
        <f t="shared" si="7"/>
        <v>255</v>
      </c>
      <c r="B257" s="228">
        <v>43399</v>
      </c>
      <c r="C257" s="227" t="s">
        <v>491</v>
      </c>
      <c r="D257" s="115">
        <v>-1235</v>
      </c>
      <c r="E257" s="115"/>
      <c r="F257" s="115"/>
      <c r="G257" s="115"/>
      <c r="H257" s="115"/>
      <c r="I257" s="115"/>
      <c r="J257" s="116"/>
      <c r="K257" s="117"/>
      <c r="L257" s="117"/>
      <c r="M257" s="117"/>
      <c r="N257" s="117"/>
      <c r="O257" s="124"/>
      <c r="P257" s="124"/>
      <c r="Q257" s="124"/>
      <c r="R257" s="124"/>
      <c r="S257" s="124"/>
      <c r="T257" s="124">
        <v>1235</v>
      </c>
      <c r="U257" s="124"/>
      <c r="V257" s="124"/>
      <c r="W257" s="124"/>
      <c r="X257" s="124"/>
      <c r="Y257" s="124"/>
      <c r="Z257" s="124"/>
      <c r="AA257" s="124"/>
      <c r="AB257" s="121">
        <f t="shared" si="6"/>
        <v>0</v>
      </c>
      <c r="AC257" s="122"/>
      <c r="AD257" s="176"/>
      <c r="AE257" s="176"/>
      <c r="AF257" s="176"/>
      <c r="AG257" s="176"/>
      <c r="AH257" s="122"/>
      <c r="AI257" s="122"/>
      <c r="AJ257" s="122"/>
    </row>
    <row r="258" spans="1:36" ht="20.45" customHeight="1">
      <c r="A258" s="237">
        <f t="shared" si="7"/>
        <v>256</v>
      </c>
      <c r="B258" s="228">
        <v>43399</v>
      </c>
      <c r="C258" s="227" t="s">
        <v>301</v>
      </c>
      <c r="D258" s="115">
        <v>-141</v>
      </c>
      <c r="E258" s="115"/>
      <c r="F258" s="115"/>
      <c r="G258" s="115"/>
      <c r="H258" s="115"/>
      <c r="I258" s="115"/>
      <c r="J258" s="116"/>
      <c r="K258" s="117"/>
      <c r="L258" s="117"/>
      <c r="M258" s="117"/>
      <c r="N258" s="117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  <c r="AA258" s="124">
        <v>141</v>
      </c>
      <c r="AB258" s="121">
        <f t="shared" si="6"/>
        <v>0</v>
      </c>
      <c r="AC258" s="122"/>
      <c r="AD258" s="176"/>
      <c r="AE258" s="176"/>
      <c r="AF258" s="176"/>
      <c r="AG258" s="176"/>
      <c r="AH258" s="122"/>
      <c r="AI258" s="122"/>
      <c r="AJ258" s="122"/>
    </row>
    <row r="259" spans="1:36" ht="20.45" customHeight="1">
      <c r="A259" s="237">
        <f t="shared" si="7"/>
        <v>257</v>
      </c>
      <c r="B259" s="228">
        <v>43402</v>
      </c>
      <c r="C259" s="227" t="s">
        <v>315</v>
      </c>
      <c r="D259" s="115">
        <v>-1032</v>
      </c>
      <c r="E259" s="115"/>
      <c r="F259" s="115"/>
      <c r="G259" s="115"/>
      <c r="H259" s="115"/>
      <c r="I259" s="115"/>
      <c r="J259" s="116"/>
      <c r="K259" s="117"/>
      <c r="L259" s="117"/>
      <c r="M259" s="117"/>
      <c r="N259" s="117"/>
      <c r="O259" s="124"/>
      <c r="P259" s="124"/>
      <c r="Q259" s="124"/>
      <c r="R259" s="124"/>
      <c r="S259" s="124"/>
      <c r="T259" s="124"/>
      <c r="U259" s="124">
        <v>1032</v>
      </c>
      <c r="V259" s="124"/>
      <c r="W259" s="124"/>
      <c r="X259" s="124"/>
      <c r="Y259" s="124"/>
      <c r="Z259" s="124"/>
      <c r="AA259" s="124"/>
      <c r="AB259" s="121">
        <f aca="true" t="shared" si="8" ref="AB259:AB322">SUM(D259:AA259)</f>
        <v>0</v>
      </c>
      <c r="AC259" s="122"/>
      <c r="AD259" s="176"/>
      <c r="AE259" s="176"/>
      <c r="AF259" s="176"/>
      <c r="AG259" s="176"/>
      <c r="AH259" s="122"/>
      <c r="AI259" s="122"/>
      <c r="AJ259" s="122"/>
    </row>
    <row r="260" spans="1:36" ht="20.45" customHeight="1">
      <c r="A260" s="237">
        <f t="shared" si="7"/>
        <v>258</v>
      </c>
      <c r="B260" s="228">
        <v>43403</v>
      </c>
      <c r="C260" s="227" t="s">
        <v>492</v>
      </c>
      <c r="D260" s="115">
        <v>190</v>
      </c>
      <c r="E260" s="115"/>
      <c r="F260" s="115"/>
      <c r="G260" s="115"/>
      <c r="H260" s="115"/>
      <c r="I260" s="115"/>
      <c r="J260" s="116"/>
      <c r="K260" s="117"/>
      <c r="L260" s="117"/>
      <c r="M260" s="117"/>
      <c r="N260" s="117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  <c r="AA260" s="124">
        <v>-190</v>
      </c>
      <c r="AB260" s="121">
        <f t="shared" si="8"/>
        <v>0</v>
      </c>
      <c r="AC260" s="122"/>
      <c r="AD260" s="176"/>
      <c r="AE260" s="176"/>
      <c r="AF260" s="176"/>
      <c r="AG260" s="176"/>
      <c r="AH260" s="122"/>
      <c r="AI260" s="122"/>
      <c r="AJ260" s="122"/>
    </row>
    <row r="261" spans="1:36" ht="20.45" customHeight="1">
      <c r="A261" s="237">
        <f t="shared" si="7"/>
        <v>259</v>
      </c>
      <c r="B261" s="228">
        <v>43403</v>
      </c>
      <c r="C261" s="227" t="s">
        <v>493</v>
      </c>
      <c r="D261" s="115">
        <v>190</v>
      </c>
      <c r="E261" s="115"/>
      <c r="F261" s="115"/>
      <c r="G261" s="115"/>
      <c r="H261" s="115"/>
      <c r="I261" s="115"/>
      <c r="J261" s="116"/>
      <c r="K261" s="117"/>
      <c r="L261" s="117"/>
      <c r="M261" s="117"/>
      <c r="N261" s="117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124">
        <v>-190</v>
      </c>
      <c r="AB261" s="121">
        <f t="shared" si="8"/>
        <v>0</v>
      </c>
      <c r="AC261" s="122"/>
      <c r="AD261" s="176"/>
      <c r="AE261" s="176"/>
      <c r="AF261" s="176"/>
      <c r="AG261" s="176"/>
      <c r="AH261" s="122"/>
      <c r="AI261" s="122"/>
      <c r="AJ261" s="122"/>
    </row>
    <row r="262" spans="1:36" ht="20.45" customHeight="1">
      <c r="A262" s="237">
        <f aca="true" t="shared" si="9" ref="A262:A325">+A261+1</f>
        <v>260</v>
      </c>
      <c r="B262" s="228">
        <v>43403</v>
      </c>
      <c r="C262" s="227" t="s">
        <v>340</v>
      </c>
      <c r="D262" s="115">
        <v>-6000</v>
      </c>
      <c r="E262" s="115"/>
      <c r="F262" s="115"/>
      <c r="G262" s="115"/>
      <c r="H262" s="115"/>
      <c r="I262" s="115"/>
      <c r="J262" s="116"/>
      <c r="K262" s="117"/>
      <c r="L262" s="117"/>
      <c r="M262" s="117"/>
      <c r="N262" s="117"/>
      <c r="O262" s="124"/>
      <c r="P262" s="124">
        <v>6000</v>
      </c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  <c r="AA262" s="124"/>
      <c r="AB262" s="121">
        <f t="shared" si="8"/>
        <v>0</v>
      </c>
      <c r="AC262" s="122"/>
      <c r="AD262" s="176"/>
      <c r="AE262" s="176"/>
      <c r="AF262" s="176"/>
      <c r="AG262" s="176"/>
      <c r="AH262" s="122"/>
      <c r="AI262" s="122"/>
      <c r="AJ262" s="122"/>
    </row>
    <row r="263" spans="1:36" ht="20.45" customHeight="1">
      <c r="A263" s="237">
        <f t="shared" si="9"/>
        <v>261</v>
      </c>
      <c r="B263" s="228">
        <v>43403</v>
      </c>
      <c r="C263" s="227" t="s">
        <v>357</v>
      </c>
      <c r="D263" s="115">
        <v>-5000</v>
      </c>
      <c r="E263" s="115"/>
      <c r="F263" s="115"/>
      <c r="G263" s="115"/>
      <c r="H263" s="115"/>
      <c r="I263" s="115"/>
      <c r="J263" s="116"/>
      <c r="K263" s="117"/>
      <c r="L263" s="117"/>
      <c r="M263" s="117"/>
      <c r="N263" s="117"/>
      <c r="O263" s="124"/>
      <c r="P263" s="124">
        <v>5000</v>
      </c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  <c r="AA263" s="124"/>
      <c r="AB263" s="121">
        <f t="shared" si="8"/>
        <v>0</v>
      </c>
      <c r="AC263" s="122"/>
      <c r="AD263" s="176"/>
      <c r="AE263" s="176"/>
      <c r="AF263" s="176"/>
      <c r="AG263" s="176"/>
      <c r="AH263" s="122"/>
      <c r="AI263" s="122"/>
      <c r="AJ263" s="122"/>
    </row>
    <row r="264" spans="1:36" ht="20.45" customHeight="1">
      <c r="A264" s="237">
        <f t="shared" si="9"/>
        <v>262</v>
      </c>
      <c r="B264" s="228">
        <v>43403</v>
      </c>
      <c r="C264" s="227" t="s">
        <v>494</v>
      </c>
      <c r="D264" s="115">
        <v>-2700</v>
      </c>
      <c r="E264" s="115"/>
      <c r="F264" s="115"/>
      <c r="G264" s="115"/>
      <c r="H264" s="115"/>
      <c r="I264" s="115"/>
      <c r="J264" s="116"/>
      <c r="K264" s="117"/>
      <c r="L264" s="117"/>
      <c r="M264" s="117"/>
      <c r="N264" s="117"/>
      <c r="O264" s="124"/>
      <c r="P264" s="124">
        <v>2700</v>
      </c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  <c r="AA264" s="124"/>
      <c r="AB264" s="121">
        <f t="shared" si="8"/>
        <v>0</v>
      </c>
      <c r="AC264" s="122"/>
      <c r="AD264" s="176"/>
      <c r="AE264" s="176"/>
      <c r="AF264" s="176"/>
      <c r="AG264" s="176"/>
      <c r="AH264" s="122"/>
      <c r="AI264" s="122"/>
      <c r="AJ264" s="122"/>
    </row>
    <row r="265" spans="1:36" ht="20.45" customHeight="1">
      <c r="A265" s="237">
        <f t="shared" si="9"/>
        <v>263</v>
      </c>
      <c r="B265" s="228">
        <v>43403</v>
      </c>
      <c r="C265" s="227" t="s">
        <v>338</v>
      </c>
      <c r="D265" s="115">
        <v>-2500</v>
      </c>
      <c r="E265" s="115"/>
      <c r="F265" s="115"/>
      <c r="G265" s="115"/>
      <c r="H265" s="115"/>
      <c r="I265" s="115"/>
      <c r="J265" s="116"/>
      <c r="K265" s="117"/>
      <c r="L265" s="117"/>
      <c r="M265" s="117"/>
      <c r="N265" s="117"/>
      <c r="O265" s="124"/>
      <c r="P265" s="124">
        <v>2500</v>
      </c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1">
        <f t="shared" si="8"/>
        <v>0</v>
      </c>
      <c r="AC265" s="122"/>
      <c r="AD265" s="176"/>
      <c r="AE265" s="176"/>
      <c r="AF265" s="176"/>
      <c r="AG265" s="176"/>
      <c r="AH265" s="122"/>
      <c r="AI265" s="122"/>
      <c r="AJ265" s="122"/>
    </row>
    <row r="266" spans="1:36" ht="20.45" customHeight="1">
      <c r="A266" s="237">
        <f t="shared" si="9"/>
        <v>264</v>
      </c>
      <c r="B266" s="228">
        <v>43403</v>
      </c>
      <c r="C266" s="227" t="s">
        <v>495</v>
      </c>
      <c r="D266" s="115">
        <v>-2500</v>
      </c>
      <c r="E266" s="115"/>
      <c r="F266" s="115"/>
      <c r="G266" s="115"/>
      <c r="H266" s="115"/>
      <c r="I266" s="115"/>
      <c r="J266" s="116"/>
      <c r="K266" s="117"/>
      <c r="L266" s="117"/>
      <c r="M266" s="117"/>
      <c r="N266" s="117"/>
      <c r="O266" s="124"/>
      <c r="P266" s="124">
        <v>2500</v>
      </c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1">
        <f t="shared" si="8"/>
        <v>0</v>
      </c>
      <c r="AC266" s="122"/>
      <c r="AD266" s="176"/>
      <c r="AE266" s="176"/>
      <c r="AF266" s="176"/>
      <c r="AG266" s="176"/>
      <c r="AH266" s="122"/>
      <c r="AI266" s="122"/>
      <c r="AJ266" s="122"/>
    </row>
    <row r="267" spans="1:36" ht="20.45" customHeight="1">
      <c r="A267" s="237">
        <f t="shared" si="9"/>
        <v>265</v>
      </c>
      <c r="B267" s="228">
        <v>43403</v>
      </c>
      <c r="C267" s="227" t="s">
        <v>362</v>
      </c>
      <c r="D267" s="115">
        <v>-2000</v>
      </c>
      <c r="E267" s="115"/>
      <c r="F267" s="115"/>
      <c r="G267" s="115"/>
      <c r="H267" s="115"/>
      <c r="I267" s="115"/>
      <c r="J267" s="116"/>
      <c r="K267" s="117"/>
      <c r="L267" s="117"/>
      <c r="M267" s="117"/>
      <c r="N267" s="117"/>
      <c r="O267" s="124"/>
      <c r="P267" s="124">
        <v>2000</v>
      </c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  <c r="AA267" s="124"/>
      <c r="AB267" s="121">
        <f t="shared" si="8"/>
        <v>0</v>
      </c>
      <c r="AC267" s="122"/>
      <c r="AD267" s="176"/>
      <c r="AE267" s="176"/>
      <c r="AF267" s="176"/>
      <c r="AG267" s="176"/>
      <c r="AH267" s="122"/>
      <c r="AI267" s="122"/>
      <c r="AJ267" s="122"/>
    </row>
    <row r="268" spans="1:36" ht="20.45" customHeight="1">
      <c r="A268" s="237">
        <f t="shared" si="9"/>
        <v>266</v>
      </c>
      <c r="B268" s="228">
        <v>43404</v>
      </c>
      <c r="C268" s="227" t="s">
        <v>496</v>
      </c>
      <c r="D268" s="115">
        <v>190</v>
      </c>
      <c r="E268" s="115"/>
      <c r="F268" s="115"/>
      <c r="G268" s="115"/>
      <c r="H268" s="115"/>
      <c r="I268" s="115"/>
      <c r="J268" s="116"/>
      <c r="K268" s="117"/>
      <c r="L268" s="117"/>
      <c r="M268" s="117"/>
      <c r="N268" s="117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4">
        <v>-190</v>
      </c>
      <c r="AB268" s="121">
        <f t="shared" si="8"/>
        <v>0</v>
      </c>
      <c r="AC268" s="122"/>
      <c r="AD268" s="176"/>
      <c r="AE268" s="176"/>
      <c r="AF268" s="176"/>
      <c r="AG268" s="176"/>
      <c r="AH268" s="122"/>
      <c r="AI268" s="122"/>
      <c r="AJ268" s="122"/>
    </row>
    <row r="269" spans="1:36" ht="20.45" customHeight="1">
      <c r="A269" s="237">
        <f t="shared" si="9"/>
        <v>267</v>
      </c>
      <c r="B269" s="228">
        <v>43404</v>
      </c>
      <c r="C269" s="227" t="s">
        <v>497</v>
      </c>
      <c r="D269" s="115">
        <v>190</v>
      </c>
      <c r="E269" s="115"/>
      <c r="F269" s="115"/>
      <c r="G269" s="115"/>
      <c r="H269" s="115"/>
      <c r="I269" s="115"/>
      <c r="J269" s="116"/>
      <c r="K269" s="117"/>
      <c r="L269" s="117"/>
      <c r="M269" s="117"/>
      <c r="N269" s="117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>
        <v>-190</v>
      </c>
      <c r="AB269" s="121">
        <f t="shared" si="8"/>
        <v>0</v>
      </c>
      <c r="AC269" s="122"/>
      <c r="AD269" s="176"/>
      <c r="AE269" s="176"/>
      <c r="AF269" s="176"/>
      <c r="AG269" s="176"/>
      <c r="AH269" s="122"/>
      <c r="AI269" s="122"/>
      <c r="AJ269" s="122"/>
    </row>
    <row r="270" spans="1:36" ht="20.45" customHeight="1">
      <c r="A270" s="237">
        <f t="shared" si="9"/>
        <v>268</v>
      </c>
      <c r="B270" s="228">
        <v>43404</v>
      </c>
      <c r="C270" s="227" t="s">
        <v>498</v>
      </c>
      <c r="D270" s="115">
        <v>98.24</v>
      </c>
      <c r="E270" s="115"/>
      <c r="F270" s="115"/>
      <c r="G270" s="115"/>
      <c r="H270" s="115"/>
      <c r="I270" s="115"/>
      <c r="J270" s="116"/>
      <c r="K270" s="117"/>
      <c r="L270" s="117">
        <v>-98.24</v>
      </c>
      <c r="M270" s="117"/>
      <c r="N270" s="117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  <c r="AA270" s="124"/>
      <c r="AB270" s="121">
        <f t="shared" si="8"/>
        <v>0</v>
      </c>
      <c r="AC270" s="122"/>
      <c r="AD270" s="176"/>
      <c r="AE270" s="176"/>
      <c r="AF270" s="176"/>
      <c r="AG270" s="176"/>
      <c r="AH270" s="122"/>
      <c r="AI270" s="122"/>
      <c r="AJ270" s="122"/>
    </row>
    <row r="271" spans="1:36" ht="20.45" customHeight="1">
      <c r="A271" s="237">
        <f t="shared" si="9"/>
        <v>269</v>
      </c>
      <c r="B271" s="228">
        <v>43404</v>
      </c>
      <c r="C271" s="227" t="s">
        <v>278</v>
      </c>
      <c r="D271" s="115">
        <v>-63</v>
      </c>
      <c r="E271" s="115"/>
      <c r="F271" s="115"/>
      <c r="G271" s="115"/>
      <c r="H271" s="115"/>
      <c r="I271" s="115"/>
      <c r="J271" s="116"/>
      <c r="K271" s="117"/>
      <c r="L271" s="117"/>
      <c r="M271" s="117"/>
      <c r="N271" s="117"/>
      <c r="O271" s="124"/>
      <c r="P271" s="124"/>
      <c r="Q271" s="124"/>
      <c r="R271" s="124"/>
      <c r="S271" s="124">
        <v>63</v>
      </c>
      <c r="T271" s="124"/>
      <c r="U271" s="124"/>
      <c r="V271" s="124"/>
      <c r="W271" s="124"/>
      <c r="X271" s="124"/>
      <c r="Y271" s="124"/>
      <c r="Z271" s="124"/>
      <c r="AA271" s="124"/>
      <c r="AB271" s="121">
        <f t="shared" si="8"/>
        <v>0</v>
      </c>
      <c r="AC271" s="122"/>
      <c r="AD271" s="176"/>
      <c r="AE271" s="176"/>
      <c r="AF271" s="176"/>
      <c r="AG271" s="176"/>
      <c r="AH271" s="122"/>
      <c r="AI271" s="122"/>
      <c r="AJ271" s="122"/>
    </row>
    <row r="272" spans="1:36" ht="20.45" customHeight="1">
      <c r="A272" s="237">
        <f t="shared" si="9"/>
        <v>270</v>
      </c>
      <c r="B272" s="228">
        <v>43405</v>
      </c>
      <c r="C272" s="227" t="s">
        <v>501</v>
      </c>
      <c r="D272" s="115">
        <v>190</v>
      </c>
      <c r="E272" s="115"/>
      <c r="F272" s="115"/>
      <c r="G272" s="115"/>
      <c r="H272" s="115"/>
      <c r="I272" s="115"/>
      <c r="J272" s="116"/>
      <c r="K272" s="117"/>
      <c r="L272" s="117"/>
      <c r="M272" s="117"/>
      <c r="N272" s="117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  <c r="AA272" s="124">
        <v>-190</v>
      </c>
      <c r="AB272" s="121">
        <f t="shared" si="8"/>
        <v>0</v>
      </c>
      <c r="AC272" s="122"/>
      <c r="AD272" s="176"/>
      <c r="AE272" s="176"/>
      <c r="AF272" s="176"/>
      <c r="AG272" s="176"/>
      <c r="AH272" s="122"/>
      <c r="AI272" s="122"/>
      <c r="AJ272" s="122"/>
    </row>
    <row r="273" spans="1:36" ht="20.45" customHeight="1">
      <c r="A273" s="237">
        <f t="shared" si="9"/>
        <v>271</v>
      </c>
      <c r="B273" s="228">
        <v>43405</v>
      </c>
      <c r="C273" s="227" t="s">
        <v>502</v>
      </c>
      <c r="D273" s="115">
        <v>2900</v>
      </c>
      <c r="E273" s="115"/>
      <c r="F273" s="115"/>
      <c r="G273" s="115"/>
      <c r="H273" s="115"/>
      <c r="I273" s="115"/>
      <c r="J273" s="116"/>
      <c r="K273" s="117"/>
      <c r="L273" s="117"/>
      <c r="M273" s="117"/>
      <c r="N273" s="117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>
        <v>-2900</v>
      </c>
      <c r="Z273" s="124"/>
      <c r="AA273" s="124"/>
      <c r="AB273" s="121">
        <f t="shared" si="8"/>
        <v>0</v>
      </c>
      <c r="AC273" s="122"/>
      <c r="AD273" s="176"/>
      <c r="AE273" s="176"/>
      <c r="AF273" s="176"/>
      <c r="AG273" s="176"/>
      <c r="AH273" s="122"/>
      <c r="AI273" s="122"/>
      <c r="AJ273" s="122"/>
    </row>
    <row r="274" spans="1:36" ht="20.45" customHeight="1">
      <c r="A274" s="237">
        <f t="shared" si="9"/>
        <v>272</v>
      </c>
      <c r="B274" s="228">
        <v>43406</v>
      </c>
      <c r="C274" s="227" t="s">
        <v>498</v>
      </c>
      <c r="D274" s="115">
        <v>49.12</v>
      </c>
      <c r="E274" s="115"/>
      <c r="F274" s="115"/>
      <c r="G274" s="115"/>
      <c r="H274" s="115"/>
      <c r="I274" s="115"/>
      <c r="J274" s="116"/>
      <c r="K274" s="117"/>
      <c r="L274" s="117">
        <v>-49.12</v>
      </c>
      <c r="M274" s="117"/>
      <c r="N274" s="117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  <c r="AB274" s="121">
        <f t="shared" si="8"/>
        <v>0</v>
      </c>
      <c r="AC274" s="122"/>
      <c r="AD274" s="176"/>
      <c r="AE274" s="176"/>
      <c r="AF274" s="176"/>
      <c r="AG274" s="176"/>
      <c r="AH274" s="122"/>
      <c r="AI274" s="122"/>
      <c r="AJ274" s="122"/>
    </row>
    <row r="275" spans="1:36" ht="20.45" customHeight="1">
      <c r="A275" s="237">
        <f t="shared" si="9"/>
        <v>273</v>
      </c>
      <c r="B275" s="228">
        <v>43406</v>
      </c>
      <c r="C275" s="227" t="s">
        <v>503</v>
      </c>
      <c r="D275" s="115">
        <v>-2500</v>
      </c>
      <c r="E275" s="115"/>
      <c r="F275" s="115"/>
      <c r="G275" s="115"/>
      <c r="H275" s="115"/>
      <c r="I275" s="115"/>
      <c r="J275" s="116"/>
      <c r="K275" s="117"/>
      <c r="L275" s="117"/>
      <c r="M275" s="117"/>
      <c r="N275" s="117"/>
      <c r="O275" s="124"/>
      <c r="P275" s="124">
        <v>2500</v>
      </c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  <c r="AB275" s="121">
        <f t="shared" si="8"/>
        <v>0</v>
      </c>
      <c r="AC275" s="122"/>
      <c r="AD275" s="176"/>
      <c r="AE275" s="176"/>
      <c r="AF275" s="176"/>
      <c r="AG275" s="176"/>
      <c r="AH275" s="122"/>
      <c r="AI275" s="122"/>
      <c r="AJ275" s="122"/>
    </row>
    <row r="276" spans="1:36" ht="20.45" customHeight="1">
      <c r="A276" s="237">
        <f t="shared" si="9"/>
        <v>274</v>
      </c>
      <c r="B276" s="228">
        <v>43409</v>
      </c>
      <c r="C276" s="227" t="s">
        <v>498</v>
      </c>
      <c r="D276" s="115">
        <v>864.56</v>
      </c>
      <c r="E276" s="115"/>
      <c r="F276" s="115"/>
      <c r="G276" s="115"/>
      <c r="H276" s="115"/>
      <c r="I276" s="115"/>
      <c r="J276" s="116"/>
      <c r="K276" s="117"/>
      <c r="L276" s="117">
        <v>-864.56</v>
      </c>
      <c r="M276" s="117"/>
      <c r="N276" s="117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1">
        <f t="shared" si="8"/>
        <v>0</v>
      </c>
      <c r="AC276" s="122"/>
      <c r="AD276" s="176"/>
      <c r="AE276" s="176"/>
      <c r="AF276" s="176"/>
      <c r="AG276" s="176"/>
      <c r="AH276" s="122"/>
      <c r="AI276" s="122"/>
      <c r="AJ276" s="122"/>
    </row>
    <row r="277" spans="1:36" ht="20.45" customHeight="1">
      <c r="A277" s="237">
        <f t="shared" si="9"/>
        <v>275</v>
      </c>
      <c r="B277" s="228">
        <v>43409</v>
      </c>
      <c r="C277" s="227" t="s">
        <v>272</v>
      </c>
      <c r="D277" s="115">
        <v>-1215</v>
      </c>
      <c r="E277" s="115"/>
      <c r="F277" s="115"/>
      <c r="G277" s="115"/>
      <c r="H277" s="115"/>
      <c r="I277" s="115"/>
      <c r="J277" s="116"/>
      <c r="K277" s="117"/>
      <c r="L277" s="117"/>
      <c r="M277" s="117"/>
      <c r="N277" s="117"/>
      <c r="O277" s="124"/>
      <c r="P277" s="124"/>
      <c r="Q277" s="124"/>
      <c r="R277" s="124"/>
      <c r="S277" s="124"/>
      <c r="T277" s="124"/>
      <c r="U277" s="124"/>
      <c r="V277" s="124">
        <v>1215</v>
      </c>
      <c r="W277" s="124"/>
      <c r="X277" s="124"/>
      <c r="Y277" s="124"/>
      <c r="Z277" s="124"/>
      <c r="AA277" s="124"/>
      <c r="AB277" s="121">
        <f t="shared" si="8"/>
        <v>0</v>
      </c>
      <c r="AC277" s="122"/>
      <c r="AD277" s="176"/>
      <c r="AE277" s="176"/>
      <c r="AF277" s="176"/>
      <c r="AG277" s="176"/>
      <c r="AH277" s="122"/>
      <c r="AI277" s="122"/>
      <c r="AJ277" s="122"/>
    </row>
    <row r="278" spans="1:36" ht="20.45" customHeight="1">
      <c r="A278" s="237">
        <f t="shared" si="9"/>
        <v>276</v>
      </c>
      <c r="B278" s="228">
        <v>43413</v>
      </c>
      <c r="C278" s="227" t="s">
        <v>498</v>
      </c>
      <c r="D278" s="115">
        <v>4824.03</v>
      </c>
      <c r="E278" s="115"/>
      <c r="F278" s="115"/>
      <c r="G278" s="115"/>
      <c r="H278" s="115"/>
      <c r="I278" s="115"/>
      <c r="J278" s="116"/>
      <c r="K278" s="117"/>
      <c r="L278" s="117">
        <v>-4824.03</v>
      </c>
      <c r="M278" s="117"/>
      <c r="N278" s="117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  <c r="AA278" s="124"/>
      <c r="AB278" s="121">
        <f t="shared" si="8"/>
        <v>0</v>
      </c>
      <c r="AC278" s="122"/>
      <c r="AD278" s="176"/>
      <c r="AE278" s="176"/>
      <c r="AF278" s="176"/>
      <c r="AG278" s="176"/>
      <c r="AH278" s="122"/>
      <c r="AI278" s="122"/>
      <c r="AJ278" s="122"/>
    </row>
    <row r="279" spans="1:36" ht="20.45" customHeight="1">
      <c r="A279" s="237">
        <f t="shared" si="9"/>
        <v>277</v>
      </c>
      <c r="B279" s="228">
        <v>43413</v>
      </c>
      <c r="C279" s="227" t="s">
        <v>504</v>
      </c>
      <c r="D279" s="115">
        <v>-2500</v>
      </c>
      <c r="E279" s="115"/>
      <c r="F279" s="115"/>
      <c r="G279" s="115"/>
      <c r="H279" s="115"/>
      <c r="I279" s="115"/>
      <c r="J279" s="116"/>
      <c r="K279" s="117"/>
      <c r="L279" s="117"/>
      <c r="M279" s="117"/>
      <c r="N279" s="117"/>
      <c r="O279" s="124"/>
      <c r="P279" s="124">
        <v>2500</v>
      </c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  <c r="AB279" s="121">
        <f t="shared" si="8"/>
        <v>0</v>
      </c>
      <c r="AC279" s="122"/>
      <c r="AD279" s="176"/>
      <c r="AE279" s="176"/>
      <c r="AF279" s="176"/>
      <c r="AG279" s="176"/>
      <c r="AH279" s="122"/>
      <c r="AI279" s="122"/>
      <c r="AJ279" s="122"/>
    </row>
    <row r="280" spans="1:36" ht="20.45" customHeight="1">
      <c r="A280" s="237">
        <f t="shared" si="9"/>
        <v>278</v>
      </c>
      <c r="B280" s="228">
        <v>43416</v>
      </c>
      <c r="C280" s="227" t="s">
        <v>505</v>
      </c>
      <c r="D280" s="115">
        <v>190</v>
      </c>
      <c r="E280" s="115"/>
      <c r="F280" s="115"/>
      <c r="G280" s="115"/>
      <c r="H280" s="115"/>
      <c r="I280" s="115"/>
      <c r="J280" s="116"/>
      <c r="K280" s="117"/>
      <c r="L280" s="117"/>
      <c r="M280" s="117"/>
      <c r="N280" s="117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>
        <v>-190</v>
      </c>
      <c r="AB280" s="121">
        <f t="shared" si="8"/>
        <v>0</v>
      </c>
      <c r="AC280" s="122"/>
      <c r="AD280" s="176"/>
      <c r="AE280" s="176"/>
      <c r="AF280" s="176"/>
      <c r="AG280" s="176"/>
      <c r="AH280" s="122"/>
      <c r="AI280" s="122"/>
      <c r="AJ280" s="122"/>
    </row>
    <row r="281" spans="1:36" ht="20.45" customHeight="1">
      <c r="A281" s="237">
        <f t="shared" si="9"/>
        <v>279</v>
      </c>
      <c r="B281" s="228">
        <v>43416</v>
      </c>
      <c r="C281" s="227" t="s">
        <v>506</v>
      </c>
      <c r="D281" s="115">
        <v>22873.59</v>
      </c>
      <c r="E281" s="115"/>
      <c r="F281" s="115"/>
      <c r="G281" s="115"/>
      <c r="H281" s="115"/>
      <c r="I281" s="115"/>
      <c r="J281" s="116"/>
      <c r="K281" s="117"/>
      <c r="L281" s="117">
        <v>-22873.59</v>
      </c>
      <c r="M281" s="117"/>
      <c r="N281" s="117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1">
        <f t="shared" si="8"/>
        <v>0</v>
      </c>
      <c r="AC281" s="122"/>
      <c r="AD281" s="176"/>
      <c r="AE281" s="176"/>
      <c r="AF281" s="176"/>
      <c r="AG281" s="176"/>
      <c r="AH281" s="122"/>
      <c r="AI281" s="122"/>
      <c r="AJ281" s="122"/>
    </row>
    <row r="282" spans="1:36" ht="20.45" customHeight="1">
      <c r="A282" s="237">
        <f t="shared" si="9"/>
        <v>280</v>
      </c>
      <c r="B282" s="228">
        <v>43416</v>
      </c>
      <c r="C282" s="227" t="s">
        <v>498</v>
      </c>
      <c r="D282" s="115">
        <v>1039.46</v>
      </c>
      <c r="E282" s="115"/>
      <c r="F282" s="115"/>
      <c r="G282" s="115"/>
      <c r="H282" s="115"/>
      <c r="I282" s="115"/>
      <c r="J282" s="116"/>
      <c r="K282" s="117"/>
      <c r="L282" s="117">
        <v>-1039.46</v>
      </c>
      <c r="M282" s="117"/>
      <c r="N282" s="117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1">
        <f t="shared" si="8"/>
        <v>0</v>
      </c>
      <c r="AC282" s="122"/>
      <c r="AD282" s="176"/>
      <c r="AE282" s="176"/>
      <c r="AF282" s="176"/>
      <c r="AG282" s="176"/>
      <c r="AH282" s="122"/>
      <c r="AI282" s="122"/>
      <c r="AJ282" s="122"/>
    </row>
    <row r="283" spans="1:36" ht="20.45" customHeight="1">
      <c r="A283" s="237">
        <f t="shared" si="9"/>
        <v>281</v>
      </c>
      <c r="B283" s="228">
        <v>43416</v>
      </c>
      <c r="C283" s="227" t="s">
        <v>507</v>
      </c>
      <c r="D283" s="115">
        <v>-21988</v>
      </c>
      <c r="E283" s="115"/>
      <c r="F283" s="115"/>
      <c r="G283" s="115"/>
      <c r="H283" s="115"/>
      <c r="I283" s="115"/>
      <c r="J283" s="116"/>
      <c r="K283" s="117"/>
      <c r="L283" s="117"/>
      <c r="M283" s="117"/>
      <c r="N283" s="117"/>
      <c r="O283" s="124">
        <v>21988</v>
      </c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1">
        <f t="shared" si="8"/>
        <v>0</v>
      </c>
      <c r="AC283" s="122"/>
      <c r="AD283" s="176"/>
      <c r="AE283" s="176"/>
      <c r="AF283" s="176"/>
      <c r="AG283" s="176"/>
      <c r="AH283" s="122"/>
      <c r="AI283" s="122"/>
      <c r="AJ283" s="122"/>
    </row>
    <row r="284" spans="1:36" ht="20.45" customHeight="1">
      <c r="A284" s="237">
        <f t="shared" si="9"/>
        <v>282</v>
      </c>
      <c r="B284" s="228">
        <v>43416</v>
      </c>
      <c r="C284" s="227" t="s">
        <v>508</v>
      </c>
      <c r="D284" s="115">
        <v>-5000</v>
      </c>
      <c r="E284" s="115"/>
      <c r="F284" s="115"/>
      <c r="G284" s="115"/>
      <c r="H284" s="115"/>
      <c r="I284" s="115"/>
      <c r="J284" s="116"/>
      <c r="K284" s="117"/>
      <c r="L284" s="117"/>
      <c r="M284" s="117"/>
      <c r="N284" s="117"/>
      <c r="O284" s="124"/>
      <c r="P284" s="124">
        <v>5000</v>
      </c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1">
        <f t="shared" si="8"/>
        <v>0</v>
      </c>
      <c r="AC284" s="122"/>
      <c r="AD284" s="176"/>
      <c r="AE284" s="176"/>
      <c r="AF284" s="176"/>
      <c r="AG284" s="176"/>
      <c r="AH284" s="122"/>
      <c r="AI284" s="122"/>
      <c r="AJ284" s="122"/>
    </row>
    <row r="285" spans="1:36" ht="20.45" customHeight="1">
      <c r="A285" s="237">
        <f t="shared" si="9"/>
        <v>283</v>
      </c>
      <c r="B285" s="228">
        <v>43416</v>
      </c>
      <c r="C285" s="227" t="s">
        <v>509</v>
      </c>
      <c r="D285" s="115">
        <v>-270</v>
      </c>
      <c r="E285" s="115"/>
      <c r="F285" s="115"/>
      <c r="G285" s="115"/>
      <c r="H285" s="115"/>
      <c r="I285" s="115"/>
      <c r="J285" s="116"/>
      <c r="K285" s="117"/>
      <c r="L285" s="117"/>
      <c r="M285" s="117"/>
      <c r="N285" s="117"/>
      <c r="O285" s="124"/>
      <c r="P285" s="124"/>
      <c r="Q285" s="124"/>
      <c r="R285" s="124"/>
      <c r="S285" s="124"/>
      <c r="T285" s="124"/>
      <c r="U285" s="124">
        <v>270</v>
      </c>
      <c r="V285" s="124"/>
      <c r="W285" s="124"/>
      <c r="X285" s="124"/>
      <c r="Y285" s="124"/>
      <c r="Z285" s="124"/>
      <c r="AA285" s="124"/>
      <c r="AB285" s="121">
        <f t="shared" si="8"/>
        <v>0</v>
      </c>
      <c r="AC285" s="122"/>
      <c r="AD285" s="176"/>
      <c r="AE285" s="176"/>
      <c r="AF285" s="176"/>
      <c r="AG285" s="176"/>
      <c r="AH285" s="122"/>
      <c r="AI285" s="122"/>
      <c r="AJ285" s="122"/>
    </row>
    <row r="286" spans="1:36" ht="20.45" customHeight="1">
      <c r="A286" s="237">
        <f t="shared" si="9"/>
        <v>284</v>
      </c>
      <c r="B286" s="228">
        <v>43416</v>
      </c>
      <c r="C286" s="227" t="s">
        <v>510</v>
      </c>
      <c r="D286" s="115">
        <v>-165</v>
      </c>
      <c r="E286" s="115"/>
      <c r="F286" s="115"/>
      <c r="G286" s="115"/>
      <c r="H286" s="115"/>
      <c r="I286" s="115"/>
      <c r="J286" s="116"/>
      <c r="K286" s="117"/>
      <c r="L286" s="117"/>
      <c r="M286" s="117"/>
      <c r="N286" s="117"/>
      <c r="O286" s="124"/>
      <c r="P286" s="124"/>
      <c r="Q286" s="124"/>
      <c r="R286" s="124"/>
      <c r="S286" s="124"/>
      <c r="T286" s="124">
        <v>165</v>
      </c>
      <c r="U286" s="124"/>
      <c r="V286" s="124"/>
      <c r="W286" s="124"/>
      <c r="X286" s="124"/>
      <c r="Y286" s="124"/>
      <c r="Z286" s="124"/>
      <c r="AA286" s="124"/>
      <c r="AB286" s="121">
        <f t="shared" si="8"/>
        <v>0</v>
      </c>
      <c r="AC286" s="122"/>
      <c r="AD286" s="176"/>
      <c r="AE286" s="176"/>
      <c r="AF286" s="176"/>
      <c r="AG286" s="176"/>
      <c r="AH286" s="122"/>
      <c r="AI286" s="122"/>
      <c r="AJ286" s="122"/>
    </row>
    <row r="287" spans="1:36" ht="20.45" customHeight="1">
      <c r="A287" s="237">
        <f t="shared" si="9"/>
        <v>285</v>
      </c>
      <c r="B287" s="228">
        <v>43418</v>
      </c>
      <c r="C287" s="227" t="s">
        <v>498</v>
      </c>
      <c r="D287" s="115">
        <v>5116.78</v>
      </c>
      <c r="E287" s="115"/>
      <c r="F287" s="115"/>
      <c r="G287" s="115"/>
      <c r="H287" s="115"/>
      <c r="I287" s="115"/>
      <c r="J287" s="116"/>
      <c r="K287" s="117"/>
      <c r="L287" s="117">
        <v>-5116.78</v>
      </c>
      <c r="M287" s="117"/>
      <c r="N287" s="117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1">
        <f t="shared" si="8"/>
        <v>0</v>
      </c>
      <c r="AC287" s="122"/>
      <c r="AD287" s="176"/>
      <c r="AE287" s="176"/>
      <c r="AF287" s="176"/>
      <c r="AG287" s="176"/>
      <c r="AH287" s="122"/>
      <c r="AI287" s="122"/>
      <c r="AJ287" s="122"/>
    </row>
    <row r="288" spans="1:36" ht="20.45" customHeight="1">
      <c r="A288" s="237">
        <f t="shared" si="9"/>
        <v>286</v>
      </c>
      <c r="B288" s="228">
        <v>43418</v>
      </c>
      <c r="C288" s="227" t="s">
        <v>511</v>
      </c>
      <c r="D288" s="115">
        <v>-40000</v>
      </c>
      <c r="E288" s="115"/>
      <c r="F288" s="115"/>
      <c r="G288" s="115"/>
      <c r="H288" s="115"/>
      <c r="I288" s="115"/>
      <c r="J288" s="116"/>
      <c r="K288" s="117"/>
      <c r="L288" s="117"/>
      <c r="M288" s="117"/>
      <c r="N288" s="117"/>
      <c r="O288" s="124">
        <v>40000</v>
      </c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1">
        <f t="shared" si="8"/>
        <v>0</v>
      </c>
      <c r="AC288" s="122"/>
      <c r="AD288" s="176"/>
      <c r="AE288" s="176"/>
      <c r="AF288" s="176"/>
      <c r="AG288" s="176"/>
      <c r="AH288" s="122"/>
      <c r="AI288" s="122"/>
      <c r="AJ288" s="122"/>
    </row>
    <row r="289" spans="1:36" ht="20.45" customHeight="1">
      <c r="A289" s="237">
        <f t="shared" si="9"/>
        <v>287</v>
      </c>
      <c r="B289" s="228">
        <v>43418</v>
      </c>
      <c r="C289" s="227" t="s">
        <v>512</v>
      </c>
      <c r="D289" s="115">
        <v>-2360</v>
      </c>
      <c r="E289" s="115"/>
      <c r="F289" s="115"/>
      <c r="G289" s="115"/>
      <c r="H289" s="115"/>
      <c r="I289" s="115"/>
      <c r="J289" s="116"/>
      <c r="K289" s="117"/>
      <c r="L289" s="117"/>
      <c r="M289" s="117"/>
      <c r="N289" s="117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>
        <v>2360</v>
      </c>
      <c r="AB289" s="121">
        <f t="shared" si="8"/>
        <v>0</v>
      </c>
      <c r="AC289" s="122"/>
      <c r="AD289" s="176"/>
      <c r="AE289" s="176"/>
      <c r="AF289" s="176"/>
      <c r="AG289" s="176"/>
      <c r="AH289" s="122"/>
      <c r="AI289" s="122"/>
      <c r="AJ289" s="122"/>
    </row>
    <row r="290" spans="1:36" ht="20.45" customHeight="1">
      <c r="A290" s="237">
        <f t="shared" si="9"/>
        <v>288</v>
      </c>
      <c r="B290" s="228">
        <v>43423</v>
      </c>
      <c r="C290" s="227" t="s">
        <v>498</v>
      </c>
      <c r="D290" s="115">
        <v>6789.05</v>
      </c>
      <c r="E290" s="115"/>
      <c r="F290" s="115"/>
      <c r="G290" s="115"/>
      <c r="H290" s="115"/>
      <c r="I290" s="115"/>
      <c r="J290" s="116"/>
      <c r="K290" s="117"/>
      <c r="L290" s="117">
        <v>-6789.05</v>
      </c>
      <c r="M290" s="117"/>
      <c r="N290" s="117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  <c r="AB290" s="121">
        <f t="shared" si="8"/>
        <v>0</v>
      </c>
      <c r="AC290" s="122"/>
      <c r="AD290" s="176"/>
      <c r="AE290" s="176"/>
      <c r="AF290" s="176"/>
      <c r="AG290" s="176"/>
      <c r="AH290" s="122"/>
      <c r="AI290" s="122"/>
      <c r="AJ290" s="122"/>
    </row>
    <row r="291" spans="1:36" ht="20.45" customHeight="1">
      <c r="A291" s="237">
        <f t="shared" si="9"/>
        <v>289</v>
      </c>
      <c r="B291" s="228">
        <v>43423</v>
      </c>
      <c r="C291" s="227" t="s">
        <v>513</v>
      </c>
      <c r="D291" s="115">
        <v>66683</v>
      </c>
      <c r="E291" s="115"/>
      <c r="F291" s="115"/>
      <c r="G291" s="115"/>
      <c r="H291" s="115"/>
      <c r="I291" s="115"/>
      <c r="J291" s="116"/>
      <c r="K291" s="117"/>
      <c r="L291" s="117">
        <v>-66683</v>
      </c>
      <c r="M291" s="117"/>
      <c r="N291" s="117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1">
        <f t="shared" si="8"/>
        <v>0</v>
      </c>
      <c r="AC291" s="122"/>
      <c r="AD291" s="176"/>
      <c r="AE291" s="176"/>
      <c r="AF291" s="176"/>
      <c r="AG291" s="176"/>
      <c r="AH291" s="122"/>
      <c r="AI291" s="122"/>
      <c r="AJ291" s="122"/>
    </row>
    <row r="292" spans="1:36" ht="20.45" customHeight="1">
      <c r="A292" s="237">
        <f t="shared" si="9"/>
        <v>290</v>
      </c>
      <c r="B292" s="228">
        <v>43423</v>
      </c>
      <c r="C292" s="227" t="s">
        <v>514</v>
      </c>
      <c r="D292" s="115">
        <v>-1450</v>
      </c>
      <c r="E292" s="115"/>
      <c r="F292" s="115"/>
      <c r="G292" s="115"/>
      <c r="H292" s="115"/>
      <c r="I292" s="115"/>
      <c r="J292" s="116"/>
      <c r="K292" s="117"/>
      <c r="L292" s="117"/>
      <c r="M292" s="117"/>
      <c r="N292" s="117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>
        <v>1450</v>
      </c>
      <c r="Z292" s="124"/>
      <c r="AA292" s="124"/>
      <c r="AB292" s="121">
        <f t="shared" si="8"/>
        <v>0</v>
      </c>
      <c r="AC292" s="122"/>
      <c r="AD292" s="176"/>
      <c r="AE292" s="176"/>
      <c r="AF292" s="176"/>
      <c r="AG292" s="176"/>
      <c r="AH292" s="122"/>
      <c r="AI292" s="122"/>
      <c r="AJ292" s="122"/>
    </row>
    <row r="293" spans="1:36" ht="20.45" customHeight="1">
      <c r="A293" s="237">
        <f t="shared" si="9"/>
        <v>291</v>
      </c>
      <c r="B293" s="228">
        <v>43423</v>
      </c>
      <c r="C293" s="227" t="s">
        <v>515</v>
      </c>
      <c r="D293" s="115">
        <v>-415</v>
      </c>
      <c r="E293" s="115"/>
      <c r="F293" s="115"/>
      <c r="G293" s="115"/>
      <c r="H293" s="115"/>
      <c r="I293" s="115"/>
      <c r="J293" s="116"/>
      <c r="K293" s="117"/>
      <c r="L293" s="117"/>
      <c r="M293" s="117"/>
      <c r="N293" s="117"/>
      <c r="O293" s="124"/>
      <c r="P293" s="124"/>
      <c r="Q293" s="124"/>
      <c r="R293" s="124"/>
      <c r="S293" s="124"/>
      <c r="T293" s="124">
        <v>415</v>
      </c>
      <c r="U293" s="124"/>
      <c r="V293" s="124"/>
      <c r="W293" s="124"/>
      <c r="X293" s="124"/>
      <c r="Y293" s="124"/>
      <c r="Z293" s="124"/>
      <c r="AA293" s="124"/>
      <c r="AB293" s="121">
        <f t="shared" si="8"/>
        <v>0</v>
      </c>
      <c r="AC293" s="122"/>
      <c r="AD293" s="176"/>
      <c r="AE293" s="176"/>
      <c r="AF293" s="176"/>
      <c r="AG293" s="176"/>
      <c r="AH293" s="122"/>
      <c r="AI293" s="122"/>
      <c r="AJ293" s="122"/>
    </row>
    <row r="294" spans="1:36" ht="20.45" customHeight="1">
      <c r="A294" s="237">
        <f t="shared" si="9"/>
        <v>292</v>
      </c>
      <c r="B294" s="228">
        <v>43424</v>
      </c>
      <c r="C294" s="227" t="s">
        <v>498</v>
      </c>
      <c r="D294" s="115">
        <v>7452.14</v>
      </c>
      <c r="E294" s="115"/>
      <c r="F294" s="115"/>
      <c r="G294" s="115"/>
      <c r="H294" s="115"/>
      <c r="I294" s="115"/>
      <c r="J294" s="116"/>
      <c r="K294" s="117"/>
      <c r="L294" s="117">
        <v>-7452.14</v>
      </c>
      <c r="M294" s="117"/>
      <c r="N294" s="117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121">
        <f t="shared" si="8"/>
        <v>0</v>
      </c>
      <c r="AC294" s="122"/>
      <c r="AD294" s="176"/>
      <c r="AE294" s="176"/>
      <c r="AF294" s="176"/>
      <c r="AG294" s="176"/>
      <c r="AH294" s="122"/>
      <c r="AI294" s="122"/>
      <c r="AJ294" s="122"/>
    </row>
    <row r="295" spans="1:36" ht="20.45" customHeight="1">
      <c r="A295" s="237">
        <f t="shared" si="9"/>
        <v>293</v>
      </c>
      <c r="B295" s="228">
        <v>43425</v>
      </c>
      <c r="C295" s="227" t="s">
        <v>516</v>
      </c>
      <c r="D295" s="115">
        <v>250</v>
      </c>
      <c r="E295" s="115"/>
      <c r="F295" s="115"/>
      <c r="G295" s="115"/>
      <c r="H295" s="115"/>
      <c r="I295" s="115"/>
      <c r="J295" s="116"/>
      <c r="K295" s="117"/>
      <c r="L295" s="117"/>
      <c r="M295" s="117"/>
      <c r="N295" s="117"/>
      <c r="O295" s="124"/>
      <c r="P295" s="124"/>
      <c r="Q295" s="124"/>
      <c r="R295" s="124"/>
      <c r="S295" s="124"/>
      <c r="T295" s="124"/>
      <c r="U295" s="124"/>
      <c r="V295" s="124"/>
      <c r="W295" s="124">
        <v>-250</v>
      </c>
      <c r="X295" s="124"/>
      <c r="Y295" s="124"/>
      <c r="Z295" s="124"/>
      <c r="AA295" s="124"/>
      <c r="AB295" s="121">
        <f t="shared" si="8"/>
        <v>0</v>
      </c>
      <c r="AC295" s="122"/>
      <c r="AD295" s="176"/>
      <c r="AE295" s="176"/>
      <c r="AF295" s="176"/>
      <c r="AG295" s="176"/>
      <c r="AH295" s="122"/>
      <c r="AI295" s="122"/>
      <c r="AJ295" s="122"/>
    </row>
    <row r="296" spans="1:36" ht="20.45" customHeight="1">
      <c r="A296" s="237">
        <f t="shared" si="9"/>
        <v>294</v>
      </c>
      <c r="B296" s="228">
        <v>43425</v>
      </c>
      <c r="C296" s="227" t="s">
        <v>517</v>
      </c>
      <c r="D296" s="115">
        <v>250</v>
      </c>
      <c r="E296" s="115"/>
      <c r="F296" s="115"/>
      <c r="G296" s="115"/>
      <c r="H296" s="115"/>
      <c r="I296" s="115"/>
      <c r="J296" s="116"/>
      <c r="K296" s="117"/>
      <c r="L296" s="117"/>
      <c r="M296" s="117"/>
      <c r="N296" s="117"/>
      <c r="O296" s="124"/>
      <c r="P296" s="124"/>
      <c r="Q296" s="124"/>
      <c r="R296" s="124"/>
      <c r="S296" s="124"/>
      <c r="T296" s="124"/>
      <c r="U296" s="124"/>
      <c r="V296" s="124"/>
      <c r="W296" s="124">
        <v>-250</v>
      </c>
      <c r="X296" s="124"/>
      <c r="Y296" s="124"/>
      <c r="Z296" s="124"/>
      <c r="AA296" s="124"/>
      <c r="AB296" s="121">
        <f t="shared" si="8"/>
        <v>0</v>
      </c>
      <c r="AC296" s="122"/>
      <c r="AD296" s="176"/>
      <c r="AE296" s="176"/>
      <c r="AF296" s="176"/>
      <c r="AG296" s="176"/>
      <c r="AH296" s="122"/>
      <c r="AI296" s="122"/>
      <c r="AJ296" s="122"/>
    </row>
    <row r="297" spans="1:36" ht="20.45" customHeight="1">
      <c r="A297" s="237">
        <f t="shared" si="9"/>
        <v>295</v>
      </c>
      <c r="B297" s="228">
        <v>43425</v>
      </c>
      <c r="C297" s="227" t="s">
        <v>498</v>
      </c>
      <c r="D297" s="115">
        <v>98.25</v>
      </c>
      <c r="E297" s="115"/>
      <c r="F297" s="115"/>
      <c r="G297" s="115"/>
      <c r="H297" s="115"/>
      <c r="I297" s="115"/>
      <c r="J297" s="116"/>
      <c r="K297" s="117"/>
      <c r="L297" s="117">
        <v>-98.25</v>
      </c>
      <c r="M297" s="117"/>
      <c r="N297" s="117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1">
        <f t="shared" si="8"/>
        <v>0</v>
      </c>
      <c r="AC297" s="122"/>
      <c r="AD297" s="176"/>
      <c r="AE297" s="176"/>
      <c r="AF297" s="176"/>
      <c r="AG297" s="176"/>
      <c r="AH297" s="122"/>
      <c r="AI297" s="122"/>
      <c r="AJ297" s="122"/>
    </row>
    <row r="298" spans="1:36" ht="20.45" customHeight="1">
      <c r="A298" s="237">
        <f t="shared" si="9"/>
        <v>296</v>
      </c>
      <c r="B298" s="228">
        <v>43426</v>
      </c>
      <c r="C298" s="227" t="s">
        <v>518</v>
      </c>
      <c r="D298" s="115">
        <v>250</v>
      </c>
      <c r="E298" s="115"/>
      <c r="F298" s="115"/>
      <c r="G298" s="115"/>
      <c r="H298" s="115"/>
      <c r="I298" s="115"/>
      <c r="J298" s="116"/>
      <c r="K298" s="117"/>
      <c r="L298" s="117"/>
      <c r="M298" s="117"/>
      <c r="N298" s="117"/>
      <c r="O298" s="124"/>
      <c r="P298" s="124"/>
      <c r="Q298" s="124"/>
      <c r="R298" s="124"/>
      <c r="S298" s="124"/>
      <c r="T298" s="124"/>
      <c r="U298" s="124"/>
      <c r="V298" s="124"/>
      <c r="W298" s="124">
        <v>-250</v>
      </c>
      <c r="X298" s="124"/>
      <c r="Y298" s="124"/>
      <c r="Z298" s="124"/>
      <c r="AA298" s="124"/>
      <c r="AB298" s="121">
        <f t="shared" si="8"/>
        <v>0</v>
      </c>
      <c r="AC298" s="122"/>
      <c r="AD298" s="176"/>
      <c r="AE298" s="176"/>
      <c r="AF298" s="176"/>
      <c r="AG298" s="176"/>
      <c r="AH298" s="122"/>
      <c r="AI298" s="122"/>
      <c r="AJ298" s="122"/>
    </row>
    <row r="299" spans="1:36" ht="20.45" customHeight="1">
      <c r="A299" s="237">
        <f t="shared" si="9"/>
        <v>297</v>
      </c>
      <c r="B299" s="228">
        <v>43426</v>
      </c>
      <c r="C299" s="227" t="s">
        <v>519</v>
      </c>
      <c r="D299" s="115">
        <v>-600</v>
      </c>
      <c r="E299" s="115"/>
      <c r="F299" s="115"/>
      <c r="G299" s="115"/>
      <c r="H299" s="115"/>
      <c r="I299" s="115"/>
      <c r="J299" s="116"/>
      <c r="K299" s="117"/>
      <c r="L299" s="117">
        <v>600</v>
      </c>
      <c r="M299" s="117"/>
      <c r="N299" s="117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  <c r="AB299" s="121">
        <f t="shared" si="8"/>
        <v>0</v>
      </c>
      <c r="AC299" s="122"/>
      <c r="AD299" s="176"/>
      <c r="AE299" s="176"/>
      <c r="AF299" s="176"/>
      <c r="AG299" s="176"/>
      <c r="AH299" s="122"/>
      <c r="AI299" s="122"/>
      <c r="AJ299" s="122"/>
    </row>
    <row r="300" spans="1:36" ht="20.45" customHeight="1">
      <c r="A300" s="237">
        <f t="shared" si="9"/>
        <v>298</v>
      </c>
      <c r="B300" s="228">
        <v>43427</v>
      </c>
      <c r="C300" s="227" t="s">
        <v>520</v>
      </c>
      <c r="D300" s="115">
        <v>-177</v>
      </c>
      <c r="E300" s="115"/>
      <c r="F300" s="115"/>
      <c r="G300" s="115"/>
      <c r="H300" s="115"/>
      <c r="I300" s="115"/>
      <c r="J300" s="116"/>
      <c r="K300" s="117"/>
      <c r="L300" s="117"/>
      <c r="M300" s="117"/>
      <c r="N300" s="117"/>
      <c r="O300" s="124"/>
      <c r="P300" s="124"/>
      <c r="Q300" s="124"/>
      <c r="R300" s="124"/>
      <c r="S300" s="124">
        <v>177</v>
      </c>
      <c r="T300" s="124"/>
      <c r="U300" s="124"/>
      <c r="V300" s="124"/>
      <c r="W300" s="124"/>
      <c r="X300" s="124"/>
      <c r="Y300" s="124"/>
      <c r="Z300" s="124"/>
      <c r="AA300" s="124"/>
      <c r="AB300" s="121">
        <f t="shared" si="8"/>
        <v>0</v>
      </c>
      <c r="AC300" s="122"/>
      <c r="AD300" s="176"/>
      <c r="AE300" s="176"/>
      <c r="AF300" s="176"/>
      <c r="AG300" s="176"/>
      <c r="AH300" s="122"/>
      <c r="AI300" s="122"/>
      <c r="AJ300" s="122"/>
    </row>
    <row r="301" spans="1:36" ht="20.45" customHeight="1">
      <c r="A301" s="237">
        <f t="shared" si="9"/>
        <v>299</v>
      </c>
      <c r="B301" s="228">
        <v>43430</v>
      </c>
      <c r="C301" s="227" t="s">
        <v>521</v>
      </c>
      <c r="D301" s="115">
        <v>500</v>
      </c>
      <c r="E301" s="115"/>
      <c r="F301" s="115"/>
      <c r="G301" s="115"/>
      <c r="H301" s="115"/>
      <c r="I301" s="115"/>
      <c r="J301" s="116">
        <v>-250</v>
      </c>
      <c r="K301" s="117">
        <v>-250</v>
      </c>
      <c r="L301" s="117"/>
      <c r="M301" s="117"/>
      <c r="N301" s="117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1">
        <f t="shared" si="8"/>
        <v>0</v>
      </c>
      <c r="AC301" s="122"/>
      <c r="AD301" s="176"/>
      <c r="AE301" s="176"/>
      <c r="AF301" s="176"/>
      <c r="AG301" s="176"/>
      <c r="AH301" s="122"/>
      <c r="AI301" s="122"/>
      <c r="AJ301" s="122"/>
    </row>
    <row r="302" spans="1:36" s="133" customFormat="1" ht="20.45" customHeight="1">
      <c r="A302" s="237">
        <f t="shared" si="9"/>
        <v>300</v>
      </c>
      <c r="B302" s="228">
        <v>43430</v>
      </c>
      <c r="C302" s="227" t="s">
        <v>522</v>
      </c>
      <c r="D302" s="115">
        <v>500</v>
      </c>
      <c r="E302" s="115"/>
      <c r="F302" s="115"/>
      <c r="G302" s="115"/>
      <c r="H302" s="115"/>
      <c r="I302" s="115"/>
      <c r="J302" s="116">
        <v>-250</v>
      </c>
      <c r="K302" s="117">
        <v>-250</v>
      </c>
      <c r="L302" s="117"/>
      <c r="M302" s="117"/>
      <c r="N302" s="117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4"/>
      <c r="AB302" s="121">
        <f t="shared" si="8"/>
        <v>0</v>
      </c>
      <c r="AC302" s="132"/>
      <c r="AD302" s="176"/>
      <c r="AE302" s="176"/>
      <c r="AF302" s="176"/>
      <c r="AG302" s="176"/>
      <c r="AH302" s="132"/>
      <c r="AI302" s="132"/>
      <c r="AJ302" s="132"/>
    </row>
    <row r="303" spans="1:36" ht="20.45" customHeight="1">
      <c r="A303" s="237">
        <f t="shared" si="9"/>
        <v>301</v>
      </c>
      <c r="B303" s="228">
        <v>43430</v>
      </c>
      <c r="C303" s="227" t="s">
        <v>523</v>
      </c>
      <c r="D303" s="115">
        <v>750</v>
      </c>
      <c r="E303" s="115"/>
      <c r="F303" s="115"/>
      <c r="G303" s="115"/>
      <c r="H303" s="115"/>
      <c r="I303" s="115"/>
      <c r="J303" s="116">
        <v>-750</v>
      </c>
      <c r="K303" s="117"/>
      <c r="L303" s="117"/>
      <c r="M303" s="117"/>
      <c r="N303" s="117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1">
        <f t="shared" si="8"/>
        <v>0</v>
      </c>
      <c r="AC303" s="122"/>
      <c r="AD303" s="176"/>
      <c r="AE303" s="176"/>
      <c r="AF303" s="176"/>
      <c r="AG303" s="176"/>
      <c r="AH303" s="122"/>
      <c r="AI303" s="122"/>
      <c r="AJ303" s="122"/>
    </row>
    <row r="304" spans="1:36" ht="20.45" customHeight="1">
      <c r="A304" s="237">
        <f t="shared" si="9"/>
        <v>302</v>
      </c>
      <c r="B304" s="228">
        <v>43430</v>
      </c>
      <c r="C304" s="227" t="s">
        <v>524</v>
      </c>
      <c r="D304" s="115">
        <v>750</v>
      </c>
      <c r="E304" s="115"/>
      <c r="F304" s="115"/>
      <c r="G304" s="115"/>
      <c r="H304" s="115"/>
      <c r="I304" s="115"/>
      <c r="J304" s="116">
        <v>-750</v>
      </c>
      <c r="K304" s="117"/>
      <c r="L304" s="117"/>
      <c r="M304" s="117"/>
      <c r="N304" s="117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  <c r="AA304" s="124"/>
      <c r="AB304" s="121">
        <f t="shared" si="8"/>
        <v>0</v>
      </c>
      <c r="AC304" s="122"/>
      <c r="AD304" s="176"/>
      <c r="AE304" s="176"/>
      <c r="AF304" s="176"/>
      <c r="AG304" s="176"/>
      <c r="AH304" s="122"/>
      <c r="AI304" s="122"/>
      <c r="AJ304" s="122"/>
    </row>
    <row r="305" spans="1:36" ht="20.45" customHeight="1">
      <c r="A305" s="237">
        <f t="shared" si="9"/>
        <v>303</v>
      </c>
      <c r="B305" s="228">
        <v>43430</v>
      </c>
      <c r="C305" s="227" t="s">
        <v>525</v>
      </c>
      <c r="D305" s="115">
        <v>750</v>
      </c>
      <c r="E305" s="115"/>
      <c r="F305" s="115"/>
      <c r="G305" s="115"/>
      <c r="H305" s="115"/>
      <c r="I305" s="115"/>
      <c r="J305" s="116">
        <v>-750</v>
      </c>
      <c r="K305" s="117"/>
      <c r="L305" s="117"/>
      <c r="M305" s="117"/>
      <c r="N305" s="117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124"/>
      <c r="AB305" s="121">
        <f t="shared" si="8"/>
        <v>0</v>
      </c>
      <c r="AC305" s="122"/>
      <c r="AD305" s="176"/>
      <c r="AE305" s="176"/>
      <c r="AF305" s="176"/>
      <c r="AG305" s="176"/>
      <c r="AH305" s="122"/>
      <c r="AI305" s="122"/>
      <c r="AJ305" s="122"/>
    </row>
    <row r="306" spans="1:36" ht="20.45" customHeight="1">
      <c r="A306" s="237">
        <f t="shared" si="9"/>
        <v>304</v>
      </c>
      <c r="B306" s="228">
        <v>43430</v>
      </c>
      <c r="C306" s="227" t="s">
        <v>527</v>
      </c>
      <c r="D306" s="115">
        <v>1000</v>
      </c>
      <c r="E306" s="115"/>
      <c r="F306" s="115"/>
      <c r="G306" s="115"/>
      <c r="H306" s="115"/>
      <c r="I306" s="115"/>
      <c r="J306" s="116">
        <v>-750</v>
      </c>
      <c r="K306" s="117">
        <v>-250</v>
      </c>
      <c r="L306" s="117"/>
      <c r="M306" s="117"/>
      <c r="N306" s="117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  <c r="AA306" s="124"/>
      <c r="AB306" s="121">
        <f t="shared" si="8"/>
        <v>0</v>
      </c>
      <c r="AC306" s="122"/>
      <c r="AD306" s="176"/>
      <c r="AE306" s="176"/>
      <c r="AF306" s="176"/>
      <c r="AG306" s="176"/>
      <c r="AH306" s="122"/>
      <c r="AI306" s="122"/>
      <c r="AJ306" s="122"/>
    </row>
    <row r="307" spans="1:36" ht="20.45" customHeight="1">
      <c r="A307" s="237">
        <f t="shared" si="9"/>
        <v>305</v>
      </c>
      <c r="B307" s="228">
        <v>43430</v>
      </c>
      <c r="C307" s="227" t="s">
        <v>526</v>
      </c>
      <c r="D307" s="115">
        <v>1000</v>
      </c>
      <c r="E307" s="115"/>
      <c r="F307" s="115"/>
      <c r="G307" s="115"/>
      <c r="H307" s="115"/>
      <c r="I307" s="115"/>
      <c r="J307" s="116">
        <v>-750</v>
      </c>
      <c r="K307" s="117">
        <v>-250</v>
      </c>
      <c r="L307" s="117"/>
      <c r="M307" s="117"/>
      <c r="N307" s="117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  <c r="AA307" s="124"/>
      <c r="AB307" s="121">
        <f t="shared" si="8"/>
        <v>0</v>
      </c>
      <c r="AC307" s="122"/>
      <c r="AD307" s="176"/>
      <c r="AE307" s="176"/>
      <c r="AF307" s="176"/>
      <c r="AG307" s="176"/>
      <c r="AH307" s="122"/>
      <c r="AI307" s="122"/>
      <c r="AJ307" s="122"/>
    </row>
    <row r="308" spans="1:36" ht="20.45" customHeight="1">
      <c r="A308" s="237">
        <f t="shared" si="9"/>
        <v>306</v>
      </c>
      <c r="B308" s="228">
        <v>43430</v>
      </c>
      <c r="C308" s="227" t="s">
        <v>528</v>
      </c>
      <c r="D308" s="115">
        <v>1000</v>
      </c>
      <c r="E308" s="115"/>
      <c r="F308" s="115"/>
      <c r="G308" s="115"/>
      <c r="H308" s="115"/>
      <c r="I308" s="115"/>
      <c r="J308" s="116">
        <v>-750</v>
      </c>
      <c r="K308" s="117">
        <v>-250</v>
      </c>
      <c r="L308" s="117"/>
      <c r="M308" s="117"/>
      <c r="N308" s="117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  <c r="AB308" s="121">
        <f t="shared" si="8"/>
        <v>0</v>
      </c>
      <c r="AC308" s="122"/>
      <c r="AD308" s="176"/>
      <c r="AE308" s="176"/>
      <c r="AF308" s="176"/>
      <c r="AG308" s="176"/>
      <c r="AH308" s="122"/>
      <c r="AI308" s="122"/>
      <c r="AJ308" s="122"/>
    </row>
    <row r="309" spans="1:36" ht="20.45" customHeight="1">
      <c r="A309" s="237">
        <f t="shared" si="9"/>
        <v>307</v>
      </c>
      <c r="B309" s="228">
        <v>43430</v>
      </c>
      <c r="C309" s="227" t="s">
        <v>529</v>
      </c>
      <c r="D309" s="115">
        <v>1000</v>
      </c>
      <c r="E309" s="115"/>
      <c r="F309" s="115"/>
      <c r="G309" s="115"/>
      <c r="H309" s="115"/>
      <c r="I309" s="115"/>
      <c r="J309" s="116">
        <v>-750</v>
      </c>
      <c r="K309" s="117">
        <v>-250</v>
      </c>
      <c r="L309" s="117"/>
      <c r="M309" s="117"/>
      <c r="N309" s="117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  <c r="AA309" s="124"/>
      <c r="AB309" s="121">
        <f t="shared" si="8"/>
        <v>0</v>
      </c>
      <c r="AC309" s="122"/>
      <c r="AD309" s="176"/>
      <c r="AE309" s="176"/>
      <c r="AF309" s="176"/>
      <c r="AG309" s="176"/>
      <c r="AH309" s="122"/>
      <c r="AI309" s="122"/>
      <c r="AJ309" s="122"/>
    </row>
    <row r="310" spans="1:36" ht="20.45" customHeight="1">
      <c r="A310" s="237">
        <f t="shared" si="9"/>
        <v>308</v>
      </c>
      <c r="B310" s="228">
        <v>43430</v>
      </c>
      <c r="C310" s="227" t="s">
        <v>530</v>
      </c>
      <c r="D310" s="115">
        <v>1813</v>
      </c>
      <c r="E310" s="115"/>
      <c r="F310" s="115"/>
      <c r="G310" s="115"/>
      <c r="H310" s="115"/>
      <c r="I310" s="115"/>
      <c r="J310" s="116">
        <v>-1313</v>
      </c>
      <c r="K310" s="117">
        <v>-500</v>
      </c>
      <c r="L310" s="117"/>
      <c r="M310" s="117"/>
      <c r="N310" s="117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1">
        <f t="shared" si="8"/>
        <v>0</v>
      </c>
      <c r="AC310" s="122"/>
      <c r="AD310" s="176"/>
      <c r="AE310" s="176"/>
      <c r="AF310" s="176"/>
      <c r="AG310" s="176"/>
      <c r="AH310" s="122"/>
      <c r="AI310" s="122"/>
      <c r="AJ310" s="122"/>
    </row>
    <row r="311" spans="1:36" ht="20.45" customHeight="1">
      <c r="A311" s="237">
        <f t="shared" si="9"/>
        <v>309</v>
      </c>
      <c r="B311" s="228">
        <v>43430</v>
      </c>
      <c r="C311" s="227" t="s">
        <v>272</v>
      </c>
      <c r="D311" s="115">
        <v>-135</v>
      </c>
      <c r="E311" s="115"/>
      <c r="F311" s="115"/>
      <c r="G311" s="115"/>
      <c r="H311" s="115"/>
      <c r="I311" s="115"/>
      <c r="J311" s="116"/>
      <c r="K311" s="117"/>
      <c r="L311" s="117"/>
      <c r="M311" s="117"/>
      <c r="N311" s="117"/>
      <c r="O311" s="124"/>
      <c r="P311" s="124"/>
      <c r="Q311" s="124"/>
      <c r="R311" s="124"/>
      <c r="S311" s="124"/>
      <c r="T311" s="124"/>
      <c r="U311" s="124"/>
      <c r="V311" s="124">
        <v>135</v>
      </c>
      <c r="W311" s="124"/>
      <c r="X311" s="124"/>
      <c r="Y311" s="124"/>
      <c r="Z311" s="124"/>
      <c r="AA311" s="124"/>
      <c r="AB311" s="121">
        <f t="shared" si="8"/>
        <v>0</v>
      </c>
      <c r="AC311" s="122"/>
      <c r="AD311" s="176"/>
      <c r="AE311" s="176"/>
      <c r="AF311" s="176"/>
      <c r="AG311" s="176"/>
      <c r="AH311" s="122"/>
      <c r="AI311" s="122"/>
      <c r="AJ311" s="122"/>
    </row>
    <row r="312" spans="1:36" ht="20.45" customHeight="1">
      <c r="A312" s="237">
        <f t="shared" si="9"/>
        <v>310</v>
      </c>
      <c r="B312" s="228">
        <v>43431</v>
      </c>
      <c r="C312" s="227" t="s">
        <v>531</v>
      </c>
      <c r="D312" s="115">
        <v>500</v>
      </c>
      <c r="E312" s="115"/>
      <c r="F312" s="115"/>
      <c r="G312" s="115"/>
      <c r="H312" s="115"/>
      <c r="I312" s="115"/>
      <c r="J312" s="116">
        <v>-250</v>
      </c>
      <c r="K312" s="117">
        <v>-250</v>
      </c>
      <c r="L312" s="117"/>
      <c r="M312" s="117"/>
      <c r="N312" s="117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  <c r="AA312" s="124"/>
      <c r="AB312" s="121">
        <f t="shared" si="8"/>
        <v>0</v>
      </c>
      <c r="AC312" s="122"/>
      <c r="AD312" s="176"/>
      <c r="AE312" s="176"/>
      <c r="AF312" s="176"/>
      <c r="AG312" s="176"/>
      <c r="AH312" s="122"/>
      <c r="AI312" s="122"/>
      <c r="AJ312" s="122"/>
    </row>
    <row r="313" spans="1:36" ht="20.45" customHeight="1">
      <c r="A313" s="237">
        <f t="shared" si="9"/>
        <v>311</v>
      </c>
      <c r="B313" s="228">
        <v>43432</v>
      </c>
      <c r="C313" s="227" t="s">
        <v>532</v>
      </c>
      <c r="D313" s="115">
        <v>750</v>
      </c>
      <c r="E313" s="115"/>
      <c r="F313" s="115"/>
      <c r="G313" s="115"/>
      <c r="H313" s="115"/>
      <c r="I313" s="115"/>
      <c r="J313" s="116">
        <v>-750</v>
      </c>
      <c r="K313" s="117"/>
      <c r="L313" s="117"/>
      <c r="M313" s="117"/>
      <c r="N313" s="117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  <c r="AB313" s="121">
        <f t="shared" si="8"/>
        <v>0</v>
      </c>
      <c r="AC313" s="122"/>
      <c r="AD313" s="176"/>
      <c r="AE313" s="176"/>
      <c r="AF313" s="176"/>
      <c r="AG313" s="176"/>
      <c r="AH313" s="122"/>
      <c r="AI313" s="122"/>
      <c r="AJ313" s="122"/>
    </row>
    <row r="314" spans="1:36" ht="20.45" customHeight="1">
      <c r="A314" s="237">
        <f t="shared" si="9"/>
        <v>312</v>
      </c>
      <c r="B314" s="228">
        <v>43432</v>
      </c>
      <c r="C314" s="227" t="s">
        <v>533</v>
      </c>
      <c r="D314" s="115">
        <v>1000</v>
      </c>
      <c r="E314" s="115"/>
      <c r="F314" s="115"/>
      <c r="G314" s="115"/>
      <c r="H314" s="115"/>
      <c r="I314" s="115"/>
      <c r="J314" s="116">
        <v>-750</v>
      </c>
      <c r="K314" s="117">
        <v>-250</v>
      </c>
      <c r="L314" s="117"/>
      <c r="M314" s="117"/>
      <c r="N314" s="117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4"/>
      <c r="AB314" s="121">
        <f t="shared" si="8"/>
        <v>0</v>
      </c>
      <c r="AC314" s="122"/>
      <c r="AD314" s="176"/>
      <c r="AE314" s="176"/>
      <c r="AF314" s="176"/>
      <c r="AG314" s="176"/>
      <c r="AH314" s="122"/>
      <c r="AI314" s="122"/>
      <c r="AJ314" s="122"/>
    </row>
    <row r="315" spans="1:36" ht="20.45" customHeight="1">
      <c r="A315" s="237">
        <f t="shared" si="9"/>
        <v>313</v>
      </c>
      <c r="B315" s="228">
        <v>43432</v>
      </c>
      <c r="C315" s="227" t="s">
        <v>534</v>
      </c>
      <c r="D315" s="115">
        <v>3065</v>
      </c>
      <c r="E315" s="115"/>
      <c r="F315" s="115"/>
      <c r="G315" s="115"/>
      <c r="H315" s="115"/>
      <c r="I315" s="115"/>
      <c r="J315" s="116">
        <v>-1875</v>
      </c>
      <c r="K315" s="117">
        <v>-750</v>
      </c>
      <c r="L315" s="117"/>
      <c r="M315" s="117"/>
      <c r="N315" s="117"/>
      <c r="O315" s="124"/>
      <c r="P315" s="124"/>
      <c r="Q315" s="124"/>
      <c r="R315" s="124"/>
      <c r="S315" s="124"/>
      <c r="T315" s="124"/>
      <c r="U315" s="124"/>
      <c r="V315" s="124"/>
      <c r="W315" s="124">
        <v>-250</v>
      </c>
      <c r="X315" s="124"/>
      <c r="Y315" s="124"/>
      <c r="Z315" s="124"/>
      <c r="AA315" s="124">
        <v>-190</v>
      </c>
      <c r="AB315" s="121">
        <f t="shared" si="8"/>
        <v>0</v>
      </c>
      <c r="AC315" s="122"/>
      <c r="AD315" s="176"/>
      <c r="AE315" s="176"/>
      <c r="AF315" s="176"/>
      <c r="AG315" s="176"/>
      <c r="AH315" s="122"/>
      <c r="AI315" s="122"/>
      <c r="AJ315" s="122"/>
    </row>
    <row r="316" spans="1:36" ht="20.45" customHeight="1">
      <c r="A316" s="237">
        <f t="shared" si="9"/>
        <v>314</v>
      </c>
      <c r="B316" s="228">
        <v>43434</v>
      </c>
      <c r="C316" s="227" t="s">
        <v>535</v>
      </c>
      <c r="D316" s="115">
        <v>500</v>
      </c>
      <c r="E316" s="115"/>
      <c r="F316" s="115"/>
      <c r="G316" s="115"/>
      <c r="H316" s="115"/>
      <c r="I316" s="115"/>
      <c r="J316" s="116">
        <v>-250</v>
      </c>
      <c r="K316" s="117">
        <v>-250</v>
      </c>
      <c r="L316" s="117"/>
      <c r="M316" s="117"/>
      <c r="N316" s="117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1">
        <f t="shared" si="8"/>
        <v>0</v>
      </c>
      <c r="AC316" s="122"/>
      <c r="AD316" s="176"/>
      <c r="AE316" s="176"/>
      <c r="AF316" s="176"/>
      <c r="AG316" s="176"/>
      <c r="AH316" s="122"/>
      <c r="AI316" s="122"/>
      <c r="AJ316" s="122"/>
    </row>
    <row r="317" spans="1:36" ht="20.45" customHeight="1">
      <c r="A317" s="237">
        <f t="shared" si="9"/>
        <v>315</v>
      </c>
      <c r="B317" s="228">
        <v>43434</v>
      </c>
      <c r="C317" s="227" t="s">
        <v>536</v>
      </c>
      <c r="D317" s="115">
        <v>-3194.33</v>
      </c>
      <c r="E317" s="115"/>
      <c r="F317" s="115"/>
      <c r="G317" s="115"/>
      <c r="H317" s="115"/>
      <c r="I317" s="115"/>
      <c r="J317" s="116"/>
      <c r="K317" s="117"/>
      <c r="L317" s="117"/>
      <c r="M317" s="117"/>
      <c r="N317" s="117"/>
      <c r="O317" s="124"/>
      <c r="P317" s="124"/>
      <c r="Q317" s="124"/>
      <c r="R317" s="124"/>
      <c r="S317" s="124"/>
      <c r="T317" s="124"/>
      <c r="U317" s="124"/>
      <c r="V317" s="124"/>
      <c r="W317" s="124">
        <v>3194.33</v>
      </c>
      <c r="X317" s="124"/>
      <c r="Y317" s="124"/>
      <c r="Z317" s="124"/>
      <c r="AA317" s="124"/>
      <c r="AB317" s="121">
        <f t="shared" si="8"/>
        <v>0</v>
      </c>
      <c r="AC317" s="122"/>
      <c r="AD317" s="176"/>
      <c r="AE317" s="176"/>
      <c r="AF317" s="176"/>
      <c r="AG317" s="176"/>
      <c r="AH317" s="122"/>
      <c r="AI317" s="122"/>
      <c r="AJ317" s="122"/>
    </row>
    <row r="318" spans="1:36" ht="20.45" customHeight="1">
      <c r="A318" s="237">
        <f t="shared" si="9"/>
        <v>316</v>
      </c>
      <c r="B318" s="228">
        <v>43434</v>
      </c>
      <c r="C318" s="227" t="s">
        <v>537</v>
      </c>
      <c r="D318" s="115">
        <v>-349.4</v>
      </c>
      <c r="E318" s="115"/>
      <c r="F318" s="115"/>
      <c r="G318" s="115"/>
      <c r="H318" s="115"/>
      <c r="I318" s="115"/>
      <c r="J318" s="116"/>
      <c r="K318" s="117"/>
      <c r="L318" s="117">
        <v>349.4</v>
      </c>
      <c r="M318" s="117"/>
      <c r="N318" s="117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1">
        <f t="shared" si="8"/>
        <v>0</v>
      </c>
      <c r="AC318" s="122"/>
      <c r="AD318" s="176"/>
      <c r="AE318" s="176"/>
      <c r="AF318" s="176"/>
      <c r="AG318" s="176"/>
      <c r="AH318" s="122"/>
      <c r="AI318" s="122"/>
      <c r="AJ318" s="122"/>
    </row>
    <row r="319" spans="1:36" ht="20.45" customHeight="1">
      <c r="A319" s="237">
        <f t="shared" si="9"/>
        <v>317</v>
      </c>
      <c r="B319" s="228">
        <v>43434</v>
      </c>
      <c r="C319" s="227" t="s">
        <v>538</v>
      </c>
      <c r="D319" s="115">
        <v>-208</v>
      </c>
      <c r="E319" s="115"/>
      <c r="F319" s="115"/>
      <c r="G319" s="115"/>
      <c r="H319" s="115"/>
      <c r="I319" s="115"/>
      <c r="J319" s="116"/>
      <c r="K319" s="117"/>
      <c r="L319" s="117">
        <v>208</v>
      </c>
      <c r="M319" s="117"/>
      <c r="N319" s="117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21">
        <f t="shared" si="8"/>
        <v>0</v>
      </c>
      <c r="AC319" s="122"/>
      <c r="AD319" s="176"/>
      <c r="AE319" s="176"/>
      <c r="AF319" s="176"/>
      <c r="AG319" s="176"/>
      <c r="AH319" s="122"/>
      <c r="AI319" s="122"/>
      <c r="AJ319" s="122"/>
    </row>
    <row r="320" spans="1:36" ht="20.45" customHeight="1">
      <c r="A320" s="237">
        <f t="shared" si="9"/>
        <v>318</v>
      </c>
      <c r="B320" s="228">
        <v>43434</v>
      </c>
      <c r="C320" s="227" t="s">
        <v>278</v>
      </c>
      <c r="D320" s="115">
        <v>-51</v>
      </c>
      <c r="E320" s="115"/>
      <c r="F320" s="115"/>
      <c r="G320" s="115"/>
      <c r="H320" s="115"/>
      <c r="I320" s="115"/>
      <c r="J320" s="116"/>
      <c r="K320" s="117"/>
      <c r="L320" s="117"/>
      <c r="M320" s="117"/>
      <c r="N320" s="117"/>
      <c r="O320" s="124"/>
      <c r="P320" s="124"/>
      <c r="Q320" s="124"/>
      <c r="R320" s="124"/>
      <c r="S320" s="124">
        <v>51</v>
      </c>
      <c r="T320" s="124"/>
      <c r="U320" s="124"/>
      <c r="V320" s="124"/>
      <c r="W320" s="124"/>
      <c r="X320" s="124"/>
      <c r="Y320" s="124"/>
      <c r="Z320" s="124"/>
      <c r="AA320" s="124"/>
      <c r="AB320" s="121">
        <f t="shared" si="8"/>
        <v>0</v>
      </c>
      <c r="AC320" s="122"/>
      <c r="AD320" s="176"/>
      <c r="AE320" s="176"/>
      <c r="AF320" s="176"/>
      <c r="AG320" s="176"/>
      <c r="AH320" s="122"/>
      <c r="AI320" s="122"/>
      <c r="AJ320" s="122"/>
    </row>
    <row r="321" spans="1:36" ht="20.45" customHeight="1">
      <c r="A321" s="237">
        <f t="shared" si="9"/>
        <v>319</v>
      </c>
      <c r="B321" s="228">
        <v>43437</v>
      </c>
      <c r="C321" s="227" t="s">
        <v>539</v>
      </c>
      <c r="D321" s="115">
        <v>500</v>
      </c>
      <c r="E321" s="115"/>
      <c r="F321" s="115"/>
      <c r="G321" s="115"/>
      <c r="H321" s="115"/>
      <c r="I321" s="115"/>
      <c r="J321" s="116">
        <v>-250</v>
      </c>
      <c r="K321" s="117">
        <v>-250</v>
      </c>
      <c r="L321" s="117"/>
      <c r="M321" s="117"/>
      <c r="N321" s="117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  <c r="AB321" s="121">
        <f t="shared" si="8"/>
        <v>0</v>
      </c>
      <c r="AC321" s="122"/>
      <c r="AD321" s="176"/>
      <c r="AE321" s="176"/>
      <c r="AF321" s="176"/>
      <c r="AG321" s="176"/>
      <c r="AH321" s="122"/>
      <c r="AI321" s="122"/>
      <c r="AJ321" s="122"/>
    </row>
    <row r="322" spans="1:36" ht="20.45" customHeight="1">
      <c r="A322" s="237">
        <f t="shared" si="9"/>
        <v>320</v>
      </c>
      <c r="B322" s="228">
        <v>43437</v>
      </c>
      <c r="C322" s="227" t="s">
        <v>540</v>
      </c>
      <c r="D322" s="115">
        <v>500</v>
      </c>
      <c r="E322" s="115"/>
      <c r="F322" s="115"/>
      <c r="G322" s="115"/>
      <c r="H322" s="115"/>
      <c r="I322" s="115"/>
      <c r="J322" s="116">
        <v>-250</v>
      </c>
      <c r="K322" s="117">
        <v>-250</v>
      </c>
      <c r="L322" s="117"/>
      <c r="M322" s="117"/>
      <c r="N322" s="117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  <c r="AB322" s="121">
        <f t="shared" si="8"/>
        <v>0</v>
      </c>
      <c r="AC322" s="122"/>
      <c r="AD322" s="176"/>
      <c r="AE322" s="176"/>
      <c r="AF322" s="176"/>
      <c r="AG322" s="176"/>
      <c r="AH322" s="122"/>
      <c r="AI322" s="122"/>
      <c r="AJ322" s="122"/>
    </row>
    <row r="323" spans="1:36" ht="20.45" customHeight="1">
      <c r="A323" s="237">
        <f t="shared" si="9"/>
        <v>321</v>
      </c>
      <c r="B323" s="228">
        <v>43437</v>
      </c>
      <c r="C323" s="227" t="s">
        <v>541</v>
      </c>
      <c r="D323" s="115">
        <v>500</v>
      </c>
      <c r="E323" s="115"/>
      <c r="F323" s="115"/>
      <c r="G323" s="115"/>
      <c r="H323" s="115"/>
      <c r="I323" s="115"/>
      <c r="J323" s="116">
        <v>-250</v>
      </c>
      <c r="K323" s="117">
        <v>-250</v>
      </c>
      <c r="L323" s="117"/>
      <c r="M323" s="117"/>
      <c r="N323" s="117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  <c r="AA323" s="124"/>
      <c r="AB323" s="121">
        <f aca="true" t="shared" si="10" ref="AB323:AB386">SUM(D323:AA323)</f>
        <v>0</v>
      </c>
      <c r="AC323" s="122"/>
      <c r="AD323" s="176"/>
      <c r="AE323" s="176"/>
      <c r="AF323" s="176"/>
      <c r="AG323" s="176"/>
      <c r="AH323" s="122"/>
      <c r="AI323" s="122"/>
      <c r="AJ323" s="122"/>
    </row>
    <row r="324" spans="1:36" ht="20.45" customHeight="1">
      <c r="A324" s="237">
        <f t="shared" si="9"/>
        <v>322</v>
      </c>
      <c r="B324" s="228">
        <v>43437</v>
      </c>
      <c r="C324" s="227" t="s">
        <v>542</v>
      </c>
      <c r="D324" s="115">
        <v>800</v>
      </c>
      <c r="E324" s="115"/>
      <c r="F324" s="115"/>
      <c r="G324" s="115"/>
      <c r="H324" s="115"/>
      <c r="I324" s="115"/>
      <c r="J324" s="116"/>
      <c r="K324" s="117"/>
      <c r="L324" s="117"/>
      <c r="M324" s="117"/>
      <c r="N324" s="117"/>
      <c r="O324" s="124"/>
      <c r="P324" s="124"/>
      <c r="Q324" s="124"/>
      <c r="R324" s="124"/>
      <c r="S324" s="124"/>
      <c r="T324" s="124"/>
      <c r="U324" s="124"/>
      <c r="V324" s="124"/>
      <c r="W324" s="124">
        <v>-800</v>
      </c>
      <c r="X324" s="124"/>
      <c r="Y324" s="124"/>
      <c r="Z324" s="124"/>
      <c r="AA324" s="124"/>
      <c r="AB324" s="121">
        <f t="shared" si="10"/>
        <v>0</v>
      </c>
      <c r="AC324" s="122"/>
      <c r="AD324" s="176"/>
      <c r="AE324" s="176"/>
      <c r="AF324" s="176"/>
      <c r="AG324" s="176"/>
      <c r="AH324" s="122"/>
      <c r="AI324" s="122"/>
      <c r="AJ324" s="122"/>
    </row>
    <row r="325" spans="1:36" ht="20.45" customHeight="1">
      <c r="A325" s="237">
        <f t="shared" si="9"/>
        <v>323</v>
      </c>
      <c r="B325" s="228">
        <v>43437</v>
      </c>
      <c r="C325" s="227" t="s">
        <v>543</v>
      </c>
      <c r="D325" s="115">
        <v>1000</v>
      </c>
      <c r="E325" s="115"/>
      <c r="F325" s="115"/>
      <c r="G325" s="115"/>
      <c r="H325" s="115"/>
      <c r="I325" s="115"/>
      <c r="J325" s="116">
        <v>-750</v>
      </c>
      <c r="K325" s="117">
        <v>-250</v>
      </c>
      <c r="L325" s="117"/>
      <c r="M325" s="117"/>
      <c r="N325" s="117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  <c r="AB325" s="121">
        <f t="shared" si="10"/>
        <v>0</v>
      </c>
      <c r="AC325" s="122"/>
      <c r="AD325" s="176"/>
      <c r="AE325" s="176"/>
      <c r="AF325" s="176"/>
      <c r="AG325" s="176"/>
      <c r="AH325" s="122"/>
      <c r="AI325" s="122"/>
      <c r="AJ325" s="122"/>
    </row>
    <row r="326" spans="1:36" ht="20.45" customHeight="1">
      <c r="A326" s="237">
        <f aca="true" t="shared" si="11" ref="A326:A389">+A325+1</f>
        <v>324</v>
      </c>
      <c r="B326" s="228">
        <v>43437</v>
      </c>
      <c r="C326" s="227" t="s">
        <v>544</v>
      </c>
      <c r="D326" s="115">
        <v>1813</v>
      </c>
      <c r="E326" s="115"/>
      <c r="F326" s="115"/>
      <c r="G326" s="115"/>
      <c r="H326" s="115"/>
      <c r="I326" s="115"/>
      <c r="J326" s="116">
        <v>-1313</v>
      </c>
      <c r="K326" s="117">
        <v>-500</v>
      </c>
      <c r="L326" s="117"/>
      <c r="M326" s="117"/>
      <c r="N326" s="117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  <c r="AA326" s="124"/>
      <c r="AB326" s="121">
        <f t="shared" si="10"/>
        <v>0</v>
      </c>
      <c r="AC326" s="122"/>
      <c r="AD326" s="176"/>
      <c r="AE326" s="176"/>
      <c r="AF326" s="176"/>
      <c r="AG326" s="176"/>
      <c r="AH326" s="122"/>
      <c r="AI326" s="122"/>
      <c r="AJ326" s="122"/>
    </row>
    <row r="327" spans="1:36" ht="20.45" customHeight="1">
      <c r="A327" s="237">
        <f t="shared" si="11"/>
        <v>325</v>
      </c>
      <c r="B327" s="228">
        <v>43437</v>
      </c>
      <c r="C327" s="227" t="s">
        <v>545</v>
      </c>
      <c r="D327" s="115">
        <v>1009</v>
      </c>
      <c r="E327" s="115"/>
      <c r="F327" s="115"/>
      <c r="G327" s="115"/>
      <c r="H327" s="115"/>
      <c r="I327" s="115"/>
      <c r="J327" s="116"/>
      <c r="K327" s="117"/>
      <c r="L327" s="117">
        <v>-1009</v>
      </c>
      <c r="M327" s="117"/>
      <c r="N327" s="117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1">
        <f t="shared" si="10"/>
        <v>0</v>
      </c>
      <c r="AC327" s="122"/>
      <c r="AD327" s="176"/>
      <c r="AE327" s="176"/>
      <c r="AF327" s="176"/>
      <c r="AG327" s="176"/>
      <c r="AH327" s="122"/>
      <c r="AI327" s="122"/>
      <c r="AJ327" s="122"/>
    </row>
    <row r="328" spans="1:36" ht="20.45" customHeight="1">
      <c r="A328" s="237">
        <f t="shared" si="11"/>
        <v>326</v>
      </c>
      <c r="B328" s="228">
        <v>43437</v>
      </c>
      <c r="C328" s="227" t="s">
        <v>272</v>
      </c>
      <c r="D328" s="115">
        <v>-20</v>
      </c>
      <c r="E328" s="115"/>
      <c r="F328" s="115"/>
      <c r="G328" s="115"/>
      <c r="H328" s="115"/>
      <c r="I328" s="115"/>
      <c r="J328" s="116"/>
      <c r="K328" s="117"/>
      <c r="L328" s="117"/>
      <c r="M328" s="117"/>
      <c r="N328" s="117"/>
      <c r="O328" s="124"/>
      <c r="P328" s="124"/>
      <c r="Q328" s="124"/>
      <c r="R328" s="124"/>
      <c r="S328" s="124"/>
      <c r="T328" s="124"/>
      <c r="U328" s="124"/>
      <c r="V328" s="124">
        <v>20</v>
      </c>
      <c r="W328" s="124"/>
      <c r="X328" s="124"/>
      <c r="Y328" s="124"/>
      <c r="Z328" s="124"/>
      <c r="AA328" s="124"/>
      <c r="AB328" s="121">
        <f t="shared" si="10"/>
        <v>0</v>
      </c>
      <c r="AC328" s="122"/>
      <c r="AD328" s="176"/>
      <c r="AE328" s="176"/>
      <c r="AF328" s="176"/>
      <c r="AG328" s="176"/>
      <c r="AH328" s="122"/>
      <c r="AI328" s="122"/>
      <c r="AJ328" s="122"/>
    </row>
    <row r="329" spans="1:36" ht="20.45" customHeight="1">
      <c r="A329" s="237">
        <f t="shared" si="11"/>
        <v>327</v>
      </c>
      <c r="B329" s="228">
        <v>43438</v>
      </c>
      <c r="C329" s="227" t="s">
        <v>546</v>
      </c>
      <c r="D329" s="115">
        <v>500</v>
      </c>
      <c r="E329" s="115"/>
      <c r="F329" s="115"/>
      <c r="G329" s="115"/>
      <c r="H329" s="115"/>
      <c r="I329" s="115"/>
      <c r="J329" s="116">
        <v>-250</v>
      </c>
      <c r="K329" s="117">
        <v>-250</v>
      </c>
      <c r="L329" s="117"/>
      <c r="M329" s="117"/>
      <c r="N329" s="117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  <c r="AB329" s="121">
        <f t="shared" si="10"/>
        <v>0</v>
      </c>
      <c r="AC329" s="122"/>
      <c r="AD329" s="176"/>
      <c r="AE329" s="176"/>
      <c r="AF329" s="176"/>
      <c r="AG329" s="176"/>
      <c r="AH329" s="122"/>
      <c r="AI329" s="122"/>
      <c r="AJ329" s="122"/>
    </row>
    <row r="330" spans="1:36" ht="20.45" customHeight="1">
      <c r="A330" s="237">
        <f t="shared" si="11"/>
        <v>328</v>
      </c>
      <c r="B330" s="228">
        <v>43438</v>
      </c>
      <c r="C330" s="227" t="s">
        <v>547</v>
      </c>
      <c r="D330" s="115">
        <v>1000</v>
      </c>
      <c r="E330" s="115"/>
      <c r="F330" s="115"/>
      <c r="G330" s="115"/>
      <c r="H330" s="115"/>
      <c r="I330" s="115"/>
      <c r="J330" s="116">
        <v>-750</v>
      </c>
      <c r="K330" s="117">
        <v>-250</v>
      </c>
      <c r="L330" s="117"/>
      <c r="M330" s="117"/>
      <c r="N330" s="117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  <c r="AB330" s="121">
        <f t="shared" si="10"/>
        <v>0</v>
      </c>
      <c r="AC330" s="122"/>
      <c r="AD330" s="176"/>
      <c r="AE330" s="176"/>
      <c r="AF330" s="176"/>
      <c r="AG330" s="176"/>
      <c r="AH330" s="122"/>
      <c r="AI330" s="122"/>
      <c r="AJ330" s="122"/>
    </row>
    <row r="331" spans="1:36" ht="20.45" customHeight="1">
      <c r="A331" s="237">
        <f t="shared" si="11"/>
        <v>329</v>
      </c>
      <c r="B331" s="228">
        <v>43438</v>
      </c>
      <c r="C331" s="227" t="s">
        <v>548</v>
      </c>
      <c r="D331" s="115">
        <v>-596.38</v>
      </c>
      <c r="E331" s="115"/>
      <c r="F331" s="115"/>
      <c r="G331" s="115"/>
      <c r="H331" s="115"/>
      <c r="I331" s="115"/>
      <c r="J331" s="116"/>
      <c r="K331" s="117"/>
      <c r="L331" s="117">
        <v>596.38</v>
      </c>
      <c r="M331" s="117"/>
      <c r="N331" s="117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  <c r="AB331" s="121">
        <f t="shared" si="10"/>
        <v>0</v>
      </c>
      <c r="AC331" s="122"/>
      <c r="AD331" s="176"/>
      <c r="AE331" s="176"/>
      <c r="AF331" s="176"/>
      <c r="AG331" s="176"/>
      <c r="AH331" s="122"/>
      <c r="AI331" s="122"/>
      <c r="AJ331" s="122"/>
    </row>
    <row r="332" spans="1:36" ht="20.45" customHeight="1">
      <c r="A332" s="237">
        <f t="shared" si="11"/>
        <v>330</v>
      </c>
      <c r="B332" s="228">
        <v>43439</v>
      </c>
      <c r="C332" s="227" t="s">
        <v>549</v>
      </c>
      <c r="D332" s="115">
        <v>750</v>
      </c>
      <c r="E332" s="115"/>
      <c r="F332" s="115"/>
      <c r="G332" s="115"/>
      <c r="H332" s="115"/>
      <c r="I332" s="115"/>
      <c r="J332" s="116">
        <v>-750</v>
      </c>
      <c r="K332" s="117"/>
      <c r="L332" s="117"/>
      <c r="M332" s="117"/>
      <c r="N332" s="117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1">
        <f t="shared" si="10"/>
        <v>0</v>
      </c>
      <c r="AC332" s="122"/>
      <c r="AD332" s="176"/>
      <c r="AE332" s="176"/>
      <c r="AF332" s="176"/>
      <c r="AG332" s="176"/>
      <c r="AH332" s="122"/>
      <c r="AI332" s="122"/>
      <c r="AJ332" s="122"/>
    </row>
    <row r="333" spans="1:36" ht="20.45" customHeight="1">
      <c r="A333" s="237">
        <f t="shared" si="11"/>
        <v>331</v>
      </c>
      <c r="B333" s="228">
        <v>43439</v>
      </c>
      <c r="C333" s="227" t="s">
        <v>550</v>
      </c>
      <c r="D333" s="115">
        <v>17850</v>
      </c>
      <c r="E333" s="115"/>
      <c r="F333" s="115"/>
      <c r="G333" s="115"/>
      <c r="H333" s="115"/>
      <c r="I333" s="115"/>
      <c r="J333" s="116"/>
      <c r="K333" s="117"/>
      <c r="L333" s="117"/>
      <c r="M333" s="117"/>
      <c r="N333" s="117"/>
      <c r="O333" s="124"/>
      <c r="P333" s="124">
        <v>-17850</v>
      </c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  <c r="AA333" s="124"/>
      <c r="AB333" s="121">
        <f t="shared" si="10"/>
        <v>0</v>
      </c>
      <c r="AC333" s="122"/>
      <c r="AD333" s="176"/>
      <c r="AE333" s="176"/>
      <c r="AF333" s="176"/>
      <c r="AG333" s="176"/>
      <c r="AH333" s="122"/>
      <c r="AI333" s="122"/>
      <c r="AJ333" s="122"/>
    </row>
    <row r="334" spans="1:36" ht="20.45" customHeight="1">
      <c r="A334" s="237">
        <f t="shared" si="11"/>
        <v>332</v>
      </c>
      <c r="B334" s="228">
        <v>43440</v>
      </c>
      <c r="C334" s="227" t="s">
        <v>551</v>
      </c>
      <c r="D334" s="115">
        <v>500</v>
      </c>
      <c r="E334" s="115"/>
      <c r="F334" s="115"/>
      <c r="G334" s="115"/>
      <c r="H334" s="115"/>
      <c r="I334" s="115"/>
      <c r="J334" s="116">
        <v>-250</v>
      </c>
      <c r="K334" s="117">
        <v>-250</v>
      </c>
      <c r="L334" s="117"/>
      <c r="M334" s="117"/>
      <c r="N334" s="117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  <c r="AA334" s="124"/>
      <c r="AB334" s="121">
        <f t="shared" si="10"/>
        <v>0</v>
      </c>
      <c r="AC334" s="122"/>
      <c r="AD334" s="176"/>
      <c r="AE334" s="176"/>
      <c r="AF334" s="176"/>
      <c r="AG334" s="176"/>
      <c r="AH334" s="122"/>
      <c r="AI334" s="122"/>
      <c r="AJ334" s="122"/>
    </row>
    <row r="335" spans="1:36" ht="20.45" customHeight="1">
      <c r="A335" s="237">
        <f t="shared" si="11"/>
        <v>333</v>
      </c>
      <c r="B335" s="228">
        <v>43440</v>
      </c>
      <c r="C335" s="227" t="s">
        <v>552</v>
      </c>
      <c r="D335" s="115">
        <v>1813</v>
      </c>
      <c r="E335" s="115"/>
      <c r="F335" s="115"/>
      <c r="G335" s="115"/>
      <c r="H335" s="115"/>
      <c r="I335" s="115"/>
      <c r="J335" s="116">
        <v>-1313</v>
      </c>
      <c r="K335" s="117">
        <v>-500</v>
      </c>
      <c r="L335" s="117"/>
      <c r="M335" s="117"/>
      <c r="N335" s="117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  <c r="AA335" s="124"/>
      <c r="AB335" s="121">
        <f t="shared" si="10"/>
        <v>0</v>
      </c>
      <c r="AC335" s="122"/>
      <c r="AD335" s="176"/>
      <c r="AE335" s="176"/>
      <c r="AF335" s="176"/>
      <c r="AG335" s="176"/>
      <c r="AH335" s="122"/>
      <c r="AI335" s="122"/>
      <c r="AJ335" s="122"/>
    </row>
    <row r="336" spans="1:36" ht="20.45" customHeight="1">
      <c r="A336" s="237">
        <f t="shared" si="11"/>
        <v>334</v>
      </c>
      <c r="B336" s="228">
        <v>43441</v>
      </c>
      <c r="C336" s="227" t="s">
        <v>553</v>
      </c>
      <c r="D336" s="115">
        <v>1438</v>
      </c>
      <c r="E336" s="115"/>
      <c r="F336" s="115"/>
      <c r="G336" s="115"/>
      <c r="H336" s="115"/>
      <c r="I336" s="115"/>
      <c r="J336" s="116">
        <v>-938</v>
      </c>
      <c r="K336" s="117">
        <v>-500</v>
      </c>
      <c r="L336" s="117"/>
      <c r="M336" s="117"/>
      <c r="N336" s="117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  <c r="AA336" s="124"/>
      <c r="AB336" s="121">
        <f t="shared" si="10"/>
        <v>0</v>
      </c>
      <c r="AC336" s="122"/>
      <c r="AD336" s="176"/>
      <c r="AE336" s="176"/>
      <c r="AF336" s="176"/>
      <c r="AG336" s="176"/>
      <c r="AH336" s="122"/>
      <c r="AI336" s="122"/>
      <c r="AJ336" s="122"/>
    </row>
    <row r="337" spans="1:36" ht="20.45" customHeight="1">
      <c r="A337" s="237">
        <f t="shared" si="11"/>
        <v>335</v>
      </c>
      <c r="B337" s="228">
        <v>43444</v>
      </c>
      <c r="C337" s="227" t="s">
        <v>554</v>
      </c>
      <c r="D337" s="115">
        <v>2625</v>
      </c>
      <c r="E337" s="115"/>
      <c r="F337" s="115"/>
      <c r="G337" s="115"/>
      <c r="H337" s="115"/>
      <c r="I337" s="115"/>
      <c r="J337" s="116">
        <v>-1875</v>
      </c>
      <c r="K337" s="117">
        <v>-750</v>
      </c>
      <c r="L337" s="117"/>
      <c r="M337" s="117"/>
      <c r="N337" s="117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  <c r="AA337" s="124"/>
      <c r="AB337" s="121">
        <f t="shared" si="10"/>
        <v>0</v>
      </c>
      <c r="AC337" s="122"/>
      <c r="AD337" s="176"/>
      <c r="AE337" s="176"/>
      <c r="AF337" s="176"/>
      <c r="AG337" s="176"/>
      <c r="AH337" s="122"/>
      <c r="AI337" s="122"/>
      <c r="AJ337" s="122"/>
    </row>
    <row r="338" spans="1:36" ht="20.45" customHeight="1">
      <c r="A338" s="237">
        <f t="shared" si="11"/>
        <v>336</v>
      </c>
      <c r="B338" s="228">
        <v>43444</v>
      </c>
      <c r="C338" s="227" t="s">
        <v>555</v>
      </c>
      <c r="D338" s="115">
        <v>-687</v>
      </c>
      <c r="E338" s="115"/>
      <c r="F338" s="115"/>
      <c r="G338" s="115"/>
      <c r="H338" s="115"/>
      <c r="I338" s="115"/>
      <c r="J338" s="116"/>
      <c r="K338" s="117"/>
      <c r="L338" s="117"/>
      <c r="M338" s="117"/>
      <c r="N338" s="117"/>
      <c r="O338" s="124"/>
      <c r="P338" s="124"/>
      <c r="Q338" s="124"/>
      <c r="R338" s="124"/>
      <c r="S338" s="124"/>
      <c r="T338" s="124"/>
      <c r="U338" s="124">
        <v>687</v>
      </c>
      <c r="V338" s="124"/>
      <c r="W338" s="124"/>
      <c r="X338" s="124"/>
      <c r="Y338" s="124"/>
      <c r="Z338" s="124"/>
      <c r="AA338" s="124"/>
      <c r="AB338" s="121">
        <f t="shared" si="10"/>
        <v>0</v>
      </c>
      <c r="AC338" s="122"/>
      <c r="AD338" s="176"/>
      <c r="AE338" s="176"/>
      <c r="AF338" s="176"/>
      <c r="AG338" s="176"/>
      <c r="AH338" s="122"/>
      <c r="AI338" s="122"/>
      <c r="AJ338" s="122"/>
    </row>
    <row r="339" spans="1:36" ht="20.45" customHeight="1">
      <c r="A339" s="237">
        <f t="shared" si="11"/>
        <v>337</v>
      </c>
      <c r="B339" s="228">
        <v>43445</v>
      </c>
      <c r="C339" s="227" t="s">
        <v>556</v>
      </c>
      <c r="D339" s="115">
        <v>750</v>
      </c>
      <c r="E339" s="115"/>
      <c r="F339" s="115"/>
      <c r="G339" s="115"/>
      <c r="H339" s="115"/>
      <c r="I339" s="115"/>
      <c r="J339" s="116">
        <v>-750</v>
      </c>
      <c r="K339" s="117"/>
      <c r="L339" s="117"/>
      <c r="M339" s="117"/>
      <c r="N339" s="117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  <c r="AA339" s="124"/>
      <c r="AB339" s="121">
        <f t="shared" si="10"/>
        <v>0</v>
      </c>
      <c r="AC339" s="122"/>
      <c r="AD339" s="176"/>
      <c r="AE339" s="176"/>
      <c r="AF339" s="176"/>
      <c r="AG339" s="176"/>
      <c r="AH339" s="122"/>
      <c r="AI339" s="122"/>
      <c r="AJ339" s="122"/>
    </row>
    <row r="340" spans="1:36" ht="20.45" customHeight="1">
      <c r="A340" s="237">
        <f t="shared" si="11"/>
        <v>338</v>
      </c>
      <c r="B340" s="228">
        <v>43446</v>
      </c>
      <c r="C340" s="227" t="s">
        <v>557</v>
      </c>
      <c r="D340" s="115">
        <v>1000</v>
      </c>
      <c r="E340" s="115"/>
      <c r="F340" s="115"/>
      <c r="G340" s="115"/>
      <c r="H340" s="115"/>
      <c r="I340" s="115"/>
      <c r="J340" s="116">
        <v>-750</v>
      </c>
      <c r="K340" s="117">
        <v>-250</v>
      </c>
      <c r="L340" s="117"/>
      <c r="M340" s="117"/>
      <c r="N340" s="117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  <c r="AA340" s="124"/>
      <c r="AB340" s="121">
        <f t="shared" si="10"/>
        <v>0</v>
      </c>
      <c r="AC340" s="122"/>
      <c r="AD340" s="176"/>
      <c r="AE340" s="176"/>
      <c r="AF340" s="176"/>
      <c r="AG340" s="176"/>
      <c r="AH340" s="122"/>
      <c r="AI340" s="122"/>
      <c r="AJ340" s="122"/>
    </row>
    <row r="341" spans="1:36" ht="20.45" customHeight="1">
      <c r="A341" s="237">
        <f t="shared" si="11"/>
        <v>339</v>
      </c>
      <c r="B341" s="228">
        <v>43446</v>
      </c>
      <c r="C341" s="227" t="s">
        <v>558</v>
      </c>
      <c r="D341" s="115">
        <v>1813</v>
      </c>
      <c r="E341" s="115"/>
      <c r="F341" s="115"/>
      <c r="G341" s="115"/>
      <c r="H341" s="115"/>
      <c r="I341" s="115"/>
      <c r="J341" s="116">
        <v>-1313</v>
      </c>
      <c r="K341" s="117">
        <v>-500</v>
      </c>
      <c r="L341" s="117"/>
      <c r="M341" s="117"/>
      <c r="N341" s="117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  <c r="AA341" s="124"/>
      <c r="AB341" s="121">
        <f t="shared" si="10"/>
        <v>0</v>
      </c>
      <c r="AC341" s="122"/>
      <c r="AD341" s="176"/>
      <c r="AE341" s="176"/>
      <c r="AF341" s="176"/>
      <c r="AG341" s="176"/>
      <c r="AH341" s="122"/>
      <c r="AI341" s="122"/>
      <c r="AJ341" s="122"/>
    </row>
    <row r="342" spans="1:36" ht="20.45" customHeight="1">
      <c r="A342" s="237">
        <f t="shared" si="11"/>
        <v>340</v>
      </c>
      <c r="B342" s="228">
        <v>43446</v>
      </c>
      <c r="C342" s="227" t="s">
        <v>559</v>
      </c>
      <c r="D342" s="115">
        <v>-191.07</v>
      </c>
      <c r="E342" s="115"/>
      <c r="F342" s="115"/>
      <c r="G342" s="115"/>
      <c r="H342" s="115"/>
      <c r="I342" s="115"/>
      <c r="J342" s="116"/>
      <c r="K342" s="117"/>
      <c r="L342" s="117"/>
      <c r="M342" s="117"/>
      <c r="N342" s="117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  <c r="AA342" s="124">
        <v>191.07</v>
      </c>
      <c r="AB342" s="121">
        <f t="shared" si="10"/>
        <v>0</v>
      </c>
      <c r="AC342" s="122"/>
      <c r="AD342" s="176"/>
      <c r="AE342" s="176"/>
      <c r="AF342" s="176"/>
      <c r="AG342" s="176"/>
      <c r="AH342" s="122"/>
      <c r="AI342" s="122"/>
      <c r="AJ342" s="122"/>
    </row>
    <row r="343" spans="1:36" ht="20.45" customHeight="1">
      <c r="A343" s="237">
        <f t="shared" si="11"/>
        <v>341</v>
      </c>
      <c r="B343" s="228">
        <v>43447</v>
      </c>
      <c r="C343" s="227" t="s">
        <v>560</v>
      </c>
      <c r="D343" s="115">
        <v>1000</v>
      </c>
      <c r="E343" s="115"/>
      <c r="F343" s="115"/>
      <c r="G343" s="115"/>
      <c r="H343" s="115"/>
      <c r="I343" s="115"/>
      <c r="J343" s="116">
        <v>-750</v>
      </c>
      <c r="K343" s="117">
        <v>-250</v>
      </c>
      <c r="L343" s="153"/>
      <c r="M343" s="117"/>
      <c r="N343" s="117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  <c r="AA343" s="124"/>
      <c r="AB343" s="121">
        <f t="shared" si="10"/>
        <v>0</v>
      </c>
      <c r="AC343" s="122"/>
      <c r="AD343" s="176"/>
      <c r="AE343" s="176"/>
      <c r="AF343" s="176"/>
      <c r="AG343" s="176"/>
      <c r="AH343" s="122"/>
      <c r="AI343" s="122"/>
      <c r="AJ343" s="122"/>
    </row>
    <row r="344" spans="1:36" ht="20.45" customHeight="1">
      <c r="A344" s="237">
        <f t="shared" si="11"/>
        <v>342</v>
      </c>
      <c r="B344" s="228">
        <v>43447</v>
      </c>
      <c r="C344" s="227" t="s">
        <v>530</v>
      </c>
      <c r="D344" s="115">
        <v>1813</v>
      </c>
      <c r="E344" s="115"/>
      <c r="F344" s="115"/>
      <c r="G344" s="115"/>
      <c r="H344" s="115"/>
      <c r="I344" s="115"/>
      <c r="J344" s="116">
        <v>-1313</v>
      </c>
      <c r="K344" s="117">
        <v>-500</v>
      </c>
      <c r="L344" s="153"/>
      <c r="M344" s="117"/>
      <c r="N344" s="117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  <c r="AA344" s="124"/>
      <c r="AB344" s="121">
        <f t="shared" si="10"/>
        <v>0</v>
      </c>
      <c r="AC344" s="122"/>
      <c r="AD344" s="176"/>
      <c r="AE344" s="176"/>
      <c r="AF344" s="176"/>
      <c r="AG344" s="176"/>
      <c r="AH344" s="122"/>
      <c r="AI344" s="122"/>
      <c r="AJ344" s="122"/>
    </row>
    <row r="345" spans="1:36" ht="20.45" customHeight="1">
      <c r="A345" s="237">
        <f t="shared" si="11"/>
        <v>343</v>
      </c>
      <c r="B345" s="228">
        <v>43447</v>
      </c>
      <c r="C345" s="227" t="s">
        <v>561</v>
      </c>
      <c r="D345" s="115">
        <v>-17875</v>
      </c>
      <c r="E345" s="115"/>
      <c r="F345" s="115"/>
      <c r="G345" s="115"/>
      <c r="H345" s="115"/>
      <c r="I345" s="115"/>
      <c r="J345" s="116"/>
      <c r="K345" s="117"/>
      <c r="L345" s="153"/>
      <c r="M345" s="117"/>
      <c r="N345" s="117"/>
      <c r="O345" s="124">
        <v>17875</v>
      </c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  <c r="AA345" s="124"/>
      <c r="AB345" s="121">
        <f t="shared" si="10"/>
        <v>0</v>
      </c>
      <c r="AC345" s="122"/>
      <c r="AD345" s="176"/>
      <c r="AE345" s="176"/>
      <c r="AF345" s="176"/>
      <c r="AG345" s="176"/>
      <c r="AH345" s="122"/>
      <c r="AI345" s="122"/>
      <c r="AJ345" s="122"/>
    </row>
    <row r="346" spans="1:36" ht="20.45" customHeight="1">
      <c r="A346" s="237">
        <f t="shared" si="11"/>
        <v>344</v>
      </c>
      <c r="B346" s="228">
        <v>43448</v>
      </c>
      <c r="C346" s="227" t="s">
        <v>562</v>
      </c>
      <c r="D346" s="115">
        <v>-5000</v>
      </c>
      <c r="E346" s="115"/>
      <c r="F346" s="115"/>
      <c r="G346" s="115"/>
      <c r="H346" s="115"/>
      <c r="I346" s="115"/>
      <c r="J346" s="116"/>
      <c r="K346" s="117"/>
      <c r="L346" s="153"/>
      <c r="M346" s="117"/>
      <c r="N346" s="117"/>
      <c r="O346" s="124"/>
      <c r="P346" s="124">
        <v>5000</v>
      </c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  <c r="AA346" s="124"/>
      <c r="AB346" s="121">
        <f t="shared" si="10"/>
        <v>0</v>
      </c>
      <c r="AC346" s="122"/>
      <c r="AD346" s="176"/>
      <c r="AE346" s="176"/>
      <c r="AF346" s="176"/>
      <c r="AG346" s="176"/>
      <c r="AH346" s="122"/>
      <c r="AI346" s="122"/>
      <c r="AJ346" s="122"/>
    </row>
    <row r="347" spans="1:36" ht="20.45" customHeight="1">
      <c r="A347" s="237">
        <f t="shared" si="11"/>
        <v>345</v>
      </c>
      <c r="B347" s="228">
        <v>43451</v>
      </c>
      <c r="C347" s="227" t="s">
        <v>563</v>
      </c>
      <c r="D347" s="115">
        <v>500</v>
      </c>
      <c r="E347" s="115"/>
      <c r="F347" s="115"/>
      <c r="G347" s="115"/>
      <c r="H347" s="115"/>
      <c r="I347" s="115"/>
      <c r="J347" s="116">
        <v>-250</v>
      </c>
      <c r="K347" s="117">
        <v>-250</v>
      </c>
      <c r="L347" s="153"/>
      <c r="M347" s="117"/>
      <c r="N347" s="117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  <c r="AA347" s="124"/>
      <c r="AB347" s="121">
        <f t="shared" si="10"/>
        <v>0</v>
      </c>
      <c r="AC347" s="122"/>
      <c r="AD347" s="176"/>
      <c r="AE347" s="176"/>
      <c r="AF347" s="176"/>
      <c r="AG347" s="176"/>
      <c r="AH347" s="122"/>
      <c r="AI347" s="122"/>
      <c r="AJ347" s="122"/>
    </row>
    <row r="348" spans="1:36" ht="20.45" customHeight="1">
      <c r="A348" s="237">
        <f t="shared" si="11"/>
        <v>346</v>
      </c>
      <c r="B348" s="228">
        <v>43451</v>
      </c>
      <c r="C348" s="227" t="s">
        <v>564</v>
      </c>
      <c r="D348" s="115">
        <v>1000</v>
      </c>
      <c r="E348" s="115"/>
      <c r="F348" s="115"/>
      <c r="G348" s="115"/>
      <c r="H348" s="115"/>
      <c r="I348" s="115"/>
      <c r="J348" s="116">
        <v>-750</v>
      </c>
      <c r="K348" s="117">
        <v>-250</v>
      </c>
      <c r="L348" s="153"/>
      <c r="M348" s="117"/>
      <c r="N348" s="117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  <c r="AA348" s="124"/>
      <c r="AB348" s="121">
        <f t="shared" si="10"/>
        <v>0</v>
      </c>
      <c r="AC348" s="122"/>
      <c r="AD348" s="176"/>
      <c r="AE348" s="176"/>
      <c r="AF348" s="176"/>
      <c r="AG348" s="176"/>
      <c r="AH348" s="122"/>
      <c r="AI348" s="122"/>
      <c r="AJ348" s="122"/>
    </row>
    <row r="349" spans="1:36" ht="20.45" customHeight="1">
      <c r="A349" s="237">
        <f t="shared" si="11"/>
        <v>347</v>
      </c>
      <c r="B349" s="228">
        <v>43451</v>
      </c>
      <c r="C349" s="227" t="s">
        <v>565</v>
      </c>
      <c r="D349" s="115">
        <v>29576</v>
      </c>
      <c r="E349" s="115"/>
      <c r="F349" s="115"/>
      <c r="G349" s="115"/>
      <c r="H349" s="115"/>
      <c r="I349" s="115"/>
      <c r="J349" s="116"/>
      <c r="K349" s="117"/>
      <c r="L349" s="153"/>
      <c r="M349" s="117">
        <v>-29576</v>
      </c>
      <c r="N349" s="117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  <c r="AA349" s="124"/>
      <c r="AB349" s="121">
        <f t="shared" si="10"/>
        <v>0</v>
      </c>
      <c r="AC349" s="122"/>
      <c r="AD349" s="176"/>
      <c r="AE349" s="176"/>
      <c r="AF349" s="176"/>
      <c r="AG349" s="176"/>
      <c r="AH349" s="122"/>
      <c r="AI349" s="122"/>
      <c r="AJ349" s="122"/>
    </row>
    <row r="350" spans="1:36" ht="20.45" customHeight="1">
      <c r="A350" s="237">
        <f t="shared" si="11"/>
        <v>348</v>
      </c>
      <c r="B350" s="228">
        <v>43451</v>
      </c>
      <c r="C350" s="227" t="s">
        <v>566</v>
      </c>
      <c r="D350" s="115">
        <v>-8850</v>
      </c>
      <c r="E350" s="115"/>
      <c r="F350" s="115"/>
      <c r="G350" s="115"/>
      <c r="H350" s="115"/>
      <c r="I350" s="115"/>
      <c r="J350" s="116"/>
      <c r="K350" s="117"/>
      <c r="L350" s="153"/>
      <c r="M350" s="117"/>
      <c r="N350" s="117"/>
      <c r="O350" s="124"/>
      <c r="P350" s="124"/>
      <c r="Q350" s="124"/>
      <c r="R350" s="124"/>
      <c r="S350" s="124"/>
      <c r="T350" s="124"/>
      <c r="U350" s="124"/>
      <c r="V350" s="124"/>
      <c r="W350" s="124">
        <v>8850</v>
      </c>
      <c r="X350" s="124"/>
      <c r="Y350" s="124"/>
      <c r="Z350" s="124"/>
      <c r="AA350" s="124"/>
      <c r="AB350" s="121">
        <f t="shared" si="10"/>
        <v>0</v>
      </c>
      <c r="AC350" s="122"/>
      <c r="AD350" s="176"/>
      <c r="AE350" s="176"/>
      <c r="AF350" s="176"/>
      <c r="AG350" s="176"/>
      <c r="AH350" s="122"/>
      <c r="AI350" s="122"/>
      <c r="AJ350" s="122"/>
    </row>
    <row r="351" spans="1:36" ht="20.45" customHeight="1">
      <c r="A351" s="237">
        <f t="shared" si="11"/>
        <v>349</v>
      </c>
      <c r="B351" s="228">
        <v>43451</v>
      </c>
      <c r="C351" s="227" t="s">
        <v>567</v>
      </c>
      <c r="D351" s="115">
        <v>-2100</v>
      </c>
      <c r="E351" s="115"/>
      <c r="F351" s="115"/>
      <c r="G351" s="115"/>
      <c r="H351" s="115"/>
      <c r="I351" s="115"/>
      <c r="J351" s="116"/>
      <c r="K351" s="117"/>
      <c r="L351" s="153"/>
      <c r="M351" s="117"/>
      <c r="N351" s="117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24">
        <v>2100</v>
      </c>
      <c r="Z351" s="124"/>
      <c r="AA351" s="124"/>
      <c r="AB351" s="121">
        <f t="shared" si="10"/>
        <v>0</v>
      </c>
      <c r="AC351" s="122"/>
      <c r="AD351" s="176"/>
      <c r="AE351" s="176"/>
      <c r="AF351" s="176"/>
      <c r="AG351" s="176"/>
      <c r="AH351" s="122"/>
      <c r="AI351" s="122"/>
      <c r="AJ351" s="122"/>
    </row>
    <row r="352" spans="1:36" ht="20.45" customHeight="1">
      <c r="A352" s="237">
        <f t="shared" si="11"/>
        <v>350</v>
      </c>
      <c r="B352" s="228">
        <v>43451</v>
      </c>
      <c r="C352" s="227" t="s">
        <v>568</v>
      </c>
      <c r="D352" s="115">
        <v>-783</v>
      </c>
      <c r="E352" s="115"/>
      <c r="F352" s="115"/>
      <c r="G352" s="115"/>
      <c r="H352" s="115"/>
      <c r="I352" s="115"/>
      <c r="J352" s="116"/>
      <c r="K352" s="117"/>
      <c r="L352" s="153"/>
      <c r="M352" s="117"/>
      <c r="N352" s="117"/>
      <c r="O352" s="124"/>
      <c r="P352" s="124"/>
      <c r="Q352" s="124"/>
      <c r="R352" s="124"/>
      <c r="S352" s="124"/>
      <c r="T352" s="124">
        <v>783</v>
      </c>
      <c r="U352" s="124"/>
      <c r="V352" s="124"/>
      <c r="W352" s="124"/>
      <c r="X352" s="124"/>
      <c r="Y352" s="124"/>
      <c r="Z352" s="124"/>
      <c r="AA352" s="124"/>
      <c r="AB352" s="121">
        <f t="shared" si="10"/>
        <v>0</v>
      </c>
      <c r="AC352" s="122"/>
      <c r="AD352" s="176"/>
      <c r="AE352" s="176"/>
      <c r="AF352" s="176"/>
      <c r="AG352" s="176"/>
      <c r="AH352" s="122"/>
      <c r="AI352" s="122"/>
      <c r="AJ352" s="122"/>
    </row>
    <row r="353" spans="1:36" ht="20.45" customHeight="1">
      <c r="A353" s="237">
        <f t="shared" si="11"/>
        <v>351</v>
      </c>
      <c r="B353" s="228">
        <v>43453</v>
      </c>
      <c r="C353" s="227" t="s">
        <v>569</v>
      </c>
      <c r="D353" s="115">
        <v>500</v>
      </c>
      <c r="E353" s="115"/>
      <c r="F353" s="115"/>
      <c r="G353" s="115"/>
      <c r="H353" s="115"/>
      <c r="I353" s="115"/>
      <c r="J353" s="116">
        <v>-250</v>
      </c>
      <c r="K353" s="117">
        <v>-250</v>
      </c>
      <c r="L353" s="153"/>
      <c r="M353" s="117"/>
      <c r="N353" s="117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  <c r="AA353" s="124"/>
      <c r="AB353" s="121">
        <f t="shared" si="10"/>
        <v>0</v>
      </c>
      <c r="AC353" s="122"/>
      <c r="AD353" s="176"/>
      <c r="AE353" s="176"/>
      <c r="AF353" s="176"/>
      <c r="AG353" s="176"/>
      <c r="AH353" s="122"/>
      <c r="AI353" s="122"/>
      <c r="AJ353" s="122"/>
    </row>
    <row r="354" spans="1:36" ht="20.45" customHeight="1">
      <c r="A354" s="237">
        <f t="shared" si="11"/>
        <v>352</v>
      </c>
      <c r="B354" s="228">
        <v>43453</v>
      </c>
      <c r="C354" s="227" t="s">
        <v>570</v>
      </c>
      <c r="D354" s="115">
        <v>750</v>
      </c>
      <c r="E354" s="115"/>
      <c r="F354" s="115"/>
      <c r="G354" s="115"/>
      <c r="H354" s="115"/>
      <c r="I354" s="115"/>
      <c r="J354" s="116">
        <v>-750</v>
      </c>
      <c r="K354" s="117"/>
      <c r="L354" s="153"/>
      <c r="M354" s="117"/>
      <c r="N354" s="117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  <c r="AB354" s="121">
        <f t="shared" si="10"/>
        <v>0</v>
      </c>
      <c r="AC354" s="122"/>
      <c r="AD354" s="176"/>
      <c r="AE354" s="176"/>
      <c r="AF354" s="176"/>
      <c r="AG354" s="176"/>
      <c r="AH354" s="122"/>
      <c r="AI354" s="122"/>
      <c r="AJ354" s="122"/>
    </row>
    <row r="355" spans="1:36" ht="20.45" customHeight="1">
      <c r="A355" s="237">
        <f t="shared" si="11"/>
        <v>353</v>
      </c>
      <c r="B355" s="228">
        <v>43453</v>
      </c>
      <c r="C355" s="227" t="s">
        <v>571</v>
      </c>
      <c r="D355" s="115">
        <v>19000</v>
      </c>
      <c r="E355" s="115"/>
      <c r="F355" s="115"/>
      <c r="G355" s="115"/>
      <c r="H355" s="115"/>
      <c r="I355" s="115"/>
      <c r="J355" s="116"/>
      <c r="K355" s="117"/>
      <c r="L355" s="117"/>
      <c r="M355" s="117">
        <v>-19000</v>
      </c>
      <c r="N355" s="117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  <c r="AA355" s="124"/>
      <c r="AB355" s="121">
        <f t="shared" si="10"/>
        <v>0</v>
      </c>
      <c r="AC355" s="122"/>
      <c r="AD355" s="176"/>
      <c r="AE355" s="176"/>
      <c r="AF355" s="176"/>
      <c r="AG355" s="176"/>
      <c r="AH355" s="122"/>
      <c r="AI355" s="122"/>
      <c r="AJ355" s="122"/>
    </row>
    <row r="356" spans="1:36" ht="20.45" customHeight="1">
      <c r="A356" s="237">
        <f t="shared" si="11"/>
        <v>354</v>
      </c>
      <c r="B356" s="228">
        <v>43454</v>
      </c>
      <c r="C356" s="227" t="s">
        <v>572</v>
      </c>
      <c r="D356" s="115">
        <v>1738</v>
      </c>
      <c r="E356" s="115"/>
      <c r="F356" s="115"/>
      <c r="G356" s="115"/>
      <c r="H356" s="115"/>
      <c r="I356" s="115"/>
      <c r="J356" s="116"/>
      <c r="K356" s="117"/>
      <c r="L356" s="117">
        <v>-1738</v>
      </c>
      <c r="M356" s="117"/>
      <c r="N356" s="117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  <c r="AA356" s="124"/>
      <c r="AB356" s="121">
        <f t="shared" si="10"/>
        <v>0</v>
      </c>
      <c r="AC356" s="122"/>
      <c r="AD356" s="176"/>
      <c r="AE356" s="176"/>
      <c r="AF356" s="176"/>
      <c r="AG356" s="176"/>
      <c r="AH356" s="122"/>
      <c r="AI356" s="122"/>
      <c r="AJ356" s="122"/>
    </row>
    <row r="357" spans="1:36" ht="20.45" customHeight="1">
      <c r="A357" s="237">
        <f t="shared" si="11"/>
        <v>355</v>
      </c>
      <c r="B357" s="228">
        <v>43454</v>
      </c>
      <c r="C357" s="227" t="s">
        <v>272</v>
      </c>
      <c r="D357" s="115">
        <v>-500</v>
      </c>
      <c r="E357" s="115"/>
      <c r="F357" s="115"/>
      <c r="G357" s="115"/>
      <c r="H357" s="115"/>
      <c r="I357" s="115"/>
      <c r="J357" s="116"/>
      <c r="K357" s="117"/>
      <c r="L357" s="117"/>
      <c r="M357" s="117"/>
      <c r="N357" s="117"/>
      <c r="O357" s="124"/>
      <c r="P357" s="124"/>
      <c r="Q357" s="124"/>
      <c r="R357" s="124"/>
      <c r="S357" s="124"/>
      <c r="T357" s="124"/>
      <c r="U357" s="124"/>
      <c r="V357" s="124">
        <v>500</v>
      </c>
      <c r="W357" s="124"/>
      <c r="X357" s="124"/>
      <c r="Y357" s="124"/>
      <c r="Z357" s="124"/>
      <c r="AA357" s="124"/>
      <c r="AB357" s="121">
        <f t="shared" si="10"/>
        <v>0</v>
      </c>
      <c r="AC357" s="122"/>
      <c r="AD357" s="176"/>
      <c r="AE357" s="176"/>
      <c r="AF357" s="176"/>
      <c r="AG357" s="176"/>
      <c r="AH357" s="122"/>
      <c r="AI357" s="122"/>
      <c r="AJ357" s="122"/>
    </row>
    <row r="358" spans="1:36" ht="20.45" customHeight="1">
      <c r="A358" s="237">
        <f t="shared" si="11"/>
        <v>356</v>
      </c>
      <c r="B358" s="228">
        <v>43455</v>
      </c>
      <c r="C358" s="227" t="s">
        <v>573</v>
      </c>
      <c r="D358" s="115">
        <v>1000</v>
      </c>
      <c r="E358" s="115"/>
      <c r="F358" s="115"/>
      <c r="G358" s="115"/>
      <c r="H358" s="115"/>
      <c r="I358" s="115"/>
      <c r="J358" s="116">
        <v>-750</v>
      </c>
      <c r="K358" s="117">
        <v>-250</v>
      </c>
      <c r="L358" s="117"/>
      <c r="M358" s="117"/>
      <c r="N358" s="117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  <c r="AA358" s="124"/>
      <c r="AB358" s="121">
        <f t="shared" si="10"/>
        <v>0</v>
      </c>
      <c r="AC358" s="122"/>
      <c r="AD358" s="176"/>
      <c r="AE358" s="176"/>
      <c r="AF358" s="176"/>
      <c r="AG358" s="176"/>
      <c r="AH358" s="122"/>
      <c r="AI358" s="122"/>
      <c r="AJ358" s="122"/>
    </row>
    <row r="359" spans="1:36" ht="20.45" customHeight="1">
      <c r="A359" s="237">
        <f t="shared" si="11"/>
        <v>357</v>
      </c>
      <c r="B359" s="228">
        <v>43455</v>
      </c>
      <c r="C359" s="227" t="s">
        <v>574</v>
      </c>
      <c r="D359" s="115">
        <v>2741</v>
      </c>
      <c r="E359" s="115"/>
      <c r="F359" s="115"/>
      <c r="G359" s="115"/>
      <c r="H359" s="115"/>
      <c r="I359" s="115"/>
      <c r="J359" s="116"/>
      <c r="K359" s="117"/>
      <c r="L359" s="117"/>
      <c r="M359" s="117"/>
      <c r="N359" s="117"/>
      <c r="O359" s="124"/>
      <c r="P359" s="124"/>
      <c r="Q359" s="124"/>
      <c r="R359" s="124">
        <v>-2741</v>
      </c>
      <c r="S359" s="124"/>
      <c r="T359" s="124"/>
      <c r="U359" s="124"/>
      <c r="V359" s="124"/>
      <c r="W359" s="124"/>
      <c r="X359" s="124"/>
      <c r="Y359" s="124"/>
      <c r="Z359" s="124"/>
      <c r="AA359" s="124"/>
      <c r="AB359" s="121">
        <f t="shared" si="10"/>
        <v>0</v>
      </c>
      <c r="AC359" s="122"/>
      <c r="AD359" s="176"/>
      <c r="AE359" s="176"/>
      <c r="AF359" s="176"/>
      <c r="AG359" s="176"/>
      <c r="AH359" s="122"/>
      <c r="AI359" s="122"/>
      <c r="AJ359" s="122"/>
    </row>
    <row r="360" spans="1:36" ht="20.45" customHeight="1">
      <c r="A360" s="237">
        <f t="shared" si="11"/>
        <v>358</v>
      </c>
      <c r="B360" s="228">
        <v>43455</v>
      </c>
      <c r="C360" s="227" t="s">
        <v>575</v>
      </c>
      <c r="D360" s="115">
        <v>-2900</v>
      </c>
      <c r="E360" s="115"/>
      <c r="F360" s="115"/>
      <c r="G360" s="115"/>
      <c r="H360" s="115"/>
      <c r="I360" s="115"/>
      <c r="J360" s="116"/>
      <c r="K360" s="117"/>
      <c r="L360" s="117"/>
      <c r="M360" s="117"/>
      <c r="N360" s="117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>
        <v>2900</v>
      </c>
      <c r="Z360" s="124"/>
      <c r="AA360" s="124"/>
      <c r="AB360" s="121">
        <f t="shared" si="10"/>
        <v>0</v>
      </c>
      <c r="AC360" s="122"/>
      <c r="AD360" s="176"/>
      <c r="AE360" s="176"/>
      <c r="AF360" s="176"/>
      <c r="AG360" s="176"/>
      <c r="AH360" s="122"/>
      <c r="AI360" s="122"/>
      <c r="AJ360" s="122"/>
    </row>
    <row r="361" spans="1:36" ht="20.45" customHeight="1">
      <c r="A361" s="237">
        <f t="shared" si="11"/>
        <v>359</v>
      </c>
      <c r="B361" s="228">
        <v>43455</v>
      </c>
      <c r="C361" s="227" t="s">
        <v>576</v>
      </c>
      <c r="D361" s="115">
        <v>-718</v>
      </c>
      <c r="E361" s="115"/>
      <c r="F361" s="115"/>
      <c r="G361" s="115"/>
      <c r="H361" s="115"/>
      <c r="I361" s="115"/>
      <c r="J361" s="116"/>
      <c r="K361" s="117"/>
      <c r="L361" s="117">
        <v>718</v>
      </c>
      <c r="M361" s="117"/>
      <c r="N361" s="117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  <c r="AA361" s="124"/>
      <c r="AB361" s="121">
        <f t="shared" si="10"/>
        <v>0</v>
      </c>
      <c r="AC361" s="122"/>
      <c r="AD361" s="176"/>
      <c r="AE361" s="176"/>
      <c r="AF361" s="176"/>
      <c r="AG361" s="176"/>
      <c r="AH361" s="122"/>
      <c r="AI361" s="122"/>
      <c r="AJ361" s="122"/>
    </row>
    <row r="362" spans="1:36" ht="20.45" customHeight="1">
      <c r="A362" s="237">
        <f t="shared" si="11"/>
        <v>360</v>
      </c>
      <c r="B362" s="228">
        <v>43461</v>
      </c>
      <c r="C362" s="227" t="s">
        <v>577</v>
      </c>
      <c r="D362" s="115">
        <v>500</v>
      </c>
      <c r="E362" s="115"/>
      <c r="F362" s="115"/>
      <c r="G362" s="115"/>
      <c r="H362" s="115"/>
      <c r="I362" s="115"/>
      <c r="J362" s="116">
        <v>-250</v>
      </c>
      <c r="K362" s="117">
        <v>-250</v>
      </c>
      <c r="L362" s="117"/>
      <c r="M362" s="117"/>
      <c r="N362" s="117"/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  <c r="AA362" s="124"/>
      <c r="AB362" s="121">
        <f t="shared" si="10"/>
        <v>0</v>
      </c>
      <c r="AC362" s="122"/>
      <c r="AD362" s="176"/>
      <c r="AE362" s="176"/>
      <c r="AF362" s="176"/>
      <c r="AG362" s="176"/>
      <c r="AH362" s="122"/>
      <c r="AI362" s="122"/>
      <c r="AJ362" s="122"/>
    </row>
    <row r="363" spans="1:36" ht="20.45" customHeight="1">
      <c r="A363" s="237">
        <f t="shared" si="11"/>
        <v>361</v>
      </c>
      <c r="B363" s="228">
        <v>43461</v>
      </c>
      <c r="C363" s="227" t="s">
        <v>578</v>
      </c>
      <c r="D363" s="115">
        <v>500</v>
      </c>
      <c r="E363" s="115"/>
      <c r="F363" s="115"/>
      <c r="G363" s="115"/>
      <c r="H363" s="115"/>
      <c r="I363" s="115"/>
      <c r="J363" s="116">
        <v>-250</v>
      </c>
      <c r="K363" s="117">
        <v>-250</v>
      </c>
      <c r="L363" s="117"/>
      <c r="M363" s="117"/>
      <c r="N363" s="117"/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  <c r="AA363" s="124"/>
      <c r="AB363" s="121">
        <f t="shared" si="10"/>
        <v>0</v>
      </c>
      <c r="AC363" s="122"/>
      <c r="AD363" s="176"/>
      <c r="AE363" s="176"/>
      <c r="AF363" s="176"/>
      <c r="AG363" s="176"/>
      <c r="AH363" s="122"/>
      <c r="AI363" s="122"/>
      <c r="AJ363" s="122"/>
    </row>
    <row r="364" spans="1:36" ht="20.45" customHeight="1">
      <c r="A364" s="237">
        <f t="shared" si="11"/>
        <v>362</v>
      </c>
      <c r="B364" s="228">
        <v>43461</v>
      </c>
      <c r="C364" s="227" t="s">
        <v>579</v>
      </c>
      <c r="D364" s="115">
        <v>750</v>
      </c>
      <c r="E364" s="115"/>
      <c r="F364" s="115"/>
      <c r="G364" s="115"/>
      <c r="H364" s="115"/>
      <c r="I364" s="115"/>
      <c r="J364" s="116">
        <v>-750</v>
      </c>
      <c r="K364" s="117"/>
      <c r="L364" s="117"/>
      <c r="M364" s="117"/>
      <c r="N364" s="117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  <c r="AA364" s="124"/>
      <c r="AB364" s="121">
        <f t="shared" si="10"/>
        <v>0</v>
      </c>
      <c r="AC364" s="122"/>
      <c r="AD364" s="176"/>
      <c r="AE364" s="176"/>
      <c r="AF364" s="176"/>
      <c r="AG364" s="176"/>
      <c r="AH364" s="122"/>
      <c r="AI364" s="122"/>
      <c r="AJ364" s="122"/>
    </row>
    <row r="365" spans="1:36" ht="20.45" customHeight="1">
      <c r="A365" s="237">
        <f t="shared" si="11"/>
        <v>363</v>
      </c>
      <c r="B365" s="228">
        <v>43461</v>
      </c>
      <c r="C365" s="227" t="s">
        <v>580</v>
      </c>
      <c r="D365" s="115">
        <v>1000</v>
      </c>
      <c r="E365" s="115"/>
      <c r="F365" s="115"/>
      <c r="G365" s="115"/>
      <c r="H365" s="115"/>
      <c r="I365" s="115"/>
      <c r="J365" s="116">
        <v>-750</v>
      </c>
      <c r="K365" s="117">
        <v>-250</v>
      </c>
      <c r="L365" s="117"/>
      <c r="M365" s="117"/>
      <c r="N365" s="117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  <c r="AA365" s="124"/>
      <c r="AB365" s="121">
        <f t="shared" si="10"/>
        <v>0</v>
      </c>
      <c r="AC365" s="122"/>
      <c r="AD365" s="176"/>
      <c r="AE365" s="176"/>
      <c r="AF365" s="176"/>
      <c r="AG365" s="176"/>
      <c r="AH365" s="122"/>
      <c r="AI365" s="122"/>
      <c r="AJ365" s="122"/>
    </row>
    <row r="366" spans="1:36" ht="20.45" customHeight="1">
      <c r="A366" s="237">
        <f t="shared" si="11"/>
        <v>364</v>
      </c>
      <c r="B366" s="228">
        <v>43461</v>
      </c>
      <c r="C366" s="227" t="s">
        <v>581</v>
      </c>
      <c r="D366" s="115">
        <v>1000</v>
      </c>
      <c r="E366" s="115"/>
      <c r="F366" s="115"/>
      <c r="G366" s="115"/>
      <c r="H366" s="115"/>
      <c r="I366" s="115"/>
      <c r="J366" s="116">
        <v>-750</v>
      </c>
      <c r="K366" s="117">
        <v>-250</v>
      </c>
      <c r="L366" s="117"/>
      <c r="M366" s="117"/>
      <c r="N366" s="117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  <c r="AA366" s="124"/>
      <c r="AB366" s="121">
        <f t="shared" si="10"/>
        <v>0</v>
      </c>
      <c r="AC366" s="122"/>
      <c r="AD366" s="176"/>
      <c r="AE366" s="176"/>
      <c r="AF366" s="176"/>
      <c r="AG366" s="176"/>
      <c r="AH366" s="122"/>
      <c r="AI366" s="122"/>
      <c r="AJ366" s="122"/>
    </row>
    <row r="367" spans="1:36" ht="20.45" customHeight="1">
      <c r="A367" s="237">
        <f t="shared" si="11"/>
        <v>365</v>
      </c>
      <c r="B367" s="228">
        <v>43461</v>
      </c>
      <c r="C367" s="227" t="s">
        <v>582</v>
      </c>
      <c r="D367" s="115">
        <v>1000</v>
      </c>
      <c r="E367" s="115"/>
      <c r="F367" s="115"/>
      <c r="G367" s="115"/>
      <c r="H367" s="115"/>
      <c r="I367" s="115"/>
      <c r="J367" s="116">
        <v>-750</v>
      </c>
      <c r="K367" s="117">
        <v>-250</v>
      </c>
      <c r="L367" s="117"/>
      <c r="M367" s="117"/>
      <c r="N367" s="117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  <c r="AA367" s="124"/>
      <c r="AB367" s="121">
        <f t="shared" si="10"/>
        <v>0</v>
      </c>
      <c r="AC367" s="122"/>
      <c r="AD367" s="176"/>
      <c r="AE367" s="176"/>
      <c r="AF367" s="176"/>
      <c r="AG367" s="176"/>
      <c r="AH367" s="122"/>
      <c r="AI367" s="122"/>
      <c r="AJ367" s="122"/>
    </row>
    <row r="368" spans="1:36" ht="20.45" customHeight="1">
      <c r="A368" s="237">
        <f t="shared" si="11"/>
        <v>366</v>
      </c>
      <c r="B368" s="228">
        <v>43461</v>
      </c>
      <c r="C368" s="227" t="s">
        <v>583</v>
      </c>
      <c r="D368" s="115">
        <v>1400</v>
      </c>
      <c r="E368" s="115"/>
      <c r="F368" s="115"/>
      <c r="G368" s="115"/>
      <c r="H368" s="115"/>
      <c r="I368" s="115"/>
      <c r="J368" s="116">
        <v>-750</v>
      </c>
      <c r="K368" s="117">
        <v>-250</v>
      </c>
      <c r="L368" s="117"/>
      <c r="M368" s="117"/>
      <c r="N368" s="117"/>
      <c r="O368" s="124"/>
      <c r="P368" s="124"/>
      <c r="Q368" s="124"/>
      <c r="R368" s="124"/>
      <c r="S368" s="124"/>
      <c r="T368" s="124"/>
      <c r="U368" s="124"/>
      <c r="V368" s="124"/>
      <c r="W368" s="124">
        <v>-400</v>
      </c>
      <c r="X368" s="124"/>
      <c r="Y368" s="124"/>
      <c r="Z368" s="124"/>
      <c r="AA368" s="124"/>
      <c r="AB368" s="121">
        <f t="shared" si="10"/>
        <v>0</v>
      </c>
      <c r="AC368" s="122"/>
      <c r="AD368" s="176"/>
      <c r="AE368" s="176"/>
      <c r="AF368" s="176"/>
      <c r="AG368" s="176"/>
      <c r="AH368" s="122"/>
      <c r="AI368" s="122"/>
      <c r="AJ368" s="122"/>
    </row>
    <row r="369" spans="1:36" ht="20.45" customHeight="1">
      <c r="A369" s="237">
        <f t="shared" si="11"/>
        <v>367</v>
      </c>
      <c r="B369" s="228">
        <v>43461</v>
      </c>
      <c r="C369" s="227" t="s">
        <v>584</v>
      </c>
      <c r="D369" s="115">
        <v>196.5</v>
      </c>
      <c r="E369" s="115"/>
      <c r="F369" s="115"/>
      <c r="G369" s="115"/>
      <c r="H369" s="115"/>
      <c r="I369" s="115"/>
      <c r="J369" s="116"/>
      <c r="K369" s="117"/>
      <c r="L369" s="117">
        <v>-196.5</v>
      </c>
      <c r="M369" s="117"/>
      <c r="N369" s="117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  <c r="AA369" s="124"/>
      <c r="AB369" s="121">
        <f t="shared" si="10"/>
        <v>0</v>
      </c>
      <c r="AC369" s="122"/>
      <c r="AD369" s="176"/>
      <c r="AE369" s="176"/>
      <c r="AF369" s="176"/>
      <c r="AG369" s="176"/>
      <c r="AH369" s="122"/>
      <c r="AI369" s="122"/>
      <c r="AJ369" s="122"/>
    </row>
    <row r="370" spans="1:36" ht="20.45" customHeight="1">
      <c r="A370" s="237">
        <f t="shared" si="11"/>
        <v>368</v>
      </c>
      <c r="B370" s="228">
        <v>43461</v>
      </c>
      <c r="C370" s="227" t="s">
        <v>584</v>
      </c>
      <c r="D370" s="115">
        <v>294.74</v>
      </c>
      <c r="E370" s="115"/>
      <c r="F370" s="115"/>
      <c r="G370" s="115"/>
      <c r="H370" s="115"/>
      <c r="I370" s="115"/>
      <c r="J370" s="116"/>
      <c r="K370" s="117"/>
      <c r="L370" s="117">
        <v>-294.74</v>
      </c>
      <c r="M370" s="117"/>
      <c r="N370" s="117"/>
      <c r="O370" s="124"/>
      <c r="P370" s="124"/>
      <c r="Q370" s="124"/>
      <c r="R370" s="124"/>
      <c r="S370" s="124"/>
      <c r="T370" s="124"/>
      <c r="U370" s="124"/>
      <c r="V370" s="124"/>
      <c r="W370" s="124"/>
      <c r="X370" s="124"/>
      <c r="Y370" s="124"/>
      <c r="Z370" s="124"/>
      <c r="AA370" s="124"/>
      <c r="AB370" s="121">
        <f t="shared" si="10"/>
        <v>0</v>
      </c>
      <c r="AC370" s="122"/>
      <c r="AD370" s="176"/>
      <c r="AE370" s="176"/>
      <c r="AF370" s="176"/>
      <c r="AG370" s="176"/>
      <c r="AH370" s="122"/>
      <c r="AI370" s="122"/>
      <c r="AJ370" s="122"/>
    </row>
    <row r="371" spans="1:36" ht="20.45" customHeight="1">
      <c r="A371" s="237">
        <f t="shared" si="11"/>
        <v>369</v>
      </c>
      <c r="B371" s="228">
        <v>43461</v>
      </c>
      <c r="C371" s="227" t="s">
        <v>585</v>
      </c>
      <c r="D371" s="115">
        <v>-1813</v>
      </c>
      <c r="E371" s="115"/>
      <c r="F371" s="115"/>
      <c r="G371" s="115"/>
      <c r="H371" s="115"/>
      <c r="I371" s="115"/>
      <c r="J371" s="116">
        <v>1313</v>
      </c>
      <c r="K371" s="117">
        <v>500</v>
      </c>
      <c r="L371" s="117"/>
      <c r="M371" s="117"/>
      <c r="N371" s="117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  <c r="AA371" s="124"/>
      <c r="AB371" s="121">
        <f t="shared" si="10"/>
        <v>0</v>
      </c>
      <c r="AC371" s="122"/>
      <c r="AD371" s="176"/>
      <c r="AE371" s="176"/>
      <c r="AF371" s="176"/>
      <c r="AG371" s="176"/>
      <c r="AH371" s="122"/>
      <c r="AI371" s="122"/>
      <c r="AJ371" s="122"/>
    </row>
    <row r="372" spans="1:36" ht="20.45" customHeight="1">
      <c r="A372" s="237">
        <f t="shared" si="11"/>
        <v>370</v>
      </c>
      <c r="B372" s="228">
        <v>43461</v>
      </c>
      <c r="C372" s="227" t="s">
        <v>330</v>
      </c>
      <c r="D372" s="115">
        <v>-1101</v>
      </c>
      <c r="E372" s="115"/>
      <c r="F372" s="115"/>
      <c r="G372" s="115"/>
      <c r="H372" s="115"/>
      <c r="I372" s="115"/>
      <c r="J372" s="116"/>
      <c r="K372" s="117"/>
      <c r="L372" s="117"/>
      <c r="M372" s="117"/>
      <c r="N372" s="117"/>
      <c r="O372" s="124"/>
      <c r="P372" s="124"/>
      <c r="Q372" s="124"/>
      <c r="R372" s="124"/>
      <c r="S372" s="124"/>
      <c r="T372" s="124">
        <v>1101</v>
      </c>
      <c r="U372" s="124"/>
      <c r="V372" s="124"/>
      <c r="W372" s="124"/>
      <c r="X372" s="124"/>
      <c r="Y372" s="124"/>
      <c r="Z372" s="124"/>
      <c r="AA372" s="124"/>
      <c r="AB372" s="121">
        <f t="shared" si="10"/>
        <v>0</v>
      </c>
      <c r="AC372" s="122"/>
      <c r="AD372" s="176"/>
      <c r="AE372" s="176"/>
      <c r="AF372" s="176"/>
      <c r="AG372" s="176"/>
      <c r="AH372" s="122"/>
      <c r="AI372" s="122"/>
      <c r="AJ372" s="122"/>
    </row>
    <row r="373" spans="1:36" ht="20.45" customHeight="1">
      <c r="A373" s="237">
        <f t="shared" si="11"/>
        <v>371</v>
      </c>
      <c r="B373" s="228">
        <v>43461</v>
      </c>
      <c r="C373" s="227" t="s">
        <v>586</v>
      </c>
      <c r="D373" s="115">
        <v>-687.5</v>
      </c>
      <c r="E373" s="115"/>
      <c r="F373" s="115"/>
      <c r="G373" s="115"/>
      <c r="H373" s="115"/>
      <c r="I373" s="115"/>
      <c r="J373" s="116"/>
      <c r="K373" s="117"/>
      <c r="L373" s="117">
        <v>687.5</v>
      </c>
      <c r="M373" s="117"/>
      <c r="N373" s="117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  <c r="AA373" s="124"/>
      <c r="AB373" s="121">
        <f t="shared" si="10"/>
        <v>0</v>
      </c>
      <c r="AC373" s="122"/>
      <c r="AD373" s="176"/>
      <c r="AE373" s="176"/>
      <c r="AF373" s="176"/>
      <c r="AG373" s="176"/>
      <c r="AH373" s="122"/>
      <c r="AI373" s="122"/>
      <c r="AJ373" s="122"/>
    </row>
    <row r="374" spans="1:36" ht="20.45" customHeight="1">
      <c r="A374" s="237">
        <f t="shared" si="11"/>
        <v>372</v>
      </c>
      <c r="B374" s="228">
        <v>43462</v>
      </c>
      <c r="C374" s="227" t="s">
        <v>631</v>
      </c>
      <c r="D374" s="115">
        <v>400</v>
      </c>
      <c r="E374" s="115"/>
      <c r="F374" s="115"/>
      <c r="G374" s="115"/>
      <c r="H374" s="115"/>
      <c r="I374" s="115"/>
      <c r="J374" s="116"/>
      <c r="K374" s="117"/>
      <c r="L374" s="117"/>
      <c r="M374" s="117"/>
      <c r="N374" s="117"/>
      <c r="O374" s="124"/>
      <c r="P374" s="124"/>
      <c r="Q374" s="124"/>
      <c r="R374" s="124"/>
      <c r="S374" s="124"/>
      <c r="T374" s="124"/>
      <c r="U374" s="124"/>
      <c r="V374" s="124"/>
      <c r="W374" s="124">
        <v>-400</v>
      </c>
      <c r="X374" s="124"/>
      <c r="Y374" s="124"/>
      <c r="Z374" s="124"/>
      <c r="AA374" s="124"/>
      <c r="AB374" s="121">
        <f t="shared" si="10"/>
        <v>0</v>
      </c>
      <c r="AC374" s="122"/>
      <c r="AD374" s="176"/>
      <c r="AE374" s="176"/>
      <c r="AF374" s="176"/>
      <c r="AG374" s="176"/>
      <c r="AH374" s="122"/>
      <c r="AI374" s="122"/>
      <c r="AJ374" s="122"/>
    </row>
    <row r="375" spans="1:36" ht="20.45" customHeight="1">
      <c r="A375" s="237">
        <f t="shared" si="11"/>
        <v>373</v>
      </c>
      <c r="B375" s="228">
        <v>43462</v>
      </c>
      <c r="C375" s="227" t="s">
        <v>632</v>
      </c>
      <c r="D375" s="115">
        <v>1000</v>
      </c>
      <c r="E375" s="115"/>
      <c r="F375" s="115"/>
      <c r="G375" s="115"/>
      <c r="H375" s="115"/>
      <c r="I375" s="115"/>
      <c r="J375" s="116">
        <v>-750</v>
      </c>
      <c r="K375" s="117">
        <v>-250</v>
      </c>
      <c r="L375" s="117"/>
      <c r="M375" s="117"/>
      <c r="N375" s="117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  <c r="AA375" s="124"/>
      <c r="AB375" s="121">
        <f t="shared" si="10"/>
        <v>0</v>
      </c>
      <c r="AC375" s="122"/>
      <c r="AD375" s="177"/>
      <c r="AE375" s="177"/>
      <c r="AF375" s="177"/>
      <c r="AG375" s="177"/>
      <c r="AH375" s="122"/>
      <c r="AI375" s="122"/>
      <c r="AJ375" s="122"/>
    </row>
    <row r="376" spans="1:36" ht="20.45" customHeight="1">
      <c r="A376" s="237">
        <f t="shared" si="11"/>
        <v>374</v>
      </c>
      <c r="B376" s="228">
        <v>43462</v>
      </c>
      <c r="C376" s="227" t="s">
        <v>633</v>
      </c>
      <c r="D376" s="115">
        <v>3450</v>
      </c>
      <c r="E376" s="115"/>
      <c r="F376" s="115"/>
      <c r="G376" s="115"/>
      <c r="H376" s="115"/>
      <c r="I376" s="115"/>
      <c r="J376" s="116">
        <v>-1500</v>
      </c>
      <c r="K376" s="117">
        <v>-500</v>
      </c>
      <c r="L376" s="117"/>
      <c r="M376" s="117"/>
      <c r="N376" s="117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>
        <v>-1450</v>
      </c>
      <c r="Z376" s="124"/>
      <c r="AA376" s="124"/>
      <c r="AB376" s="121">
        <f t="shared" si="10"/>
        <v>0</v>
      </c>
      <c r="AC376" s="122"/>
      <c r="AD376" s="176"/>
      <c r="AE376" s="176"/>
      <c r="AF376" s="176"/>
      <c r="AG376" s="176"/>
      <c r="AH376" s="122"/>
      <c r="AI376" s="122"/>
      <c r="AJ376" s="122"/>
    </row>
    <row r="377" spans="1:36" ht="20.45" customHeight="1">
      <c r="A377" s="237">
        <f t="shared" si="11"/>
        <v>375</v>
      </c>
      <c r="B377" s="228">
        <v>43462</v>
      </c>
      <c r="C377" s="227" t="s">
        <v>587</v>
      </c>
      <c r="D377" s="115">
        <v>-2000</v>
      </c>
      <c r="E377" s="115"/>
      <c r="F377" s="115"/>
      <c r="G377" s="115"/>
      <c r="H377" s="115"/>
      <c r="I377" s="115"/>
      <c r="J377" s="116"/>
      <c r="K377" s="117"/>
      <c r="L377" s="117">
        <v>2000</v>
      </c>
      <c r="M377" s="117"/>
      <c r="N377" s="117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  <c r="AB377" s="121">
        <f t="shared" si="10"/>
        <v>0</v>
      </c>
      <c r="AC377" s="122"/>
      <c r="AD377" s="176"/>
      <c r="AE377" s="176"/>
      <c r="AF377" s="176"/>
      <c r="AG377" s="176"/>
      <c r="AH377" s="122"/>
      <c r="AI377" s="122"/>
      <c r="AJ377" s="122"/>
    </row>
    <row r="378" spans="1:36" ht="20.45" customHeight="1">
      <c r="A378" s="237">
        <f t="shared" si="11"/>
        <v>376</v>
      </c>
      <c r="B378" s="228">
        <v>43465</v>
      </c>
      <c r="C378" s="227" t="s">
        <v>588</v>
      </c>
      <c r="D378" s="115">
        <v>-15000</v>
      </c>
      <c r="E378" s="115"/>
      <c r="F378" s="115"/>
      <c r="G378" s="115"/>
      <c r="H378" s="115"/>
      <c r="I378" s="115"/>
      <c r="J378" s="116"/>
      <c r="K378" s="117"/>
      <c r="L378" s="117"/>
      <c r="M378" s="117"/>
      <c r="N378" s="117"/>
      <c r="O378" s="124"/>
      <c r="P378" s="124">
        <v>15000</v>
      </c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  <c r="AA378" s="124"/>
      <c r="AB378" s="121">
        <f t="shared" si="10"/>
        <v>0</v>
      </c>
      <c r="AC378" s="122"/>
      <c r="AD378" s="176"/>
      <c r="AE378" s="176"/>
      <c r="AF378" s="176"/>
      <c r="AG378" s="176"/>
      <c r="AH378" s="122"/>
      <c r="AI378" s="122"/>
      <c r="AJ378" s="122"/>
    </row>
    <row r="379" spans="1:36" ht="20.45" customHeight="1">
      <c r="A379" s="237">
        <f t="shared" si="11"/>
        <v>377</v>
      </c>
      <c r="B379" s="228">
        <v>43465</v>
      </c>
      <c r="C379" s="227" t="s">
        <v>589</v>
      </c>
      <c r="D379" s="115">
        <v>193</v>
      </c>
      <c r="E379" s="115"/>
      <c r="F379" s="115"/>
      <c r="G379" s="115"/>
      <c r="H379" s="115"/>
      <c r="I379" s="115"/>
      <c r="J379" s="116"/>
      <c r="K379" s="117"/>
      <c r="L379" s="117"/>
      <c r="M379" s="117"/>
      <c r="N379" s="117">
        <v>-193</v>
      </c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  <c r="AA379" s="124"/>
      <c r="AB379" s="121">
        <f t="shared" si="10"/>
        <v>0</v>
      </c>
      <c r="AC379" s="122"/>
      <c r="AD379" s="176"/>
      <c r="AE379" s="176"/>
      <c r="AF379" s="176"/>
      <c r="AG379" s="176"/>
      <c r="AH379" s="122"/>
      <c r="AI379" s="122"/>
      <c r="AJ379" s="122"/>
    </row>
    <row r="380" spans="1:36" ht="20.45" customHeight="1">
      <c r="A380" s="237">
        <f t="shared" si="11"/>
        <v>378</v>
      </c>
      <c r="B380" s="228">
        <v>43465</v>
      </c>
      <c r="C380" s="227" t="s">
        <v>278</v>
      </c>
      <c r="D380" s="115">
        <v>-51</v>
      </c>
      <c r="E380" s="115"/>
      <c r="F380" s="115"/>
      <c r="G380" s="115"/>
      <c r="H380" s="115"/>
      <c r="I380" s="115"/>
      <c r="J380" s="116"/>
      <c r="K380" s="117"/>
      <c r="L380" s="117"/>
      <c r="M380" s="117"/>
      <c r="N380" s="117"/>
      <c r="O380" s="124"/>
      <c r="P380" s="124"/>
      <c r="Q380" s="124"/>
      <c r="R380" s="124"/>
      <c r="S380" s="124">
        <v>51</v>
      </c>
      <c r="T380" s="124"/>
      <c r="U380" s="124"/>
      <c r="V380" s="124"/>
      <c r="W380" s="124"/>
      <c r="X380" s="124"/>
      <c r="Y380" s="124"/>
      <c r="Z380" s="124"/>
      <c r="AA380" s="124"/>
      <c r="AB380" s="121">
        <f t="shared" si="10"/>
        <v>0</v>
      </c>
      <c r="AC380" s="122"/>
      <c r="AD380" s="176"/>
      <c r="AE380" s="176"/>
      <c r="AF380" s="176"/>
      <c r="AG380" s="176"/>
      <c r="AH380" s="122"/>
      <c r="AI380" s="122"/>
      <c r="AJ380" s="122"/>
    </row>
    <row r="381" spans="1:36" ht="20.45" customHeight="1">
      <c r="A381" s="237">
        <f t="shared" si="11"/>
        <v>379</v>
      </c>
      <c r="B381" s="228">
        <v>43115</v>
      </c>
      <c r="C381" s="227" t="s">
        <v>596</v>
      </c>
      <c r="D381" s="115"/>
      <c r="E381" s="115"/>
      <c r="F381" s="115">
        <v>660</v>
      </c>
      <c r="G381" s="115">
        <v>-660</v>
      </c>
      <c r="H381" s="115"/>
      <c r="I381" s="115"/>
      <c r="J381" s="116"/>
      <c r="K381" s="117"/>
      <c r="L381" s="117"/>
      <c r="M381" s="117"/>
      <c r="N381" s="117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  <c r="AB381" s="121">
        <f t="shared" si="10"/>
        <v>0</v>
      </c>
      <c r="AC381" s="122"/>
      <c r="AD381" s="176">
        <v>660</v>
      </c>
      <c r="AE381" s="176"/>
      <c r="AF381" s="176"/>
      <c r="AG381" s="176"/>
      <c r="AH381" s="122"/>
      <c r="AI381" s="122"/>
      <c r="AJ381" s="122"/>
    </row>
    <row r="382" spans="1:36" ht="20.45" customHeight="1">
      <c r="A382" s="237">
        <f t="shared" si="11"/>
        <v>380</v>
      </c>
      <c r="B382" s="228">
        <v>43172</v>
      </c>
      <c r="C382" s="227" t="s">
        <v>597</v>
      </c>
      <c r="D382" s="115"/>
      <c r="E382" s="115"/>
      <c r="F382" s="115">
        <v>2265</v>
      </c>
      <c r="G382" s="115">
        <v>-2265</v>
      </c>
      <c r="H382" s="115"/>
      <c r="I382" s="115"/>
      <c r="J382" s="116"/>
      <c r="K382" s="117"/>
      <c r="L382" s="117"/>
      <c r="M382" s="117"/>
      <c r="N382" s="117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  <c r="AA382" s="124"/>
      <c r="AB382" s="121">
        <f t="shared" si="10"/>
        <v>0</v>
      </c>
      <c r="AC382" s="122"/>
      <c r="AD382" s="176">
        <v>2265</v>
      </c>
      <c r="AE382" s="176"/>
      <c r="AF382" s="176"/>
      <c r="AG382" s="176"/>
      <c r="AH382" s="122"/>
      <c r="AI382" s="122"/>
      <c r="AJ382" s="122"/>
    </row>
    <row r="383" spans="1:36" ht="20.45" customHeight="1">
      <c r="A383" s="237">
        <f t="shared" si="11"/>
        <v>381</v>
      </c>
      <c r="B383" s="228">
        <v>43238</v>
      </c>
      <c r="C383" s="227" t="s">
        <v>597</v>
      </c>
      <c r="D383" s="115"/>
      <c r="E383" s="115"/>
      <c r="F383" s="115">
        <v>990</v>
      </c>
      <c r="G383" s="115">
        <v>-990</v>
      </c>
      <c r="H383" s="115"/>
      <c r="I383" s="115"/>
      <c r="J383" s="116"/>
      <c r="K383" s="117"/>
      <c r="L383" s="117"/>
      <c r="M383" s="117"/>
      <c r="N383" s="117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  <c r="AA383" s="124"/>
      <c r="AB383" s="121">
        <f t="shared" si="10"/>
        <v>0</v>
      </c>
      <c r="AC383" s="122"/>
      <c r="AD383" s="176">
        <v>990</v>
      </c>
      <c r="AE383" s="176"/>
      <c r="AF383" s="176"/>
      <c r="AG383" s="176"/>
      <c r="AH383" s="122"/>
      <c r="AI383" s="122"/>
      <c r="AJ383" s="122"/>
    </row>
    <row r="384" spans="1:36" ht="20.45" customHeight="1">
      <c r="A384" s="237">
        <f t="shared" si="11"/>
        <v>382</v>
      </c>
      <c r="B384" s="228">
        <v>43285</v>
      </c>
      <c r="C384" s="227" t="s">
        <v>598</v>
      </c>
      <c r="D384" s="115"/>
      <c r="E384" s="115"/>
      <c r="F384" s="115">
        <v>4290</v>
      </c>
      <c r="G384" s="115">
        <v>-4290</v>
      </c>
      <c r="H384" s="115"/>
      <c r="I384" s="115"/>
      <c r="J384" s="116"/>
      <c r="K384" s="117"/>
      <c r="L384" s="117"/>
      <c r="M384" s="117"/>
      <c r="N384" s="117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  <c r="AA384" s="124"/>
      <c r="AB384" s="121">
        <f t="shared" si="10"/>
        <v>0</v>
      </c>
      <c r="AC384" s="122"/>
      <c r="AD384" s="176">
        <v>4290</v>
      </c>
      <c r="AE384" s="176"/>
      <c r="AF384" s="176"/>
      <c r="AG384" s="176"/>
      <c r="AH384" s="122"/>
      <c r="AI384" s="122"/>
      <c r="AJ384" s="122"/>
    </row>
    <row r="385" spans="1:36" ht="20.45" customHeight="1">
      <c r="A385" s="237">
        <f t="shared" si="11"/>
        <v>383</v>
      </c>
      <c r="B385" s="228">
        <v>43292</v>
      </c>
      <c r="C385" s="227" t="s">
        <v>590</v>
      </c>
      <c r="D385" s="115"/>
      <c r="E385" s="115"/>
      <c r="F385" s="115">
        <v>-80460</v>
      </c>
      <c r="G385" s="115">
        <v>80460</v>
      </c>
      <c r="H385" s="115"/>
      <c r="I385" s="115"/>
      <c r="J385" s="116"/>
      <c r="K385" s="117"/>
      <c r="L385" s="117"/>
      <c r="M385" s="117"/>
      <c r="N385" s="117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  <c r="AA385" s="124"/>
      <c r="AB385" s="121">
        <f t="shared" si="10"/>
        <v>0</v>
      </c>
      <c r="AC385" s="122"/>
      <c r="AD385" s="176"/>
      <c r="AE385" s="176">
        <v>-80460</v>
      </c>
      <c r="AF385" s="176"/>
      <c r="AG385" s="176"/>
      <c r="AH385" s="122"/>
      <c r="AI385" s="122"/>
      <c r="AJ385" s="122"/>
    </row>
    <row r="386" spans="1:36" ht="20.45" customHeight="1">
      <c r="A386" s="237">
        <f t="shared" si="11"/>
        <v>384</v>
      </c>
      <c r="B386" s="228">
        <v>43294</v>
      </c>
      <c r="C386" s="227" t="s">
        <v>598</v>
      </c>
      <c r="D386" s="115"/>
      <c r="E386" s="115"/>
      <c r="F386" s="115">
        <v>660</v>
      </c>
      <c r="G386" s="115">
        <v>-660</v>
      </c>
      <c r="H386" s="115"/>
      <c r="I386" s="115"/>
      <c r="J386" s="116"/>
      <c r="K386" s="117"/>
      <c r="L386" s="117"/>
      <c r="M386" s="117"/>
      <c r="N386" s="117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  <c r="AA386" s="124"/>
      <c r="AB386" s="121">
        <f t="shared" si="10"/>
        <v>0</v>
      </c>
      <c r="AC386" s="122"/>
      <c r="AD386" s="176">
        <v>660</v>
      </c>
      <c r="AE386" s="176"/>
      <c r="AF386" s="176"/>
      <c r="AG386" s="176"/>
      <c r="AH386" s="122"/>
      <c r="AI386" s="122"/>
      <c r="AJ386" s="122"/>
    </row>
    <row r="387" spans="1:36" ht="20.45" customHeight="1">
      <c r="A387" s="237">
        <f t="shared" si="11"/>
        <v>385</v>
      </c>
      <c r="B387" s="228">
        <v>43297</v>
      </c>
      <c r="C387" s="227" t="s">
        <v>597</v>
      </c>
      <c r="D387" s="115"/>
      <c r="E387" s="115"/>
      <c r="F387" s="115">
        <v>3300</v>
      </c>
      <c r="G387" s="115">
        <v>-3300</v>
      </c>
      <c r="H387" s="115"/>
      <c r="I387" s="115"/>
      <c r="J387" s="116"/>
      <c r="K387" s="117"/>
      <c r="L387" s="117"/>
      <c r="M387" s="117"/>
      <c r="N387" s="117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  <c r="AA387" s="124"/>
      <c r="AB387" s="121">
        <f aca="true" t="shared" si="12" ref="AB387:AB428">SUM(D387:AA387)</f>
        <v>0</v>
      </c>
      <c r="AC387" s="122"/>
      <c r="AD387" s="176">
        <v>3300</v>
      </c>
      <c r="AE387" s="176"/>
      <c r="AF387" s="176"/>
      <c r="AG387" s="176"/>
      <c r="AH387" s="122"/>
      <c r="AI387" s="122"/>
      <c r="AJ387" s="122"/>
    </row>
    <row r="388" spans="1:36" ht="20.45" customHeight="1">
      <c r="A388" s="237">
        <f t="shared" si="11"/>
        <v>386</v>
      </c>
      <c r="B388" s="228">
        <v>43312</v>
      </c>
      <c r="C388" s="227" t="s">
        <v>278</v>
      </c>
      <c r="D388" s="115"/>
      <c r="E388" s="115"/>
      <c r="F388" s="115">
        <v>-3</v>
      </c>
      <c r="G388" s="115">
        <v>3</v>
      </c>
      <c r="H388" s="115"/>
      <c r="I388" s="115"/>
      <c r="J388" s="116"/>
      <c r="K388" s="117"/>
      <c r="L388" s="117"/>
      <c r="M388" s="117"/>
      <c r="N388" s="117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  <c r="AA388" s="124"/>
      <c r="AB388" s="121">
        <f t="shared" si="12"/>
        <v>0</v>
      </c>
      <c r="AC388" s="122"/>
      <c r="AD388" s="176"/>
      <c r="AE388" s="176">
        <v>-3</v>
      </c>
      <c r="AF388" s="176"/>
      <c r="AG388" s="176"/>
      <c r="AH388" s="122"/>
      <c r="AI388" s="122"/>
      <c r="AJ388" s="122"/>
    </row>
    <row r="389" spans="1:36" ht="20.45" customHeight="1">
      <c r="A389" s="237">
        <f t="shared" si="11"/>
        <v>387</v>
      </c>
      <c r="B389" s="228">
        <v>43340</v>
      </c>
      <c r="C389" s="227" t="s">
        <v>599</v>
      </c>
      <c r="D389" s="115"/>
      <c r="E389" s="115"/>
      <c r="F389" s="115">
        <v>3300</v>
      </c>
      <c r="G389" s="115">
        <v>-3300</v>
      </c>
      <c r="H389" s="115"/>
      <c r="I389" s="115"/>
      <c r="J389" s="116"/>
      <c r="K389" s="117"/>
      <c r="L389" s="117"/>
      <c r="M389" s="117"/>
      <c r="N389" s="117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  <c r="AA389" s="124"/>
      <c r="AB389" s="121">
        <f t="shared" si="12"/>
        <v>0</v>
      </c>
      <c r="AC389" s="122"/>
      <c r="AD389" s="176">
        <v>3300</v>
      </c>
      <c r="AE389" s="176"/>
      <c r="AF389" s="176"/>
      <c r="AG389" s="176"/>
      <c r="AH389" s="122"/>
      <c r="AI389" s="122"/>
      <c r="AJ389" s="122"/>
    </row>
    <row r="390" spans="1:36" ht="20.45" customHeight="1">
      <c r="A390" s="237">
        <f aca="true" t="shared" si="13" ref="A390:A443">+A389+1</f>
        <v>388</v>
      </c>
      <c r="B390" s="228">
        <v>43342</v>
      </c>
      <c r="C390" s="227" t="s">
        <v>600</v>
      </c>
      <c r="D390" s="115"/>
      <c r="E390" s="115"/>
      <c r="F390" s="115">
        <v>2970</v>
      </c>
      <c r="G390" s="115">
        <v>-2970</v>
      </c>
      <c r="H390" s="115"/>
      <c r="I390" s="115"/>
      <c r="J390" s="116"/>
      <c r="K390" s="117"/>
      <c r="L390" s="117"/>
      <c r="M390" s="117"/>
      <c r="N390" s="117"/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  <c r="AA390" s="124"/>
      <c r="AB390" s="121">
        <f t="shared" si="12"/>
        <v>0</v>
      </c>
      <c r="AC390" s="122"/>
      <c r="AD390" s="176">
        <v>2970</v>
      </c>
      <c r="AE390" s="176"/>
      <c r="AF390" s="176"/>
      <c r="AG390" s="176"/>
      <c r="AH390" s="122"/>
      <c r="AI390" s="122"/>
      <c r="AJ390" s="122"/>
    </row>
    <row r="391" spans="1:36" ht="20.45" customHeight="1">
      <c r="A391" s="237">
        <f t="shared" si="13"/>
        <v>389</v>
      </c>
      <c r="B391" s="228">
        <v>43347</v>
      </c>
      <c r="C391" s="227" t="s">
        <v>601</v>
      </c>
      <c r="D391" s="115"/>
      <c r="E391" s="115"/>
      <c r="F391" s="115">
        <v>2640</v>
      </c>
      <c r="G391" s="115">
        <v>-2640</v>
      </c>
      <c r="H391" s="115"/>
      <c r="I391" s="115"/>
      <c r="J391" s="116"/>
      <c r="K391" s="117"/>
      <c r="L391" s="117"/>
      <c r="M391" s="117"/>
      <c r="N391" s="117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  <c r="AA391" s="124"/>
      <c r="AB391" s="121">
        <f t="shared" si="12"/>
        <v>0</v>
      </c>
      <c r="AC391" s="122"/>
      <c r="AD391" s="176">
        <v>2640</v>
      </c>
      <c r="AE391" s="176"/>
      <c r="AF391" s="176"/>
      <c r="AG391" s="176"/>
      <c r="AH391" s="122"/>
      <c r="AI391" s="122"/>
      <c r="AJ391" s="122"/>
    </row>
    <row r="392" spans="1:36" ht="20.45" customHeight="1">
      <c r="A392" s="237">
        <f t="shared" si="13"/>
        <v>390</v>
      </c>
      <c r="B392" s="228">
        <v>43348</v>
      </c>
      <c r="C392" s="227" t="s">
        <v>591</v>
      </c>
      <c r="D392" s="115"/>
      <c r="E392" s="115"/>
      <c r="F392" s="115">
        <v>330</v>
      </c>
      <c r="G392" s="115">
        <v>-330</v>
      </c>
      <c r="H392" s="115"/>
      <c r="I392" s="115"/>
      <c r="J392" s="116"/>
      <c r="K392" s="117"/>
      <c r="L392" s="117"/>
      <c r="M392" s="117"/>
      <c r="N392" s="117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  <c r="AA392" s="124"/>
      <c r="AB392" s="121">
        <f t="shared" si="12"/>
        <v>0</v>
      </c>
      <c r="AC392" s="122"/>
      <c r="AD392" s="176">
        <v>330</v>
      </c>
      <c r="AE392" s="176"/>
      <c r="AF392" s="176"/>
      <c r="AG392" s="176"/>
      <c r="AH392" s="122"/>
      <c r="AI392" s="122"/>
      <c r="AJ392" s="122"/>
    </row>
    <row r="393" spans="1:36" ht="20.45" customHeight="1">
      <c r="A393" s="237">
        <f t="shared" si="13"/>
        <v>391</v>
      </c>
      <c r="B393" s="228">
        <v>43348</v>
      </c>
      <c r="C393" s="227" t="s">
        <v>592</v>
      </c>
      <c r="D393" s="115"/>
      <c r="E393" s="115"/>
      <c r="F393" s="115">
        <v>330</v>
      </c>
      <c r="G393" s="115">
        <v>-330</v>
      </c>
      <c r="H393" s="115"/>
      <c r="I393" s="115"/>
      <c r="J393" s="116"/>
      <c r="K393" s="117"/>
      <c r="L393" s="117"/>
      <c r="M393" s="117"/>
      <c r="N393" s="117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  <c r="AA393" s="124"/>
      <c r="AB393" s="121">
        <f t="shared" si="12"/>
        <v>0</v>
      </c>
      <c r="AC393" s="122"/>
      <c r="AD393" s="176">
        <v>330</v>
      </c>
      <c r="AE393" s="176"/>
      <c r="AF393" s="176"/>
      <c r="AG393" s="176"/>
      <c r="AH393" s="122"/>
      <c r="AI393" s="122"/>
      <c r="AJ393" s="122"/>
    </row>
    <row r="394" spans="1:36" ht="20.45" customHeight="1">
      <c r="A394" s="237">
        <f t="shared" si="13"/>
        <v>392</v>
      </c>
      <c r="B394" s="228">
        <v>43349</v>
      </c>
      <c r="C394" s="227" t="s">
        <v>593</v>
      </c>
      <c r="D394" s="115"/>
      <c r="E394" s="115"/>
      <c r="F394" s="115">
        <v>330</v>
      </c>
      <c r="G394" s="115">
        <v>-330</v>
      </c>
      <c r="H394" s="115"/>
      <c r="I394" s="115"/>
      <c r="J394" s="116"/>
      <c r="K394" s="117"/>
      <c r="L394" s="117"/>
      <c r="M394" s="117"/>
      <c r="N394" s="117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  <c r="AA394" s="124"/>
      <c r="AB394" s="121">
        <f t="shared" si="12"/>
        <v>0</v>
      </c>
      <c r="AC394" s="122"/>
      <c r="AD394" s="176">
        <v>330</v>
      </c>
      <c r="AE394" s="176"/>
      <c r="AF394" s="176"/>
      <c r="AG394" s="176"/>
      <c r="AH394" s="122"/>
      <c r="AI394" s="122"/>
      <c r="AJ394" s="122"/>
    </row>
    <row r="395" spans="1:36" ht="20.45" customHeight="1">
      <c r="A395" s="237">
        <f t="shared" si="13"/>
        <v>393</v>
      </c>
      <c r="B395" s="228">
        <v>43349</v>
      </c>
      <c r="C395" s="227" t="s">
        <v>594</v>
      </c>
      <c r="D395" s="115"/>
      <c r="E395" s="115"/>
      <c r="F395" s="115">
        <v>660</v>
      </c>
      <c r="G395" s="115">
        <v>-660</v>
      </c>
      <c r="H395" s="115"/>
      <c r="I395" s="115"/>
      <c r="J395" s="116"/>
      <c r="K395" s="117"/>
      <c r="L395" s="117"/>
      <c r="M395" s="117"/>
      <c r="N395" s="117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  <c r="AA395" s="124"/>
      <c r="AB395" s="121">
        <f t="shared" si="12"/>
        <v>0</v>
      </c>
      <c r="AC395" s="122"/>
      <c r="AD395" s="176">
        <v>660</v>
      </c>
      <c r="AE395" s="176"/>
      <c r="AF395" s="176"/>
      <c r="AG395" s="176"/>
      <c r="AH395" s="122"/>
      <c r="AI395" s="122"/>
      <c r="AJ395" s="122"/>
    </row>
    <row r="396" spans="1:36" ht="20.45" customHeight="1">
      <c r="A396" s="237">
        <f t="shared" si="13"/>
        <v>394</v>
      </c>
      <c r="B396" s="228">
        <v>43350</v>
      </c>
      <c r="C396" s="227" t="s">
        <v>595</v>
      </c>
      <c r="D396" s="115"/>
      <c r="E396" s="115"/>
      <c r="F396" s="115">
        <v>660</v>
      </c>
      <c r="G396" s="115">
        <v>-660</v>
      </c>
      <c r="H396" s="115"/>
      <c r="I396" s="115"/>
      <c r="J396" s="116"/>
      <c r="K396" s="117"/>
      <c r="L396" s="117"/>
      <c r="M396" s="117"/>
      <c r="N396" s="117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  <c r="AA396" s="124"/>
      <c r="AB396" s="121">
        <f t="shared" si="12"/>
        <v>0</v>
      </c>
      <c r="AC396" s="122"/>
      <c r="AD396" s="176">
        <v>660</v>
      </c>
      <c r="AE396" s="176"/>
      <c r="AF396" s="176"/>
      <c r="AG396" s="176"/>
      <c r="AH396" s="122"/>
      <c r="AI396" s="122"/>
      <c r="AJ396" s="122"/>
    </row>
    <row r="397" spans="1:36" ht="20.45" customHeight="1">
      <c r="A397" s="237">
        <f t="shared" si="13"/>
        <v>395</v>
      </c>
      <c r="B397" s="228">
        <v>43353</v>
      </c>
      <c r="C397" s="227" t="s">
        <v>602</v>
      </c>
      <c r="D397" s="115"/>
      <c r="E397" s="115"/>
      <c r="F397" s="115">
        <v>1650</v>
      </c>
      <c r="G397" s="115">
        <v>-1650</v>
      </c>
      <c r="H397" s="115"/>
      <c r="I397" s="115"/>
      <c r="J397" s="116"/>
      <c r="K397" s="117"/>
      <c r="L397" s="117"/>
      <c r="M397" s="117"/>
      <c r="N397" s="117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  <c r="AA397" s="124"/>
      <c r="AB397" s="121">
        <f t="shared" si="12"/>
        <v>0</v>
      </c>
      <c r="AC397" s="122"/>
      <c r="AD397" s="176">
        <v>1650</v>
      </c>
      <c r="AE397" s="176"/>
      <c r="AF397" s="176"/>
      <c r="AG397" s="176"/>
      <c r="AH397" s="122"/>
      <c r="AI397" s="122"/>
      <c r="AJ397" s="122"/>
    </row>
    <row r="398" spans="1:36" ht="20.45" customHeight="1">
      <c r="A398" s="237">
        <f t="shared" si="13"/>
        <v>396</v>
      </c>
      <c r="B398" s="228">
        <v>43353</v>
      </c>
      <c r="C398" s="227" t="s">
        <v>603</v>
      </c>
      <c r="D398" s="115"/>
      <c r="E398" s="115"/>
      <c r="F398" s="115">
        <v>3300</v>
      </c>
      <c r="G398" s="115">
        <v>-3300</v>
      </c>
      <c r="H398" s="115"/>
      <c r="I398" s="115"/>
      <c r="J398" s="116"/>
      <c r="K398" s="117"/>
      <c r="L398" s="117"/>
      <c r="M398" s="117"/>
      <c r="N398" s="117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  <c r="AA398" s="124"/>
      <c r="AB398" s="121">
        <f t="shared" si="12"/>
        <v>0</v>
      </c>
      <c r="AC398" s="122"/>
      <c r="AD398" s="176">
        <v>3300</v>
      </c>
      <c r="AE398" s="176"/>
      <c r="AF398" s="176"/>
      <c r="AG398" s="176"/>
      <c r="AH398" s="122"/>
      <c r="AI398" s="122"/>
      <c r="AJ398" s="122"/>
    </row>
    <row r="399" spans="1:36" ht="20.45" customHeight="1">
      <c r="A399" s="237">
        <f t="shared" si="13"/>
        <v>397</v>
      </c>
      <c r="B399" s="228">
        <v>43354</v>
      </c>
      <c r="C399" s="227" t="s">
        <v>604</v>
      </c>
      <c r="D399" s="115"/>
      <c r="E399" s="115"/>
      <c r="F399" s="115">
        <v>660</v>
      </c>
      <c r="G399" s="115">
        <v>-660</v>
      </c>
      <c r="H399" s="115"/>
      <c r="I399" s="115"/>
      <c r="J399" s="116"/>
      <c r="K399" s="117"/>
      <c r="L399" s="117"/>
      <c r="M399" s="117"/>
      <c r="N399" s="117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  <c r="AA399" s="124"/>
      <c r="AB399" s="121">
        <f t="shared" si="12"/>
        <v>0</v>
      </c>
      <c r="AC399" s="122"/>
      <c r="AD399" s="176">
        <v>660</v>
      </c>
      <c r="AE399" s="176"/>
      <c r="AF399" s="176"/>
      <c r="AG399" s="176"/>
      <c r="AH399" s="122"/>
      <c r="AI399" s="122"/>
      <c r="AJ399" s="122"/>
    </row>
    <row r="400" spans="1:36" ht="20.45" customHeight="1">
      <c r="A400" s="237">
        <f t="shared" si="13"/>
        <v>398</v>
      </c>
      <c r="B400" s="228">
        <v>43355</v>
      </c>
      <c r="C400" s="227" t="s">
        <v>605</v>
      </c>
      <c r="D400" s="115"/>
      <c r="E400" s="115"/>
      <c r="F400" s="115">
        <v>1650</v>
      </c>
      <c r="G400" s="115">
        <v>-1650</v>
      </c>
      <c r="H400" s="115"/>
      <c r="I400" s="115"/>
      <c r="J400" s="116"/>
      <c r="K400" s="117"/>
      <c r="L400" s="117"/>
      <c r="M400" s="117"/>
      <c r="N400" s="117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  <c r="AA400" s="124"/>
      <c r="AB400" s="121">
        <f t="shared" si="12"/>
        <v>0</v>
      </c>
      <c r="AC400" s="122"/>
      <c r="AD400" s="176">
        <v>1650</v>
      </c>
      <c r="AE400" s="176"/>
      <c r="AF400" s="176"/>
      <c r="AG400" s="176"/>
      <c r="AH400" s="122"/>
      <c r="AI400" s="122"/>
      <c r="AJ400" s="122"/>
    </row>
    <row r="401" spans="1:36" ht="20.45" customHeight="1">
      <c r="A401" s="237">
        <f t="shared" si="13"/>
        <v>399</v>
      </c>
      <c r="B401" s="228">
        <v>43356</v>
      </c>
      <c r="C401" s="227" t="s">
        <v>606</v>
      </c>
      <c r="D401" s="115"/>
      <c r="E401" s="115"/>
      <c r="F401" s="115">
        <v>1650</v>
      </c>
      <c r="G401" s="115">
        <v>-1650</v>
      </c>
      <c r="H401" s="115"/>
      <c r="I401" s="115"/>
      <c r="J401" s="116"/>
      <c r="K401" s="117"/>
      <c r="L401" s="117"/>
      <c r="M401" s="117"/>
      <c r="N401" s="117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  <c r="AA401" s="124"/>
      <c r="AB401" s="121">
        <f t="shared" si="12"/>
        <v>0</v>
      </c>
      <c r="AC401" s="122"/>
      <c r="AD401" s="176">
        <v>1650</v>
      </c>
      <c r="AE401" s="176"/>
      <c r="AF401" s="176"/>
      <c r="AG401" s="176"/>
      <c r="AH401" s="122"/>
      <c r="AI401" s="122"/>
      <c r="AJ401" s="122"/>
    </row>
    <row r="402" spans="1:36" ht="20.45" customHeight="1">
      <c r="A402" s="237">
        <f t="shared" si="13"/>
        <v>400</v>
      </c>
      <c r="B402" s="228">
        <v>43357</v>
      </c>
      <c r="C402" s="227" t="s">
        <v>607</v>
      </c>
      <c r="D402" s="115"/>
      <c r="E402" s="115"/>
      <c r="F402" s="115">
        <v>3300</v>
      </c>
      <c r="G402" s="115">
        <v>-3300</v>
      </c>
      <c r="H402" s="115"/>
      <c r="I402" s="115"/>
      <c r="J402" s="116"/>
      <c r="K402" s="117"/>
      <c r="L402" s="117"/>
      <c r="M402" s="117"/>
      <c r="N402" s="117"/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  <c r="AA402" s="124"/>
      <c r="AB402" s="121">
        <f t="shared" si="12"/>
        <v>0</v>
      </c>
      <c r="AC402" s="122"/>
      <c r="AD402" s="176">
        <v>3300</v>
      </c>
      <c r="AE402" s="176"/>
      <c r="AF402" s="176"/>
      <c r="AG402" s="176"/>
      <c r="AH402" s="122"/>
      <c r="AI402" s="122"/>
      <c r="AJ402" s="122"/>
    </row>
    <row r="403" spans="1:36" ht="20.45" customHeight="1">
      <c r="A403" s="237">
        <f t="shared" si="13"/>
        <v>401</v>
      </c>
      <c r="B403" s="228">
        <v>43360</v>
      </c>
      <c r="C403" s="227" t="s">
        <v>608</v>
      </c>
      <c r="D403" s="115"/>
      <c r="E403" s="115"/>
      <c r="F403" s="115">
        <v>330</v>
      </c>
      <c r="G403" s="115">
        <v>-330</v>
      </c>
      <c r="H403" s="115"/>
      <c r="I403" s="115"/>
      <c r="J403" s="116"/>
      <c r="K403" s="117"/>
      <c r="L403" s="117"/>
      <c r="M403" s="117"/>
      <c r="N403" s="117"/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  <c r="AA403" s="124"/>
      <c r="AB403" s="121">
        <f t="shared" si="12"/>
        <v>0</v>
      </c>
      <c r="AC403" s="122"/>
      <c r="AD403" s="176">
        <v>330</v>
      </c>
      <c r="AE403" s="176"/>
      <c r="AF403" s="176"/>
      <c r="AG403" s="176"/>
      <c r="AH403" s="122"/>
      <c r="AI403" s="122"/>
      <c r="AJ403" s="122"/>
    </row>
    <row r="404" spans="1:36" ht="20.45" customHeight="1">
      <c r="A404" s="237">
        <f t="shared" si="13"/>
        <v>402</v>
      </c>
      <c r="B404" s="228">
        <v>43361</v>
      </c>
      <c r="C404" s="227" t="s">
        <v>609</v>
      </c>
      <c r="D404" s="115"/>
      <c r="E404" s="115"/>
      <c r="F404" s="115">
        <v>1650</v>
      </c>
      <c r="G404" s="115">
        <v>-1650</v>
      </c>
      <c r="H404" s="115"/>
      <c r="I404" s="115"/>
      <c r="J404" s="116"/>
      <c r="K404" s="117"/>
      <c r="L404" s="117"/>
      <c r="M404" s="117"/>
      <c r="N404" s="117"/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  <c r="AA404" s="124"/>
      <c r="AB404" s="121">
        <f t="shared" si="12"/>
        <v>0</v>
      </c>
      <c r="AC404" s="122"/>
      <c r="AD404" s="176">
        <v>1650</v>
      </c>
      <c r="AE404" s="176"/>
      <c r="AF404" s="176"/>
      <c r="AG404" s="176"/>
      <c r="AH404" s="122"/>
      <c r="AI404" s="122"/>
      <c r="AJ404" s="122"/>
    </row>
    <row r="405" spans="1:36" ht="20.45" customHeight="1">
      <c r="A405" s="237">
        <f t="shared" si="13"/>
        <v>403</v>
      </c>
      <c r="B405" s="228">
        <v>43362</v>
      </c>
      <c r="C405" s="227" t="s">
        <v>610</v>
      </c>
      <c r="D405" s="115"/>
      <c r="E405" s="115"/>
      <c r="F405" s="115">
        <v>1650</v>
      </c>
      <c r="G405" s="115">
        <v>-1650</v>
      </c>
      <c r="H405" s="115"/>
      <c r="I405" s="115"/>
      <c r="J405" s="116"/>
      <c r="K405" s="117"/>
      <c r="L405" s="117"/>
      <c r="M405" s="117"/>
      <c r="N405" s="117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  <c r="AA405" s="124"/>
      <c r="AB405" s="121">
        <f t="shared" si="12"/>
        <v>0</v>
      </c>
      <c r="AC405" s="122"/>
      <c r="AD405" s="176">
        <v>1650</v>
      </c>
      <c r="AE405" s="176"/>
      <c r="AF405" s="176"/>
      <c r="AG405" s="176"/>
      <c r="AH405" s="122"/>
      <c r="AI405" s="122"/>
      <c r="AJ405" s="122"/>
    </row>
    <row r="406" spans="1:36" ht="20.45" customHeight="1">
      <c r="A406" s="237">
        <f t="shared" si="13"/>
        <v>404</v>
      </c>
      <c r="B406" s="228">
        <v>43364</v>
      </c>
      <c r="C406" s="227" t="s">
        <v>611</v>
      </c>
      <c r="D406" s="115"/>
      <c r="E406" s="115"/>
      <c r="F406" s="115">
        <v>1650</v>
      </c>
      <c r="G406" s="115">
        <v>-1650</v>
      </c>
      <c r="H406" s="115"/>
      <c r="I406" s="115"/>
      <c r="J406" s="116"/>
      <c r="K406" s="117"/>
      <c r="L406" s="117"/>
      <c r="M406" s="117"/>
      <c r="N406" s="117"/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  <c r="AA406" s="124"/>
      <c r="AB406" s="121">
        <f t="shared" si="12"/>
        <v>0</v>
      </c>
      <c r="AC406" s="122"/>
      <c r="AD406" s="176">
        <v>1650</v>
      </c>
      <c r="AE406" s="176"/>
      <c r="AF406" s="176"/>
      <c r="AG406" s="176"/>
      <c r="AH406" s="122"/>
      <c r="AI406" s="122"/>
      <c r="AJ406" s="122"/>
    </row>
    <row r="407" spans="1:36" ht="20.45" customHeight="1">
      <c r="A407" s="237">
        <f t="shared" si="13"/>
        <v>405</v>
      </c>
      <c r="B407" s="228">
        <v>43364</v>
      </c>
      <c r="C407" s="227" t="s">
        <v>612</v>
      </c>
      <c r="D407" s="115"/>
      <c r="E407" s="115"/>
      <c r="F407" s="115">
        <v>3630</v>
      </c>
      <c r="G407" s="115">
        <v>-3630</v>
      </c>
      <c r="H407" s="115"/>
      <c r="I407" s="115"/>
      <c r="J407" s="116"/>
      <c r="K407" s="117"/>
      <c r="L407" s="117"/>
      <c r="M407" s="117"/>
      <c r="N407" s="117"/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  <c r="AA407" s="124"/>
      <c r="AB407" s="121">
        <f t="shared" si="12"/>
        <v>0</v>
      </c>
      <c r="AC407" s="122"/>
      <c r="AD407" s="176">
        <v>3630</v>
      </c>
      <c r="AE407" s="176"/>
      <c r="AF407" s="176"/>
      <c r="AG407" s="176"/>
      <c r="AH407" s="122"/>
      <c r="AI407" s="122"/>
      <c r="AJ407" s="122"/>
    </row>
    <row r="408" spans="1:36" ht="20.45" customHeight="1">
      <c r="A408" s="237">
        <f t="shared" si="13"/>
        <v>406</v>
      </c>
      <c r="B408" s="228">
        <v>43367</v>
      </c>
      <c r="C408" s="227" t="s">
        <v>613</v>
      </c>
      <c r="D408" s="115"/>
      <c r="E408" s="115"/>
      <c r="F408" s="115">
        <v>660</v>
      </c>
      <c r="G408" s="115">
        <v>-660</v>
      </c>
      <c r="H408" s="115"/>
      <c r="I408" s="115"/>
      <c r="J408" s="116"/>
      <c r="K408" s="117"/>
      <c r="L408" s="117"/>
      <c r="M408" s="117"/>
      <c r="N408" s="117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  <c r="AA408" s="124"/>
      <c r="AB408" s="121">
        <f t="shared" si="12"/>
        <v>0</v>
      </c>
      <c r="AC408" s="122"/>
      <c r="AD408" s="176">
        <v>660</v>
      </c>
      <c r="AE408" s="176"/>
      <c r="AF408" s="176"/>
      <c r="AG408" s="176"/>
      <c r="AH408" s="122"/>
      <c r="AI408" s="122"/>
      <c r="AJ408" s="122"/>
    </row>
    <row r="409" spans="1:36" ht="20.45" customHeight="1">
      <c r="A409" s="237">
        <f t="shared" si="13"/>
        <v>407</v>
      </c>
      <c r="B409" s="228">
        <v>43368</v>
      </c>
      <c r="C409" s="227" t="s">
        <v>614</v>
      </c>
      <c r="D409" s="115"/>
      <c r="E409" s="115"/>
      <c r="F409" s="115">
        <v>1650</v>
      </c>
      <c r="G409" s="115">
        <v>-1650</v>
      </c>
      <c r="H409" s="115"/>
      <c r="I409" s="115"/>
      <c r="J409" s="116"/>
      <c r="K409" s="117"/>
      <c r="L409" s="117"/>
      <c r="M409" s="117"/>
      <c r="N409" s="117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  <c r="AA409" s="124"/>
      <c r="AB409" s="121">
        <f t="shared" si="12"/>
        <v>0</v>
      </c>
      <c r="AC409" s="122"/>
      <c r="AD409" s="176">
        <v>1650</v>
      </c>
      <c r="AE409" s="176"/>
      <c r="AF409" s="176"/>
      <c r="AG409" s="176"/>
      <c r="AH409" s="122"/>
      <c r="AI409" s="122"/>
      <c r="AJ409" s="122"/>
    </row>
    <row r="410" spans="1:36" ht="20.45" customHeight="1">
      <c r="A410" s="237">
        <f t="shared" si="13"/>
        <v>408</v>
      </c>
      <c r="B410" s="228">
        <v>43369</v>
      </c>
      <c r="C410" s="227" t="s">
        <v>599</v>
      </c>
      <c r="D410" s="115"/>
      <c r="E410" s="115"/>
      <c r="F410" s="115">
        <v>1980</v>
      </c>
      <c r="G410" s="115">
        <v>-1980</v>
      </c>
      <c r="H410" s="115"/>
      <c r="I410" s="115"/>
      <c r="J410" s="116"/>
      <c r="K410" s="117"/>
      <c r="L410" s="117"/>
      <c r="M410" s="117"/>
      <c r="N410" s="117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  <c r="AA410" s="124"/>
      <c r="AB410" s="121">
        <f t="shared" si="12"/>
        <v>0</v>
      </c>
      <c r="AC410" s="122"/>
      <c r="AD410" s="176">
        <v>1980</v>
      </c>
      <c r="AE410" s="176"/>
      <c r="AF410" s="176"/>
      <c r="AG410" s="176"/>
      <c r="AH410" s="122"/>
      <c r="AI410" s="122"/>
      <c r="AJ410" s="122"/>
    </row>
    <row r="411" spans="1:36" ht="20.45" customHeight="1">
      <c r="A411" s="237">
        <f t="shared" si="13"/>
        <v>409</v>
      </c>
      <c r="B411" s="228">
        <v>43388</v>
      </c>
      <c r="C411" s="227" t="s">
        <v>615</v>
      </c>
      <c r="D411" s="115"/>
      <c r="E411" s="115"/>
      <c r="F411" s="115">
        <v>1650</v>
      </c>
      <c r="G411" s="115">
        <v>-1650</v>
      </c>
      <c r="H411" s="115"/>
      <c r="I411" s="115"/>
      <c r="J411" s="116"/>
      <c r="K411" s="117"/>
      <c r="L411" s="117"/>
      <c r="M411" s="117"/>
      <c r="N411" s="117"/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  <c r="AA411" s="124"/>
      <c r="AB411" s="121">
        <f t="shared" si="12"/>
        <v>0</v>
      </c>
      <c r="AC411" s="122"/>
      <c r="AD411" s="176">
        <v>1650</v>
      </c>
      <c r="AE411" s="176"/>
      <c r="AF411" s="176"/>
      <c r="AG411" s="176"/>
      <c r="AH411" s="122"/>
      <c r="AI411" s="122"/>
      <c r="AJ411" s="122"/>
    </row>
    <row r="412" spans="1:36" ht="20.45" customHeight="1">
      <c r="A412" s="237">
        <f t="shared" si="13"/>
        <v>410</v>
      </c>
      <c r="B412" s="228">
        <v>43389</v>
      </c>
      <c r="C412" s="227" t="s">
        <v>616</v>
      </c>
      <c r="D412" s="115"/>
      <c r="E412" s="115"/>
      <c r="F412" s="115">
        <v>1650</v>
      </c>
      <c r="G412" s="115">
        <v>-1650</v>
      </c>
      <c r="H412" s="115"/>
      <c r="I412" s="115"/>
      <c r="J412" s="116"/>
      <c r="K412" s="117"/>
      <c r="L412" s="117"/>
      <c r="M412" s="117"/>
      <c r="N412" s="117"/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  <c r="AA412" s="124"/>
      <c r="AB412" s="121">
        <f t="shared" si="12"/>
        <v>0</v>
      </c>
      <c r="AC412" s="122"/>
      <c r="AD412" s="176">
        <v>1650</v>
      </c>
      <c r="AE412" s="176"/>
      <c r="AF412" s="176"/>
      <c r="AG412" s="176"/>
      <c r="AH412" s="122"/>
      <c r="AI412" s="122"/>
      <c r="AJ412" s="122"/>
    </row>
    <row r="413" spans="1:36" ht="20.45" customHeight="1">
      <c r="A413" s="237">
        <f t="shared" si="13"/>
        <v>411</v>
      </c>
      <c r="B413" s="228">
        <v>43392</v>
      </c>
      <c r="C413" s="227" t="s">
        <v>617</v>
      </c>
      <c r="D413" s="115"/>
      <c r="E413" s="115"/>
      <c r="F413" s="115">
        <v>1650</v>
      </c>
      <c r="G413" s="115">
        <v>-1650</v>
      </c>
      <c r="H413" s="115"/>
      <c r="I413" s="115"/>
      <c r="J413" s="116"/>
      <c r="K413" s="117"/>
      <c r="L413" s="117"/>
      <c r="M413" s="117"/>
      <c r="N413" s="117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  <c r="AA413" s="124"/>
      <c r="AB413" s="121">
        <f t="shared" si="12"/>
        <v>0</v>
      </c>
      <c r="AC413" s="122"/>
      <c r="AD413" s="176">
        <v>1650</v>
      </c>
      <c r="AE413" s="176"/>
      <c r="AF413" s="176"/>
      <c r="AG413" s="176"/>
      <c r="AH413" s="122"/>
      <c r="AI413" s="122"/>
      <c r="AJ413" s="122"/>
    </row>
    <row r="414" spans="1:36" ht="20.45" customHeight="1">
      <c r="A414" s="237">
        <f t="shared" si="13"/>
        <v>412</v>
      </c>
      <c r="B414" s="228">
        <v>43396</v>
      </c>
      <c r="C414" s="227" t="s">
        <v>618</v>
      </c>
      <c r="D414" s="115"/>
      <c r="E414" s="115"/>
      <c r="F414" s="115">
        <v>3300</v>
      </c>
      <c r="G414" s="115">
        <v>-3300</v>
      </c>
      <c r="H414" s="115"/>
      <c r="I414" s="115"/>
      <c r="J414" s="116"/>
      <c r="K414" s="117"/>
      <c r="L414" s="117"/>
      <c r="M414" s="117"/>
      <c r="N414" s="117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  <c r="AA414" s="124"/>
      <c r="AB414" s="121">
        <f t="shared" si="12"/>
        <v>0</v>
      </c>
      <c r="AC414" s="122"/>
      <c r="AD414" s="176">
        <v>3300</v>
      </c>
      <c r="AE414" s="176"/>
      <c r="AF414" s="176"/>
      <c r="AG414" s="176"/>
      <c r="AH414" s="122"/>
      <c r="AI414" s="122"/>
      <c r="AJ414" s="122"/>
    </row>
    <row r="415" spans="1:36" ht="20.45" customHeight="1">
      <c r="A415" s="237">
        <f t="shared" si="13"/>
        <v>413</v>
      </c>
      <c r="B415" s="228">
        <v>43399</v>
      </c>
      <c r="C415" s="227" t="s">
        <v>598</v>
      </c>
      <c r="D415" s="115"/>
      <c r="E415" s="115"/>
      <c r="F415" s="115">
        <v>1650</v>
      </c>
      <c r="G415" s="115">
        <v>-1650</v>
      </c>
      <c r="H415" s="115"/>
      <c r="I415" s="115"/>
      <c r="J415" s="116"/>
      <c r="K415" s="117"/>
      <c r="L415" s="117"/>
      <c r="M415" s="117"/>
      <c r="N415" s="117"/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  <c r="AA415" s="124"/>
      <c r="AB415" s="121">
        <f t="shared" si="12"/>
        <v>0</v>
      </c>
      <c r="AC415" s="122"/>
      <c r="AD415" s="176">
        <v>1650</v>
      </c>
      <c r="AE415" s="176"/>
      <c r="AF415" s="176"/>
      <c r="AG415" s="176"/>
      <c r="AH415" s="122"/>
      <c r="AI415" s="122"/>
      <c r="AJ415" s="122"/>
    </row>
    <row r="416" spans="1:36" ht="20.45" customHeight="1">
      <c r="A416" s="237">
        <f t="shared" si="13"/>
        <v>414</v>
      </c>
      <c r="B416" s="228">
        <v>43399</v>
      </c>
      <c r="C416" s="227" t="s">
        <v>619</v>
      </c>
      <c r="D416" s="115"/>
      <c r="E416" s="115"/>
      <c r="F416" s="115">
        <v>2310</v>
      </c>
      <c r="G416" s="115">
        <v>-2310</v>
      </c>
      <c r="H416" s="115"/>
      <c r="I416" s="115"/>
      <c r="J416" s="116"/>
      <c r="K416" s="117"/>
      <c r="L416" s="117"/>
      <c r="M416" s="117"/>
      <c r="N416" s="117"/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  <c r="AA416" s="124"/>
      <c r="AB416" s="121">
        <f t="shared" si="12"/>
        <v>0</v>
      </c>
      <c r="AC416" s="122"/>
      <c r="AD416" s="176">
        <v>2310</v>
      </c>
      <c r="AE416" s="176"/>
      <c r="AF416" s="176"/>
      <c r="AG416" s="176"/>
      <c r="AH416" s="122"/>
      <c r="AI416" s="122"/>
      <c r="AJ416" s="122"/>
    </row>
    <row r="417" spans="1:33" ht="20.45" customHeight="1">
      <c r="A417" s="237">
        <f t="shared" si="13"/>
        <v>415</v>
      </c>
      <c r="B417" s="228">
        <v>43406</v>
      </c>
      <c r="C417" s="227" t="s">
        <v>620</v>
      </c>
      <c r="D417" s="115"/>
      <c r="E417" s="115"/>
      <c r="F417" s="115">
        <v>1650</v>
      </c>
      <c r="G417" s="115">
        <v>-1650</v>
      </c>
      <c r="H417" s="115"/>
      <c r="I417" s="115"/>
      <c r="J417" s="116"/>
      <c r="K417" s="117"/>
      <c r="L417" s="117"/>
      <c r="M417" s="117"/>
      <c r="N417" s="117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  <c r="AA417" s="124"/>
      <c r="AB417" s="121">
        <f t="shared" si="12"/>
        <v>0</v>
      </c>
      <c r="AD417" s="176">
        <v>1650</v>
      </c>
      <c r="AE417" s="176"/>
      <c r="AF417" s="176"/>
      <c r="AG417" s="176"/>
    </row>
    <row r="418" spans="1:33" ht="20.45" customHeight="1">
      <c r="A418" s="237">
        <f t="shared" si="13"/>
        <v>416</v>
      </c>
      <c r="B418" s="228">
        <v>43416</v>
      </c>
      <c r="C418" s="227" t="s">
        <v>597</v>
      </c>
      <c r="D418" s="115"/>
      <c r="E418" s="115"/>
      <c r="F418" s="115">
        <v>990</v>
      </c>
      <c r="G418" s="115">
        <v>-990</v>
      </c>
      <c r="H418" s="115"/>
      <c r="I418" s="115"/>
      <c r="J418" s="116"/>
      <c r="K418" s="117"/>
      <c r="L418" s="117"/>
      <c r="M418" s="117"/>
      <c r="N418" s="117"/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  <c r="AA418" s="124"/>
      <c r="AB418" s="121">
        <f t="shared" si="12"/>
        <v>0</v>
      </c>
      <c r="AD418" s="176">
        <v>990</v>
      </c>
      <c r="AE418" s="176"/>
      <c r="AF418" s="176"/>
      <c r="AG418" s="176"/>
    </row>
    <row r="419" spans="1:33" ht="20.45" customHeight="1">
      <c r="A419" s="237">
        <f t="shared" si="13"/>
        <v>417</v>
      </c>
      <c r="B419" s="228">
        <v>43416</v>
      </c>
      <c r="C419" s="227" t="s">
        <v>621</v>
      </c>
      <c r="D419" s="115"/>
      <c r="E419" s="115"/>
      <c r="F419" s="115">
        <v>2310</v>
      </c>
      <c r="G419" s="115">
        <v>-2310</v>
      </c>
      <c r="H419" s="115"/>
      <c r="I419" s="115"/>
      <c r="J419" s="116"/>
      <c r="K419" s="117"/>
      <c r="L419" s="117"/>
      <c r="M419" s="117"/>
      <c r="N419" s="117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  <c r="AA419" s="124"/>
      <c r="AB419" s="121">
        <f t="shared" si="12"/>
        <v>0</v>
      </c>
      <c r="AD419" s="176">
        <v>2310</v>
      </c>
      <c r="AE419" s="176"/>
      <c r="AF419" s="176"/>
      <c r="AG419" s="176"/>
    </row>
    <row r="420" spans="1:33" ht="20.45" customHeight="1">
      <c r="A420" s="237">
        <f t="shared" si="13"/>
        <v>418</v>
      </c>
      <c r="B420" s="228">
        <v>43417</v>
      </c>
      <c r="C420" s="227" t="s">
        <v>622</v>
      </c>
      <c r="D420" s="115"/>
      <c r="E420" s="115"/>
      <c r="F420" s="115">
        <v>1650</v>
      </c>
      <c r="G420" s="115">
        <v>-1650</v>
      </c>
      <c r="H420" s="115"/>
      <c r="I420" s="115"/>
      <c r="J420" s="116"/>
      <c r="K420" s="117"/>
      <c r="L420" s="117"/>
      <c r="M420" s="117"/>
      <c r="N420" s="117"/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  <c r="AA420" s="124"/>
      <c r="AB420" s="121">
        <f t="shared" si="12"/>
        <v>0</v>
      </c>
      <c r="AD420" s="176">
        <v>1650</v>
      </c>
      <c r="AE420" s="176"/>
      <c r="AF420" s="176"/>
      <c r="AG420" s="176"/>
    </row>
    <row r="421" spans="1:33" ht="20.45" customHeight="1">
      <c r="A421" s="237">
        <f t="shared" si="13"/>
        <v>419</v>
      </c>
      <c r="B421" s="228">
        <v>43424</v>
      </c>
      <c r="C421" s="227" t="s">
        <v>623</v>
      </c>
      <c r="D421" s="115"/>
      <c r="E421" s="115"/>
      <c r="F421" s="115">
        <v>1650</v>
      </c>
      <c r="G421" s="115">
        <v>-1650</v>
      </c>
      <c r="H421" s="115"/>
      <c r="I421" s="115"/>
      <c r="J421" s="116"/>
      <c r="K421" s="117"/>
      <c r="L421" s="117"/>
      <c r="M421" s="117"/>
      <c r="N421" s="117"/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  <c r="AA421" s="124"/>
      <c r="AB421" s="121">
        <f t="shared" si="12"/>
        <v>0</v>
      </c>
      <c r="AD421" s="176">
        <v>1650</v>
      </c>
      <c r="AE421" s="176"/>
      <c r="AF421" s="176"/>
      <c r="AG421" s="176"/>
    </row>
    <row r="422" spans="1:36" ht="20.45" customHeight="1">
      <c r="A422" s="237">
        <f t="shared" si="13"/>
        <v>420</v>
      </c>
      <c r="B422" s="228">
        <v>43465</v>
      </c>
      <c r="C422" s="227" t="s">
        <v>589</v>
      </c>
      <c r="D422" s="115"/>
      <c r="E422" s="115"/>
      <c r="F422" s="115">
        <v>27</v>
      </c>
      <c r="G422" s="115">
        <v>-27</v>
      </c>
      <c r="H422" s="115"/>
      <c r="I422" s="115"/>
      <c r="J422" s="116"/>
      <c r="K422" s="117"/>
      <c r="L422" s="117"/>
      <c r="M422" s="117"/>
      <c r="N422" s="117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  <c r="AA422" s="124"/>
      <c r="AB422" s="121">
        <f t="shared" si="12"/>
        <v>0</v>
      </c>
      <c r="AC422" s="122"/>
      <c r="AD422" s="176">
        <v>27</v>
      </c>
      <c r="AE422" s="176"/>
      <c r="AF422" s="176"/>
      <c r="AG422" s="176"/>
      <c r="AH422" s="122"/>
      <c r="AI422" s="122"/>
      <c r="AJ422" s="122"/>
    </row>
    <row r="423" spans="1:36" ht="20.45" customHeight="1">
      <c r="A423" s="237">
        <f t="shared" si="13"/>
        <v>421</v>
      </c>
      <c r="B423" s="228">
        <v>43229</v>
      </c>
      <c r="C423" s="227" t="s">
        <v>624</v>
      </c>
      <c r="D423" s="115"/>
      <c r="E423" s="115"/>
      <c r="F423" s="115"/>
      <c r="G423" s="115"/>
      <c r="H423" s="115">
        <v>147375.94</v>
      </c>
      <c r="I423" s="115"/>
      <c r="J423" s="116"/>
      <c r="K423" s="117"/>
      <c r="L423" s="117">
        <v>-147375.94</v>
      </c>
      <c r="M423" s="117"/>
      <c r="N423" s="117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  <c r="AA423" s="124"/>
      <c r="AB423" s="121">
        <f t="shared" si="12"/>
        <v>0</v>
      </c>
      <c r="AC423" s="122"/>
      <c r="AD423" s="176"/>
      <c r="AE423" s="176"/>
      <c r="AF423" s="176"/>
      <c r="AG423" s="176"/>
      <c r="AH423" s="122"/>
      <c r="AI423" s="122"/>
      <c r="AJ423" s="122"/>
    </row>
    <row r="424" spans="1:36" ht="20.45" customHeight="1">
      <c r="A424" s="237">
        <f t="shared" si="13"/>
        <v>422</v>
      </c>
      <c r="B424" s="228">
        <v>43327</v>
      </c>
      <c r="C424" s="227" t="s">
        <v>625</v>
      </c>
      <c r="D424" s="115"/>
      <c r="E424" s="115"/>
      <c r="F424" s="115"/>
      <c r="G424" s="115"/>
      <c r="H424" s="115">
        <v>-46125.34</v>
      </c>
      <c r="I424" s="115"/>
      <c r="J424" s="116"/>
      <c r="K424" s="117"/>
      <c r="L424" s="117">
        <v>46125.34</v>
      </c>
      <c r="M424" s="117"/>
      <c r="N424" s="117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  <c r="AA424" s="124"/>
      <c r="AB424" s="121">
        <f t="shared" si="12"/>
        <v>0</v>
      </c>
      <c r="AC424" s="125"/>
      <c r="AD424" s="176"/>
      <c r="AE424" s="176"/>
      <c r="AF424" s="176"/>
      <c r="AG424" s="176"/>
      <c r="AH424" s="126"/>
      <c r="AI424" s="122"/>
      <c r="AJ424" s="122"/>
    </row>
    <row r="425" spans="1:36" ht="20.45" customHeight="1">
      <c r="A425" s="237">
        <f t="shared" si="13"/>
        <v>423</v>
      </c>
      <c r="B425" s="228">
        <v>43327</v>
      </c>
      <c r="C425" s="227" t="s">
        <v>629</v>
      </c>
      <c r="D425" s="115"/>
      <c r="E425" s="115"/>
      <c r="F425" s="115"/>
      <c r="G425" s="115"/>
      <c r="H425" s="115">
        <v>-46125.33</v>
      </c>
      <c r="I425" s="115"/>
      <c r="J425" s="116"/>
      <c r="K425" s="117"/>
      <c r="L425" s="117">
        <v>46125.33</v>
      </c>
      <c r="M425" s="117"/>
      <c r="N425" s="117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  <c r="AA425" s="124"/>
      <c r="AB425" s="121">
        <f t="shared" si="12"/>
        <v>0</v>
      </c>
      <c r="AC425" s="125"/>
      <c r="AD425" s="176"/>
      <c r="AE425" s="176"/>
      <c r="AF425" s="176"/>
      <c r="AG425" s="176"/>
      <c r="AH425" s="126"/>
      <c r="AI425" s="122"/>
      <c r="AJ425" s="122"/>
    </row>
    <row r="426" spans="1:36" ht="20.45" customHeight="1">
      <c r="A426" s="237">
        <f t="shared" si="13"/>
        <v>424</v>
      </c>
      <c r="B426" s="228">
        <v>43327</v>
      </c>
      <c r="C426" s="227" t="s">
        <v>626</v>
      </c>
      <c r="D426" s="115"/>
      <c r="E426" s="115"/>
      <c r="F426" s="115"/>
      <c r="G426" s="115"/>
      <c r="H426" s="115">
        <v>-46125.33</v>
      </c>
      <c r="I426" s="115"/>
      <c r="J426" s="116"/>
      <c r="K426" s="117"/>
      <c r="L426" s="117">
        <v>46125.33</v>
      </c>
      <c r="M426" s="117"/>
      <c r="N426" s="117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  <c r="AA426" s="124"/>
      <c r="AB426" s="121">
        <f t="shared" si="12"/>
        <v>0</v>
      </c>
      <c r="AC426" s="125"/>
      <c r="AD426" s="176"/>
      <c r="AE426" s="176"/>
      <c r="AF426" s="176"/>
      <c r="AG426" s="176"/>
      <c r="AH426" s="126"/>
      <c r="AI426" s="122"/>
      <c r="AJ426" s="122"/>
    </row>
    <row r="427" spans="1:36" ht="20.45" customHeight="1">
      <c r="A427" s="237">
        <f t="shared" si="13"/>
        <v>425</v>
      </c>
      <c r="B427" s="228">
        <v>43327</v>
      </c>
      <c r="C427" s="227" t="s">
        <v>627</v>
      </c>
      <c r="D427" s="115"/>
      <c r="E427" s="115"/>
      <c r="F427" s="115"/>
      <c r="G427" s="115"/>
      <c r="H427" s="115">
        <v>-9000</v>
      </c>
      <c r="I427" s="115"/>
      <c r="J427" s="116"/>
      <c r="K427" s="117"/>
      <c r="L427" s="262">
        <v>9000</v>
      </c>
      <c r="M427" s="117"/>
      <c r="N427" s="117"/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  <c r="AA427" s="124"/>
      <c r="AB427" s="121">
        <f t="shared" si="12"/>
        <v>0</v>
      </c>
      <c r="AC427" s="125"/>
      <c r="AD427" s="176"/>
      <c r="AE427" s="176"/>
      <c r="AF427" s="176"/>
      <c r="AG427" s="176"/>
      <c r="AH427" s="126"/>
      <c r="AI427" s="122"/>
      <c r="AJ427" s="122"/>
    </row>
    <row r="428" spans="1:36" ht="20.45" customHeight="1">
      <c r="A428" s="237">
        <f t="shared" si="13"/>
        <v>426</v>
      </c>
      <c r="B428" s="228">
        <v>43343</v>
      </c>
      <c r="C428" s="227" t="s">
        <v>278</v>
      </c>
      <c r="D428" s="115"/>
      <c r="E428" s="115"/>
      <c r="F428" s="115"/>
      <c r="G428" s="115"/>
      <c r="H428" s="115">
        <v>-12</v>
      </c>
      <c r="I428" s="115"/>
      <c r="J428" s="116"/>
      <c r="K428" s="117"/>
      <c r="L428" s="117"/>
      <c r="M428" s="117"/>
      <c r="N428" s="117"/>
      <c r="O428" s="124"/>
      <c r="P428" s="124"/>
      <c r="Q428" s="124"/>
      <c r="R428" s="124"/>
      <c r="S428" s="124">
        <v>12</v>
      </c>
      <c r="T428" s="124"/>
      <c r="U428" s="124"/>
      <c r="V428" s="124"/>
      <c r="W428" s="124"/>
      <c r="X428" s="124"/>
      <c r="Y428" s="124"/>
      <c r="Z428" s="124"/>
      <c r="AA428" s="124"/>
      <c r="AB428" s="121">
        <f t="shared" si="12"/>
        <v>0</v>
      </c>
      <c r="AC428" s="125"/>
      <c r="AD428" s="176"/>
      <c r="AE428" s="176"/>
      <c r="AF428" s="176"/>
      <c r="AG428" s="176"/>
      <c r="AH428" s="126"/>
      <c r="AI428" s="122"/>
      <c r="AJ428" s="122"/>
    </row>
    <row r="429" spans="1:36" ht="20.45" customHeight="1">
      <c r="A429" s="237">
        <f t="shared" si="13"/>
        <v>427</v>
      </c>
      <c r="B429" s="228">
        <v>43465</v>
      </c>
      <c r="C429" s="227" t="s">
        <v>628</v>
      </c>
      <c r="D429" s="115"/>
      <c r="E429" s="115"/>
      <c r="F429" s="115"/>
      <c r="G429" s="115"/>
      <c r="H429" s="115">
        <v>20</v>
      </c>
      <c r="I429" s="115"/>
      <c r="J429" s="116"/>
      <c r="K429" s="117"/>
      <c r="L429" s="117"/>
      <c r="M429" s="117"/>
      <c r="N429" s="117">
        <v>-20</v>
      </c>
      <c r="O429" s="124"/>
      <c r="P429" s="124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  <c r="AA429" s="124"/>
      <c r="AB429" s="121">
        <f aca="true" t="shared" si="14" ref="AB429:AB491">SUM(D429:AA429)</f>
        <v>0</v>
      </c>
      <c r="AC429" s="125"/>
      <c r="AD429" s="176"/>
      <c r="AE429" s="176"/>
      <c r="AF429" s="176"/>
      <c r="AG429" s="176"/>
      <c r="AH429" s="126"/>
      <c r="AI429" s="122"/>
      <c r="AJ429" s="122"/>
    </row>
    <row r="430" spans="1:36" ht="20.45" customHeight="1">
      <c r="A430" s="237">
        <f t="shared" si="13"/>
        <v>428</v>
      </c>
      <c r="B430" s="228">
        <v>43465</v>
      </c>
      <c r="C430" s="227" t="s">
        <v>630</v>
      </c>
      <c r="D430" s="115"/>
      <c r="E430" s="115">
        <v>2799</v>
      </c>
      <c r="F430" s="115"/>
      <c r="G430" s="115"/>
      <c r="H430" s="115"/>
      <c r="I430" s="115"/>
      <c r="J430" s="116"/>
      <c r="K430" s="117"/>
      <c r="L430" s="117"/>
      <c r="M430" s="117"/>
      <c r="N430" s="117">
        <v>-2799</v>
      </c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  <c r="AA430" s="124"/>
      <c r="AB430" s="121">
        <f t="shared" si="14"/>
        <v>0</v>
      </c>
      <c r="AC430" s="125"/>
      <c r="AD430" s="176"/>
      <c r="AE430" s="176"/>
      <c r="AF430" s="176"/>
      <c r="AG430" s="176"/>
      <c r="AH430" s="126"/>
      <c r="AI430" s="122"/>
      <c r="AJ430" s="122"/>
    </row>
    <row r="431" spans="1:36" ht="20.45" customHeight="1">
      <c r="A431" s="237">
        <f t="shared" si="13"/>
        <v>429</v>
      </c>
      <c r="B431" s="228"/>
      <c r="C431" s="227"/>
      <c r="D431" s="115"/>
      <c r="E431" s="115"/>
      <c r="F431" s="115"/>
      <c r="G431" s="115"/>
      <c r="H431" s="115"/>
      <c r="I431" s="115"/>
      <c r="J431" s="116"/>
      <c r="K431" s="117"/>
      <c r="L431" s="117"/>
      <c r="M431" s="117"/>
      <c r="N431" s="117"/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  <c r="AA431" s="124"/>
      <c r="AB431" s="121">
        <f t="shared" si="14"/>
        <v>0</v>
      </c>
      <c r="AC431" s="125"/>
      <c r="AD431" s="176"/>
      <c r="AE431" s="176"/>
      <c r="AF431" s="176"/>
      <c r="AG431" s="176"/>
      <c r="AH431" s="126"/>
      <c r="AI431" s="122"/>
      <c r="AJ431" s="122"/>
    </row>
    <row r="432" spans="1:36" ht="20.45" customHeight="1">
      <c r="A432" s="237">
        <f t="shared" si="13"/>
        <v>430</v>
      </c>
      <c r="B432" s="228"/>
      <c r="C432" s="227"/>
      <c r="D432" s="115"/>
      <c r="E432" s="115"/>
      <c r="F432" s="115"/>
      <c r="G432" s="115"/>
      <c r="H432" s="115"/>
      <c r="I432" s="115"/>
      <c r="J432" s="116"/>
      <c r="K432" s="117"/>
      <c r="L432" s="117"/>
      <c r="M432" s="117"/>
      <c r="N432" s="117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  <c r="AA432" s="124"/>
      <c r="AB432" s="121">
        <f t="shared" si="14"/>
        <v>0</v>
      </c>
      <c r="AC432" s="125"/>
      <c r="AD432" s="176"/>
      <c r="AE432" s="176"/>
      <c r="AF432" s="176"/>
      <c r="AG432" s="176"/>
      <c r="AH432" s="126"/>
      <c r="AI432" s="122"/>
      <c r="AJ432" s="122"/>
    </row>
    <row r="433" spans="1:36" ht="20.45" customHeight="1">
      <c r="A433" s="237">
        <f t="shared" si="13"/>
        <v>431</v>
      </c>
      <c r="B433" s="228"/>
      <c r="C433" s="227"/>
      <c r="D433" s="115"/>
      <c r="E433" s="115"/>
      <c r="F433" s="115"/>
      <c r="G433" s="115"/>
      <c r="H433" s="115"/>
      <c r="I433" s="115"/>
      <c r="J433" s="116"/>
      <c r="K433" s="117"/>
      <c r="L433" s="117"/>
      <c r="M433" s="117"/>
      <c r="N433" s="117"/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  <c r="AA433" s="124"/>
      <c r="AB433" s="121">
        <f t="shared" si="14"/>
        <v>0</v>
      </c>
      <c r="AC433" s="125"/>
      <c r="AD433" s="176"/>
      <c r="AE433" s="176"/>
      <c r="AF433" s="176"/>
      <c r="AG433" s="176"/>
      <c r="AH433" s="126"/>
      <c r="AI433" s="122"/>
      <c r="AJ433" s="122"/>
    </row>
    <row r="434" spans="1:36" ht="20.45" customHeight="1">
      <c r="A434" s="237">
        <f t="shared" si="13"/>
        <v>432</v>
      </c>
      <c r="B434" s="228"/>
      <c r="C434" s="227"/>
      <c r="D434" s="115"/>
      <c r="E434" s="115"/>
      <c r="F434" s="115"/>
      <c r="G434" s="115"/>
      <c r="H434" s="115"/>
      <c r="I434" s="115"/>
      <c r="J434" s="116"/>
      <c r="K434" s="117"/>
      <c r="L434" s="117"/>
      <c r="M434" s="117"/>
      <c r="N434" s="117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  <c r="AA434" s="124"/>
      <c r="AB434" s="121">
        <f t="shared" si="14"/>
        <v>0</v>
      </c>
      <c r="AC434" s="125"/>
      <c r="AD434" s="176"/>
      <c r="AE434" s="176"/>
      <c r="AF434" s="176"/>
      <c r="AG434" s="176"/>
      <c r="AH434" s="126"/>
      <c r="AI434" s="122"/>
      <c r="AJ434" s="122"/>
    </row>
    <row r="435" spans="1:36" ht="20.45" customHeight="1">
      <c r="A435" s="237">
        <f t="shared" si="13"/>
        <v>433</v>
      </c>
      <c r="B435" s="228"/>
      <c r="C435" s="227"/>
      <c r="D435" s="115"/>
      <c r="E435" s="115"/>
      <c r="F435" s="115"/>
      <c r="G435" s="115"/>
      <c r="H435" s="115"/>
      <c r="I435" s="115"/>
      <c r="J435" s="116"/>
      <c r="K435" s="117"/>
      <c r="L435" s="117"/>
      <c r="M435" s="117"/>
      <c r="N435" s="117"/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  <c r="AA435" s="124"/>
      <c r="AB435" s="121">
        <f t="shared" si="14"/>
        <v>0</v>
      </c>
      <c r="AC435" s="125"/>
      <c r="AD435" s="176"/>
      <c r="AE435" s="176"/>
      <c r="AF435" s="176"/>
      <c r="AG435" s="176"/>
      <c r="AH435" s="126"/>
      <c r="AI435" s="122"/>
      <c r="AJ435" s="122"/>
    </row>
    <row r="436" spans="1:36" ht="20.45" customHeight="1">
      <c r="A436" s="237">
        <f t="shared" si="13"/>
        <v>434</v>
      </c>
      <c r="B436" s="228"/>
      <c r="C436" s="227"/>
      <c r="D436" s="115"/>
      <c r="E436" s="115"/>
      <c r="F436" s="115"/>
      <c r="G436" s="115"/>
      <c r="H436" s="115"/>
      <c r="I436" s="115"/>
      <c r="J436" s="116"/>
      <c r="K436" s="117"/>
      <c r="L436" s="117"/>
      <c r="M436" s="117"/>
      <c r="N436" s="117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  <c r="AA436" s="124"/>
      <c r="AB436" s="121">
        <f t="shared" si="14"/>
        <v>0</v>
      </c>
      <c r="AC436" s="125"/>
      <c r="AD436" s="176"/>
      <c r="AE436" s="176"/>
      <c r="AF436" s="176"/>
      <c r="AG436" s="176"/>
      <c r="AH436" s="126"/>
      <c r="AI436" s="122"/>
      <c r="AJ436" s="122"/>
    </row>
    <row r="437" spans="1:36" ht="20.45" customHeight="1">
      <c r="A437" s="237">
        <f t="shared" si="13"/>
        <v>435</v>
      </c>
      <c r="B437" s="228"/>
      <c r="C437" s="227"/>
      <c r="D437" s="115"/>
      <c r="E437" s="115"/>
      <c r="F437" s="115"/>
      <c r="G437" s="115"/>
      <c r="H437" s="115"/>
      <c r="I437" s="115"/>
      <c r="J437" s="116"/>
      <c r="K437" s="117"/>
      <c r="L437" s="117"/>
      <c r="M437" s="117"/>
      <c r="N437" s="117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  <c r="AA437" s="124"/>
      <c r="AB437" s="121">
        <f t="shared" si="14"/>
        <v>0</v>
      </c>
      <c r="AC437" s="125"/>
      <c r="AD437" s="176"/>
      <c r="AE437" s="176"/>
      <c r="AF437" s="176"/>
      <c r="AG437" s="176"/>
      <c r="AH437" s="126"/>
      <c r="AI437" s="122"/>
      <c r="AJ437" s="122"/>
    </row>
    <row r="438" spans="1:36" ht="20.45" customHeight="1">
      <c r="A438" s="237">
        <f t="shared" si="13"/>
        <v>436</v>
      </c>
      <c r="B438" s="228"/>
      <c r="C438" s="227"/>
      <c r="D438" s="115"/>
      <c r="E438" s="115"/>
      <c r="F438" s="115"/>
      <c r="G438" s="115"/>
      <c r="H438" s="115"/>
      <c r="I438" s="115"/>
      <c r="J438" s="116"/>
      <c r="K438" s="117"/>
      <c r="L438" s="117"/>
      <c r="M438" s="117"/>
      <c r="N438" s="117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  <c r="AA438" s="124"/>
      <c r="AB438" s="121">
        <f t="shared" si="14"/>
        <v>0</v>
      </c>
      <c r="AC438" s="125"/>
      <c r="AD438" s="176"/>
      <c r="AE438" s="176"/>
      <c r="AF438" s="176"/>
      <c r="AG438" s="176"/>
      <c r="AH438" s="126"/>
      <c r="AI438" s="122"/>
      <c r="AJ438" s="122"/>
    </row>
    <row r="439" spans="1:36" ht="20.45" customHeight="1">
      <c r="A439" s="237">
        <f t="shared" si="13"/>
        <v>437</v>
      </c>
      <c r="B439" s="228"/>
      <c r="C439" s="227"/>
      <c r="D439" s="115"/>
      <c r="E439" s="115"/>
      <c r="F439" s="115"/>
      <c r="G439" s="115"/>
      <c r="H439" s="115"/>
      <c r="I439" s="115"/>
      <c r="J439" s="116"/>
      <c r="K439" s="117"/>
      <c r="L439" s="117"/>
      <c r="M439" s="117"/>
      <c r="N439" s="117"/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  <c r="AA439" s="124"/>
      <c r="AB439" s="121">
        <f t="shared" si="14"/>
        <v>0</v>
      </c>
      <c r="AC439" s="125"/>
      <c r="AD439" s="176"/>
      <c r="AE439" s="176"/>
      <c r="AF439" s="176"/>
      <c r="AG439" s="176"/>
      <c r="AH439" s="126"/>
      <c r="AI439" s="122"/>
      <c r="AJ439" s="122"/>
    </row>
    <row r="440" spans="1:36" ht="20.45" customHeight="1">
      <c r="A440" s="237">
        <f t="shared" si="13"/>
        <v>438</v>
      </c>
      <c r="B440" s="228"/>
      <c r="C440" s="227"/>
      <c r="D440" s="115"/>
      <c r="E440" s="115"/>
      <c r="F440" s="115"/>
      <c r="G440" s="115"/>
      <c r="H440" s="115"/>
      <c r="I440" s="115"/>
      <c r="J440" s="116"/>
      <c r="K440" s="117"/>
      <c r="L440" s="117"/>
      <c r="M440" s="117"/>
      <c r="N440" s="117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  <c r="AA440" s="124"/>
      <c r="AB440" s="121">
        <f t="shared" si="14"/>
        <v>0</v>
      </c>
      <c r="AC440" s="125"/>
      <c r="AD440" s="176"/>
      <c r="AE440" s="176"/>
      <c r="AF440" s="176"/>
      <c r="AG440" s="176"/>
      <c r="AH440" s="126"/>
      <c r="AI440" s="122"/>
      <c r="AJ440" s="122"/>
    </row>
    <row r="441" spans="1:36" ht="20.45" customHeight="1">
      <c r="A441" s="237">
        <f t="shared" si="13"/>
        <v>439</v>
      </c>
      <c r="B441" s="228"/>
      <c r="C441" s="227"/>
      <c r="D441" s="115"/>
      <c r="E441" s="115"/>
      <c r="F441" s="115"/>
      <c r="G441" s="115"/>
      <c r="H441" s="115"/>
      <c r="I441" s="115"/>
      <c r="J441" s="116"/>
      <c r="K441" s="117"/>
      <c r="L441" s="117"/>
      <c r="M441" s="117"/>
      <c r="N441" s="117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  <c r="AA441" s="124"/>
      <c r="AB441" s="121">
        <f t="shared" si="14"/>
        <v>0</v>
      </c>
      <c r="AC441" s="125"/>
      <c r="AD441" s="176"/>
      <c r="AE441" s="176"/>
      <c r="AF441" s="176"/>
      <c r="AG441" s="176"/>
      <c r="AH441" s="126"/>
      <c r="AI441" s="122"/>
      <c r="AJ441" s="122"/>
    </row>
    <row r="442" spans="1:36" ht="20.45" customHeight="1">
      <c r="A442" s="237">
        <f t="shared" si="13"/>
        <v>440</v>
      </c>
      <c r="B442" s="228"/>
      <c r="C442" s="227"/>
      <c r="D442" s="115"/>
      <c r="E442" s="115"/>
      <c r="F442" s="115"/>
      <c r="G442" s="115"/>
      <c r="H442" s="115"/>
      <c r="I442" s="115"/>
      <c r="J442" s="116"/>
      <c r="K442" s="117"/>
      <c r="L442" s="117"/>
      <c r="M442" s="117"/>
      <c r="N442" s="117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  <c r="AA442" s="124"/>
      <c r="AB442" s="121">
        <f t="shared" si="14"/>
        <v>0</v>
      </c>
      <c r="AC442" s="125"/>
      <c r="AD442" s="176"/>
      <c r="AE442" s="176"/>
      <c r="AF442" s="176"/>
      <c r="AG442" s="176"/>
      <c r="AH442" s="126"/>
      <c r="AI442" s="122"/>
      <c r="AJ442" s="122"/>
    </row>
    <row r="443" spans="1:36" ht="20.45" customHeight="1">
      <c r="A443" s="237">
        <f t="shared" si="13"/>
        <v>441</v>
      </c>
      <c r="B443" s="228"/>
      <c r="C443" s="227"/>
      <c r="D443" s="115"/>
      <c r="E443" s="115"/>
      <c r="F443" s="115"/>
      <c r="G443" s="115"/>
      <c r="H443" s="115"/>
      <c r="I443" s="115"/>
      <c r="J443" s="116"/>
      <c r="K443" s="117"/>
      <c r="L443" s="117"/>
      <c r="M443" s="117"/>
      <c r="N443" s="117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  <c r="AA443" s="124"/>
      <c r="AB443" s="121">
        <f t="shared" si="14"/>
        <v>0</v>
      </c>
      <c r="AC443" s="125"/>
      <c r="AD443" s="176"/>
      <c r="AE443" s="176"/>
      <c r="AF443" s="176"/>
      <c r="AG443" s="176"/>
      <c r="AH443" s="126"/>
      <c r="AI443" s="122"/>
      <c r="AJ443" s="122"/>
    </row>
    <row r="444" spans="1:36" ht="15.6" customHeight="1" hidden="1">
      <c r="A444" s="237">
        <f aca="true" t="shared" si="15" ref="A444:A453">+A443+1</f>
        <v>442</v>
      </c>
      <c r="B444" s="228"/>
      <c r="C444" s="227"/>
      <c r="D444" s="115"/>
      <c r="E444" s="115"/>
      <c r="F444" s="115"/>
      <c r="G444" s="115"/>
      <c r="H444" s="115"/>
      <c r="I444" s="115"/>
      <c r="J444" s="116"/>
      <c r="K444" s="117"/>
      <c r="L444" s="117"/>
      <c r="M444" s="117"/>
      <c r="N444" s="117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  <c r="AA444" s="124"/>
      <c r="AB444" s="121">
        <f t="shared" si="14"/>
        <v>0</v>
      </c>
      <c r="AC444" s="125"/>
      <c r="AD444" s="176"/>
      <c r="AE444" s="176"/>
      <c r="AF444" s="176"/>
      <c r="AG444" s="176"/>
      <c r="AH444" s="126"/>
      <c r="AI444" s="122"/>
      <c r="AJ444" s="122"/>
    </row>
    <row r="445" spans="1:36" ht="15.6" customHeight="1" hidden="1">
      <c r="A445" s="237">
        <f t="shared" si="15"/>
        <v>443</v>
      </c>
      <c r="B445" s="228"/>
      <c r="C445" s="227"/>
      <c r="D445" s="115"/>
      <c r="E445" s="115"/>
      <c r="F445" s="115"/>
      <c r="G445" s="115"/>
      <c r="H445" s="115"/>
      <c r="I445" s="115"/>
      <c r="J445" s="116"/>
      <c r="K445" s="117"/>
      <c r="L445" s="117"/>
      <c r="M445" s="117"/>
      <c r="N445" s="117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  <c r="AA445" s="124"/>
      <c r="AB445" s="121">
        <f t="shared" si="14"/>
        <v>0</v>
      </c>
      <c r="AC445" s="125"/>
      <c r="AD445" s="176"/>
      <c r="AE445" s="176"/>
      <c r="AF445" s="176"/>
      <c r="AG445" s="176"/>
      <c r="AH445" s="126"/>
      <c r="AI445" s="122"/>
      <c r="AJ445" s="122"/>
    </row>
    <row r="446" spans="1:36" ht="15.6" customHeight="1" hidden="1">
      <c r="A446" s="237">
        <f t="shared" si="15"/>
        <v>444</v>
      </c>
      <c r="B446" s="228"/>
      <c r="C446" s="227"/>
      <c r="D446" s="115"/>
      <c r="E446" s="115"/>
      <c r="F446" s="115"/>
      <c r="G446" s="115"/>
      <c r="H446" s="115"/>
      <c r="I446" s="115"/>
      <c r="J446" s="116"/>
      <c r="K446" s="117"/>
      <c r="L446" s="117"/>
      <c r="M446" s="117"/>
      <c r="N446" s="117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  <c r="AA446" s="124"/>
      <c r="AB446" s="121">
        <f t="shared" si="14"/>
        <v>0</v>
      </c>
      <c r="AC446" s="125"/>
      <c r="AD446" s="176"/>
      <c r="AE446" s="176"/>
      <c r="AF446" s="176"/>
      <c r="AG446" s="176"/>
      <c r="AH446" s="126"/>
      <c r="AI446" s="122"/>
      <c r="AJ446" s="122"/>
    </row>
    <row r="447" spans="1:36" ht="15.6" customHeight="1" hidden="1">
      <c r="A447" s="237">
        <f t="shared" si="15"/>
        <v>445</v>
      </c>
      <c r="B447" s="228"/>
      <c r="C447" s="227"/>
      <c r="D447" s="115"/>
      <c r="E447" s="115"/>
      <c r="F447" s="115"/>
      <c r="G447" s="115"/>
      <c r="H447" s="115"/>
      <c r="I447" s="115"/>
      <c r="J447" s="116"/>
      <c r="K447" s="117"/>
      <c r="L447" s="117"/>
      <c r="M447" s="117"/>
      <c r="N447" s="117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  <c r="AA447" s="124"/>
      <c r="AB447" s="121">
        <f t="shared" si="14"/>
        <v>0</v>
      </c>
      <c r="AC447" s="125"/>
      <c r="AD447" s="176"/>
      <c r="AE447" s="176"/>
      <c r="AF447" s="176"/>
      <c r="AG447" s="176"/>
      <c r="AH447" s="126"/>
      <c r="AI447" s="122"/>
      <c r="AJ447" s="122"/>
    </row>
    <row r="448" spans="1:36" ht="15.6" customHeight="1" hidden="1">
      <c r="A448" s="237">
        <f t="shared" si="15"/>
        <v>446</v>
      </c>
      <c r="B448" s="228"/>
      <c r="C448" s="227"/>
      <c r="D448" s="115"/>
      <c r="E448" s="115"/>
      <c r="F448" s="115"/>
      <c r="G448" s="115"/>
      <c r="H448" s="115"/>
      <c r="I448" s="115"/>
      <c r="J448" s="116"/>
      <c r="K448" s="117"/>
      <c r="L448" s="117"/>
      <c r="M448" s="117"/>
      <c r="N448" s="117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  <c r="AA448" s="124"/>
      <c r="AB448" s="121">
        <f t="shared" si="14"/>
        <v>0</v>
      </c>
      <c r="AC448" s="125"/>
      <c r="AD448" s="176"/>
      <c r="AE448" s="176"/>
      <c r="AF448" s="176"/>
      <c r="AG448" s="176"/>
      <c r="AH448" s="126"/>
      <c r="AI448" s="122"/>
      <c r="AJ448" s="122"/>
    </row>
    <row r="449" spans="1:36" ht="15.6" customHeight="1" hidden="1">
      <c r="A449" s="237">
        <f t="shared" si="15"/>
        <v>447</v>
      </c>
      <c r="B449" s="228"/>
      <c r="C449" s="227"/>
      <c r="D449" s="115"/>
      <c r="E449" s="115"/>
      <c r="F449" s="115"/>
      <c r="G449" s="115"/>
      <c r="H449" s="115"/>
      <c r="I449" s="115"/>
      <c r="J449" s="116"/>
      <c r="K449" s="117"/>
      <c r="L449" s="117"/>
      <c r="M449" s="117"/>
      <c r="N449" s="117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  <c r="AA449" s="124"/>
      <c r="AB449" s="121">
        <f t="shared" si="14"/>
        <v>0</v>
      </c>
      <c r="AC449" s="125"/>
      <c r="AD449" s="176"/>
      <c r="AE449" s="176"/>
      <c r="AF449" s="176"/>
      <c r="AG449" s="176"/>
      <c r="AH449" s="126"/>
      <c r="AI449" s="122"/>
      <c r="AJ449" s="122"/>
    </row>
    <row r="450" spans="1:36" ht="15.6" customHeight="1" hidden="1">
      <c r="A450" s="237">
        <f t="shared" si="15"/>
        <v>448</v>
      </c>
      <c r="B450" s="228"/>
      <c r="C450" s="227"/>
      <c r="D450" s="115"/>
      <c r="E450" s="115"/>
      <c r="F450" s="115"/>
      <c r="G450" s="115"/>
      <c r="H450" s="115"/>
      <c r="I450" s="115"/>
      <c r="J450" s="116"/>
      <c r="K450" s="117"/>
      <c r="L450" s="117"/>
      <c r="M450" s="117"/>
      <c r="N450" s="117"/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  <c r="AA450" s="124"/>
      <c r="AB450" s="121">
        <f t="shared" si="14"/>
        <v>0</v>
      </c>
      <c r="AC450" s="125"/>
      <c r="AD450" s="176"/>
      <c r="AE450" s="176"/>
      <c r="AF450" s="176"/>
      <c r="AG450" s="176"/>
      <c r="AH450" s="126"/>
      <c r="AI450" s="122"/>
      <c r="AJ450" s="122"/>
    </row>
    <row r="451" spans="1:36" ht="15.6" customHeight="1" hidden="1">
      <c r="A451" s="237">
        <f t="shared" si="15"/>
        <v>449</v>
      </c>
      <c r="B451" s="228"/>
      <c r="C451" s="227"/>
      <c r="D451" s="115"/>
      <c r="E451" s="115"/>
      <c r="F451" s="115"/>
      <c r="G451" s="115"/>
      <c r="H451" s="115"/>
      <c r="I451" s="115"/>
      <c r="J451" s="116"/>
      <c r="K451" s="117"/>
      <c r="L451" s="117"/>
      <c r="M451" s="117"/>
      <c r="N451" s="117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  <c r="AA451" s="124"/>
      <c r="AB451" s="121">
        <f t="shared" si="14"/>
        <v>0</v>
      </c>
      <c r="AC451" s="125"/>
      <c r="AD451" s="176"/>
      <c r="AE451" s="176"/>
      <c r="AF451" s="176"/>
      <c r="AG451" s="176"/>
      <c r="AH451" s="126"/>
      <c r="AI451" s="122"/>
      <c r="AJ451" s="122"/>
    </row>
    <row r="452" spans="1:36" ht="15.6" customHeight="1" hidden="1">
      <c r="A452" s="237">
        <f t="shared" si="15"/>
        <v>450</v>
      </c>
      <c r="B452" s="228"/>
      <c r="C452" s="227"/>
      <c r="D452" s="115"/>
      <c r="E452" s="115"/>
      <c r="F452" s="115"/>
      <c r="G452" s="115"/>
      <c r="H452" s="115"/>
      <c r="I452" s="115"/>
      <c r="J452" s="116"/>
      <c r="K452" s="117"/>
      <c r="L452" s="117"/>
      <c r="M452" s="117"/>
      <c r="N452" s="117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  <c r="AA452" s="124"/>
      <c r="AB452" s="121">
        <f t="shared" si="14"/>
        <v>0</v>
      </c>
      <c r="AC452" s="125"/>
      <c r="AD452" s="176"/>
      <c r="AE452" s="176"/>
      <c r="AF452" s="176"/>
      <c r="AG452" s="176"/>
      <c r="AH452" s="126"/>
      <c r="AI452" s="122"/>
      <c r="AJ452" s="122"/>
    </row>
    <row r="453" spans="1:36" ht="15.6" customHeight="1" hidden="1">
      <c r="A453" s="237">
        <f t="shared" si="15"/>
        <v>451</v>
      </c>
      <c r="B453" s="228"/>
      <c r="C453" s="227"/>
      <c r="D453" s="115"/>
      <c r="E453" s="115"/>
      <c r="F453" s="115"/>
      <c r="G453" s="115"/>
      <c r="H453" s="115"/>
      <c r="I453" s="115"/>
      <c r="J453" s="116"/>
      <c r="K453" s="117"/>
      <c r="L453" s="117"/>
      <c r="M453" s="117"/>
      <c r="N453" s="117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  <c r="AA453" s="124"/>
      <c r="AB453" s="121">
        <f t="shared" si="14"/>
        <v>0</v>
      </c>
      <c r="AC453" s="125"/>
      <c r="AD453" s="176"/>
      <c r="AE453" s="176"/>
      <c r="AF453" s="176"/>
      <c r="AG453" s="176"/>
      <c r="AH453" s="126"/>
      <c r="AI453" s="122"/>
      <c r="AJ453" s="122"/>
    </row>
    <row r="454" spans="1:36" ht="15.6" customHeight="1" hidden="1">
      <c r="A454" s="237">
        <f aca="true" t="shared" si="16" ref="A454:A517">+A453+1</f>
        <v>452</v>
      </c>
      <c r="B454" s="228"/>
      <c r="C454" s="227"/>
      <c r="D454" s="115"/>
      <c r="E454" s="115"/>
      <c r="F454" s="115"/>
      <c r="G454" s="115"/>
      <c r="H454" s="115"/>
      <c r="I454" s="115"/>
      <c r="J454" s="116"/>
      <c r="K454" s="117"/>
      <c r="L454" s="117"/>
      <c r="M454" s="117"/>
      <c r="N454" s="117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  <c r="AA454" s="124"/>
      <c r="AB454" s="121">
        <f t="shared" si="14"/>
        <v>0</v>
      </c>
      <c r="AC454" s="125"/>
      <c r="AD454" s="176"/>
      <c r="AE454" s="176"/>
      <c r="AF454" s="176"/>
      <c r="AG454" s="176"/>
      <c r="AH454" s="126"/>
      <c r="AI454" s="122"/>
      <c r="AJ454" s="122"/>
    </row>
    <row r="455" spans="1:36" ht="15.6" customHeight="1" hidden="1">
      <c r="A455" s="237">
        <f t="shared" si="16"/>
        <v>453</v>
      </c>
      <c r="B455" s="228"/>
      <c r="C455" s="227"/>
      <c r="D455" s="115"/>
      <c r="E455" s="115"/>
      <c r="F455" s="115"/>
      <c r="G455" s="115"/>
      <c r="H455" s="115"/>
      <c r="I455" s="115"/>
      <c r="J455" s="116"/>
      <c r="K455" s="117"/>
      <c r="L455" s="117"/>
      <c r="M455" s="117"/>
      <c r="N455" s="117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  <c r="AA455" s="124"/>
      <c r="AB455" s="121">
        <f t="shared" si="14"/>
        <v>0</v>
      </c>
      <c r="AC455" s="125"/>
      <c r="AD455" s="176"/>
      <c r="AE455" s="176"/>
      <c r="AF455" s="176"/>
      <c r="AG455" s="176"/>
      <c r="AH455" s="126"/>
      <c r="AI455" s="122"/>
      <c r="AJ455" s="122"/>
    </row>
    <row r="456" spans="1:36" ht="15.6" customHeight="1" hidden="1">
      <c r="A456" s="237">
        <f t="shared" si="16"/>
        <v>454</v>
      </c>
      <c r="B456" s="228"/>
      <c r="C456" s="227"/>
      <c r="D456" s="115"/>
      <c r="E456" s="115"/>
      <c r="F456" s="115"/>
      <c r="G456" s="115"/>
      <c r="H456" s="115"/>
      <c r="I456" s="115"/>
      <c r="J456" s="116"/>
      <c r="K456" s="117"/>
      <c r="L456" s="117"/>
      <c r="M456" s="117"/>
      <c r="N456" s="117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4"/>
      <c r="AB456" s="121">
        <f t="shared" si="14"/>
        <v>0</v>
      </c>
      <c r="AC456" s="125"/>
      <c r="AD456" s="176"/>
      <c r="AE456" s="176"/>
      <c r="AF456" s="176"/>
      <c r="AG456" s="176"/>
      <c r="AH456" s="126"/>
      <c r="AI456" s="122"/>
      <c r="AJ456" s="122"/>
    </row>
    <row r="457" spans="1:36" ht="15.6" customHeight="1" hidden="1">
      <c r="A457" s="237">
        <f t="shared" si="16"/>
        <v>455</v>
      </c>
      <c r="B457" s="228"/>
      <c r="C457" s="227"/>
      <c r="D457" s="115"/>
      <c r="E457" s="115"/>
      <c r="F457" s="115"/>
      <c r="G457" s="115"/>
      <c r="H457" s="115"/>
      <c r="I457" s="115"/>
      <c r="J457" s="116"/>
      <c r="K457" s="117"/>
      <c r="L457" s="117"/>
      <c r="M457" s="117"/>
      <c r="N457" s="117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  <c r="AA457" s="124"/>
      <c r="AB457" s="121">
        <f t="shared" si="14"/>
        <v>0</v>
      </c>
      <c r="AC457" s="125"/>
      <c r="AD457" s="176"/>
      <c r="AE457" s="176"/>
      <c r="AF457" s="176"/>
      <c r="AG457" s="176"/>
      <c r="AH457" s="126"/>
      <c r="AI457" s="122"/>
      <c r="AJ457" s="122"/>
    </row>
    <row r="458" spans="1:36" ht="15.6" customHeight="1" hidden="1">
      <c r="A458" s="237">
        <f t="shared" si="16"/>
        <v>456</v>
      </c>
      <c r="B458" s="228"/>
      <c r="C458" s="227"/>
      <c r="D458" s="115"/>
      <c r="E458" s="115"/>
      <c r="F458" s="115"/>
      <c r="G458" s="115"/>
      <c r="H458" s="115"/>
      <c r="I458" s="115"/>
      <c r="J458" s="116"/>
      <c r="K458" s="117"/>
      <c r="L458" s="117"/>
      <c r="M458" s="117"/>
      <c r="N458" s="117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  <c r="AA458" s="124"/>
      <c r="AB458" s="121">
        <f t="shared" si="14"/>
        <v>0</v>
      </c>
      <c r="AC458" s="125"/>
      <c r="AD458" s="176"/>
      <c r="AE458" s="176"/>
      <c r="AF458" s="176"/>
      <c r="AG458" s="176"/>
      <c r="AH458" s="126"/>
      <c r="AI458" s="122"/>
      <c r="AJ458" s="122"/>
    </row>
    <row r="459" spans="1:36" ht="15.6" customHeight="1" hidden="1">
      <c r="A459" s="237">
        <f t="shared" si="16"/>
        <v>457</v>
      </c>
      <c r="B459" s="228"/>
      <c r="C459" s="227"/>
      <c r="D459" s="115"/>
      <c r="E459" s="115"/>
      <c r="F459" s="115"/>
      <c r="G459" s="115"/>
      <c r="H459" s="115"/>
      <c r="I459" s="115"/>
      <c r="J459" s="116"/>
      <c r="K459" s="117"/>
      <c r="L459" s="117"/>
      <c r="M459" s="117"/>
      <c r="N459" s="117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  <c r="AB459" s="121">
        <f t="shared" si="14"/>
        <v>0</v>
      </c>
      <c r="AC459" s="125"/>
      <c r="AD459" s="176"/>
      <c r="AE459" s="176"/>
      <c r="AF459" s="176"/>
      <c r="AG459" s="176"/>
      <c r="AH459" s="126"/>
      <c r="AI459" s="122"/>
      <c r="AJ459" s="122"/>
    </row>
    <row r="460" spans="1:36" ht="15.6" customHeight="1" hidden="1">
      <c r="A460" s="237">
        <f t="shared" si="16"/>
        <v>458</v>
      </c>
      <c r="B460" s="228"/>
      <c r="C460" s="227"/>
      <c r="D460" s="115"/>
      <c r="E460" s="115"/>
      <c r="F460" s="115"/>
      <c r="G460" s="115"/>
      <c r="H460" s="115"/>
      <c r="I460" s="115"/>
      <c r="J460" s="116"/>
      <c r="K460" s="117"/>
      <c r="L460" s="117"/>
      <c r="M460" s="117"/>
      <c r="N460" s="117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  <c r="AA460" s="124"/>
      <c r="AB460" s="121">
        <f t="shared" si="14"/>
        <v>0</v>
      </c>
      <c r="AC460" s="125"/>
      <c r="AD460" s="176"/>
      <c r="AE460" s="176"/>
      <c r="AF460" s="176"/>
      <c r="AG460" s="176"/>
      <c r="AH460" s="126"/>
      <c r="AI460" s="122"/>
      <c r="AJ460" s="122"/>
    </row>
    <row r="461" spans="1:36" ht="15.6" customHeight="1" hidden="1">
      <c r="A461" s="237">
        <f t="shared" si="16"/>
        <v>459</v>
      </c>
      <c r="B461" s="228"/>
      <c r="C461" s="227"/>
      <c r="D461" s="115"/>
      <c r="E461" s="115"/>
      <c r="F461" s="115"/>
      <c r="G461" s="115"/>
      <c r="H461" s="115"/>
      <c r="I461" s="115"/>
      <c r="J461" s="116"/>
      <c r="K461" s="117"/>
      <c r="L461" s="117"/>
      <c r="M461" s="117"/>
      <c r="N461" s="117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  <c r="AA461" s="124"/>
      <c r="AB461" s="121">
        <f t="shared" si="14"/>
        <v>0</v>
      </c>
      <c r="AC461" s="125"/>
      <c r="AD461" s="176"/>
      <c r="AE461" s="176"/>
      <c r="AF461" s="176"/>
      <c r="AG461" s="176"/>
      <c r="AH461" s="126"/>
      <c r="AI461" s="122"/>
      <c r="AJ461" s="122"/>
    </row>
    <row r="462" spans="1:36" ht="15.6" customHeight="1" hidden="1">
      <c r="A462" s="237">
        <f t="shared" si="16"/>
        <v>460</v>
      </c>
      <c r="B462" s="228"/>
      <c r="C462" s="227"/>
      <c r="D462" s="115"/>
      <c r="E462" s="115"/>
      <c r="F462" s="115"/>
      <c r="G462" s="115"/>
      <c r="H462" s="115"/>
      <c r="I462" s="115"/>
      <c r="J462" s="116"/>
      <c r="K462" s="117"/>
      <c r="L462" s="117"/>
      <c r="M462" s="117"/>
      <c r="N462" s="117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  <c r="AA462" s="124"/>
      <c r="AB462" s="121">
        <f t="shared" si="14"/>
        <v>0</v>
      </c>
      <c r="AC462" s="125"/>
      <c r="AD462" s="176"/>
      <c r="AE462" s="176"/>
      <c r="AF462" s="176"/>
      <c r="AG462" s="176"/>
      <c r="AH462" s="126"/>
      <c r="AI462" s="122"/>
      <c r="AJ462" s="122"/>
    </row>
    <row r="463" spans="1:36" ht="15.6" customHeight="1" hidden="1">
      <c r="A463" s="237">
        <f t="shared" si="16"/>
        <v>461</v>
      </c>
      <c r="B463" s="228"/>
      <c r="C463" s="227"/>
      <c r="D463" s="115"/>
      <c r="E463" s="115"/>
      <c r="F463" s="115"/>
      <c r="G463" s="115"/>
      <c r="H463" s="115"/>
      <c r="I463" s="115"/>
      <c r="J463" s="116"/>
      <c r="K463" s="117"/>
      <c r="L463" s="117"/>
      <c r="M463" s="117"/>
      <c r="N463" s="117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  <c r="AA463" s="124"/>
      <c r="AB463" s="121">
        <f t="shared" si="14"/>
        <v>0</v>
      </c>
      <c r="AC463" s="125"/>
      <c r="AD463" s="176"/>
      <c r="AE463" s="176"/>
      <c r="AF463" s="176"/>
      <c r="AG463" s="176"/>
      <c r="AH463" s="126"/>
      <c r="AI463" s="122"/>
      <c r="AJ463" s="122"/>
    </row>
    <row r="464" spans="1:36" ht="15.6" customHeight="1" hidden="1">
      <c r="A464" s="237">
        <f t="shared" si="16"/>
        <v>462</v>
      </c>
      <c r="B464" s="228"/>
      <c r="C464" s="227"/>
      <c r="D464" s="115"/>
      <c r="E464" s="115"/>
      <c r="F464" s="115"/>
      <c r="G464" s="115"/>
      <c r="H464" s="115"/>
      <c r="I464" s="115"/>
      <c r="J464" s="116"/>
      <c r="K464" s="117"/>
      <c r="L464" s="117"/>
      <c r="M464" s="117"/>
      <c r="N464" s="117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124"/>
      <c r="AB464" s="121">
        <f t="shared" si="14"/>
        <v>0</v>
      </c>
      <c r="AC464" s="125"/>
      <c r="AD464" s="176"/>
      <c r="AE464" s="176"/>
      <c r="AF464" s="176"/>
      <c r="AG464" s="176"/>
      <c r="AH464" s="126"/>
      <c r="AI464" s="122"/>
      <c r="AJ464" s="122"/>
    </row>
    <row r="465" spans="1:36" ht="15.6" customHeight="1" hidden="1">
      <c r="A465" s="237">
        <f t="shared" si="16"/>
        <v>463</v>
      </c>
      <c r="B465" s="228"/>
      <c r="C465" s="227"/>
      <c r="D465" s="115"/>
      <c r="E465" s="115"/>
      <c r="F465" s="115"/>
      <c r="G465" s="115"/>
      <c r="H465" s="115"/>
      <c r="I465" s="115"/>
      <c r="J465" s="116"/>
      <c r="K465" s="117"/>
      <c r="L465" s="117"/>
      <c r="M465" s="117"/>
      <c r="N465" s="117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  <c r="AA465" s="124"/>
      <c r="AB465" s="121">
        <f t="shared" si="14"/>
        <v>0</v>
      </c>
      <c r="AC465" s="125"/>
      <c r="AD465" s="176"/>
      <c r="AE465" s="176"/>
      <c r="AF465" s="176"/>
      <c r="AG465" s="176"/>
      <c r="AH465" s="126"/>
      <c r="AI465" s="122"/>
      <c r="AJ465" s="122"/>
    </row>
    <row r="466" spans="1:36" ht="15.6" customHeight="1" hidden="1">
      <c r="A466" s="237">
        <f t="shared" si="16"/>
        <v>464</v>
      </c>
      <c r="B466" s="228"/>
      <c r="C466" s="227"/>
      <c r="D466" s="115"/>
      <c r="E466" s="115"/>
      <c r="F466" s="115"/>
      <c r="G466" s="115"/>
      <c r="H466" s="115"/>
      <c r="I466" s="115"/>
      <c r="J466" s="116"/>
      <c r="K466" s="117"/>
      <c r="L466" s="117"/>
      <c r="M466" s="117"/>
      <c r="N466" s="117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  <c r="AA466" s="124"/>
      <c r="AB466" s="121">
        <f t="shared" si="14"/>
        <v>0</v>
      </c>
      <c r="AC466" s="125"/>
      <c r="AD466" s="176"/>
      <c r="AE466" s="176"/>
      <c r="AF466" s="176"/>
      <c r="AG466" s="176"/>
      <c r="AH466" s="126"/>
      <c r="AI466" s="122"/>
      <c r="AJ466" s="122"/>
    </row>
    <row r="467" spans="1:36" ht="15.6" customHeight="1" hidden="1">
      <c r="A467" s="237">
        <f t="shared" si="16"/>
        <v>465</v>
      </c>
      <c r="B467" s="228"/>
      <c r="C467" s="227"/>
      <c r="D467" s="115"/>
      <c r="E467" s="115"/>
      <c r="F467" s="115"/>
      <c r="G467" s="115"/>
      <c r="H467" s="115"/>
      <c r="I467" s="115"/>
      <c r="J467" s="116"/>
      <c r="K467" s="117"/>
      <c r="L467" s="117"/>
      <c r="M467" s="117"/>
      <c r="N467" s="117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  <c r="AA467" s="124"/>
      <c r="AB467" s="121">
        <f t="shared" si="14"/>
        <v>0</v>
      </c>
      <c r="AC467" s="125"/>
      <c r="AD467" s="176"/>
      <c r="AE467" s="176"/>
      <c r="AF467" s="176"/>
      <c r="AG467" s="176"/>
      <c r="AH467" s="126"/>
      <c r="AI467" s="122"/>
      <c r="AJ467" s="122"/>
    </row>
    <row r="468" spans="1:36" ht="15.6" customHeight="1" hidden="1">
      <c r="A468" s="237">
        <f t="shared" si="16"/>
        <v>466</v>
      </c>
      <c r="B468" s="228"/>
      <c r="C468" s="227"/>
      <c r="D468" s="115"/>
      <c r="E468" s="115"/>
      <c r="F468" s="115"/>
      <c r="G468" s="115"/>
      <c r="H468" s="115"/>
      <c r="I468" s="115"/>
      <c r="J468" s="116"/>
      <c r="K468" s="117"/>
      <c r="L468" s="117"/>
      <c r="M468" s="117"/>
      <c r="N468" s="117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24"/>
      <c r="AB468" s="121">
        <f t="shared" si="14"/>
        <v>0</v>
      </c>
      <c r="AC468" s="125"/>
      <c r="AD468" s="176"/>
      <c r="AE468" s="176"/>
      <c r="AF468" s="176"/>
      <c r="AG468" s="176"/>
      <c r="AH468" s="126"/>
      <c r="AI468" s="122"/>
      <c r="AJ468" s="122"/>
    </row>
    <row r="469" spans="1:36" ht="15.6" customHeight="1" hidden="1">
      <c r="A469" s="237">
        <f t="shared" si="16"/>
        <v>467</v>
      </c>
      <c r="B469" s="228"/>
      <c r="C469" s="227"/>
      <c r="D469" s="115"/>
      <c r="E469" s="115"/>
      <c r="F469" s="115"/>
      <c r="G469" s="115"/>
      <c r="H469" s="115"/>
      <c r="I469" s="115"/>
      <c r="J469" s="116"/>
      <c r="K469" s="117"/>
      <c r="L469" s="117"/>
      <c r="M469" s="117"/>
      <c r="N469" s="117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  <c r="AA469" s="124"/>
      <c r="AB469" s="121">
        <f t="shared" si="14"/>
        <v>0</v>
      </c>
      <c r="AC469" s="125"/>
      <c r="AD469" s="176"/>
      <c r="AE469" s="176"/>
      <c r="AF469" s="176"/>
      <c r="AG469" s="176"/>
      <c r="AH469" s="126"/>
      <c r="AI469" s="122"/>
      <c r="AJ469" s="122"/>
    </row>
    <row r="470" spans="1:36" ht="15.6" customHeight="1" hidden="1">
      <c r="A470" s="237">
        <f t="shared" si="16"/>
        <v>468</v>
      </c>
      <c r="B470" s="228"/>
      <c r="C470" s="227"/>
      <c r="D470" s="115"/>
      <c r="E470" s="115"/>
      <c r="F470" s="115"/>
      <c r="G470" s="115"/>
      <c r="H470" s="115"/>
      <c r="I470" s="115"/>
      <c r="J470" s="116"/>
      <c r="K470" s="117"/>
      <c r="L470" s="117"/>
      <c r="M470" s="117"/>
      <c r="N470" s="117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  <c r="AA470" s="124"/>
      <c r="AB470" s="121">
        <f t="shared" si="14"/>
        <v>0</v>
      </c>
      <c r="AC470" s="125"/>
      <c r="AD470" s="176"/>
      <c r="AE470" s="176"/>
      <c r="AF470" s="176"/>
      <c r="AG470" s="176"/>
      <c r="AH470" s="126"/>
      <c r="AI470" s="122"/>
      <c r="AJ470" s="122"/>
    </row>
    <row r="471" spans="1:36" ht="15.6" customHeight="1" hidden="1">
      <c r="A471" s="237">
        <f t="shared" si="16"/>
        <v>469</v>
      </c>
      <c r="B471" s="228"/>
      <c r="C471" s="227"/>
      <c r="D471" s="115"/>
      <c r="E471" s="115"/>
      <c r="F471" s="115"/>
      <c r="G471" s="115"/>
      <c r="H471" s="115"/>
      <c r="I471" s="115"/>
      <c r="J471" s="116"/>
      <c r="K471" s="117"/>
      <c r="L471" s="117"/>
      <c r="M471" s="117"/>
      <c r="N471" s="117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  <c r="AA471" s="124"/>
      <c r="AB471" s="121">
        <f t="shared" si="14"/>
        <v>0</v>
      </c>
      <c r="AC471" s="125"/>
      <c r="AD471" s="176"/>
      <c r="AE471" s="176"/>
      <c r="AF471" s="176"/>
      <c r="AG471" s="176"/>
      <c r="AH471" s="126"/>
      <c r="AI471" s="122"/>
      <c r="AJ471" s="122"/>
    </row>
    <row r="472" spans="1:36" ht="15.6" customHeight="1" hidden="1">
      <c r="A472" s="237">
        <f t="shared" si="16"/>
        <v>470</v>
      </c>
      <c r="B472" s="228"/>
      <c r="C472" s="227"/>
      <c r="D472" s="115"/>
      <c r="E472" s="115"/>
      <c r="F472" s="115"/>
      <c r="G472" s="115"/>
      <c r="H472" s="115"/>
      <c r="I472" s="115"/>
      <c r="J472" s="116"/>
      <c r="K472" s="117"/>
      <c r="L472" s="117"/>
      <c r="M472" s="117"/>
      <c r="N472" s="117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  <c r="AA472" s="124"/>
      <c r="AB472" s="121">
        <f t="shared" si="14"/>
        <v>0</v>
      </c>
      <c r="AC472" s="125"/>
      <c r="AD472" s="176"/>
      <c r="AE472" s="176"/>
      <c r="AF472" s="176"/>
      <c r="AG472" s="176"/>
      <c r="AH472" s="126"/>
      <c r="AI472" s="122"/>
      <c r="AJ472" s="122"/>
    </row>
    <row r="473" spans="1:36" ht="15.6" customHeight="1" hidden="1">
      <c r="A473" s="237">
        <f t="shared" si="16"/>
        <v>471</v>
      </c>
      <c r="B473" s="228"/>
      <c r="C473" s="227"/>
      <c r="D473" s="115"/>
      <c r="E473" s="115"/>
      <c r="F473" s="115"/>
      <c r="G473" s="115"/>
      <c r="H473" s="115"/>
      <c r="I473" s="115"/>
      <c r="J473" s="116"/>
      <c r="K473" s="117"/>
      <c r="L473" s="117"/>
      <c r="M473" s="117"/>
      <c r="N473" s="117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  <c r="AA473" s="124"/>
      <c r="AB473" s="121">
        <f t="shared" si="14"/>
        <v>0</v>
      </c>
      <c r="AC473" s="125"/>
      <c r="AD473" s="176"/>
      <c r="AE473" s="176"/>
      <c r="AF473" s="176"/>
      <c r="AG473" s="176"/>
      <c r="AH473" s="126"/>
      <c r="AI473" s="122"/>
      <c r="AJ473" s="122"/>
    </row>
    <row r="474" spans="1:36" ht="15.6" customHeight="1" hidden="1">
      <c r="A474" s="237">
        <f t="shared" si="16"/>
        <v>472</v>
      </c>
      <c r="B474" s="228"/>
      <c r="C474" s="227"/>
      <c r="D474" s="115"/>
      <c r="E474" s="115"/>
      <c r="F474" s="115"/>
      <c r="G474" s="115"/>
      <c r="H474" s="115"/>
      <c r="I474" s="115"/>
      <c r="J474" s="116"/>
      <c r="K474" s="117"/>
      <c r="L474" s="117"/>
      <c r="M474" s="117"/>
      <c r="N474" s="117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  <c r="AA474" s="124"/>
      <c r="AB474" s="121">
        <f t="shared" si="14"/>
        <v>0</v>
      </c>
      <c r="AC474" s="125"/>
      <c r="AD474" s="176"/>
      <c r="AE474" s="176"/>
      <c r="AF474" s="176"/>
      <c r="AG474" s="176"/>
      <c r="AH474" s="126"/>
      <c r="AI474" s="122"/>
      <c r="AJ474" s="122"/>
    </row>
    <row r="475" spans="1:36" ht="15.6" customHeight="1" hidden="1">
      <c r="A475" s="237">
        <f t="shared" si="16"/>
        <v>473</v>
      </c>
      <c r="B475" s="228"/>
      <c r="C475" s="227"/>
      <c r="D475" s="115"/>
      <c r="E475" s="115"/>
      <c r="F475" s="115"/>
      <c r="G475" s="115"/>
      <c r="H475" s="115"/>
      <c r="I475" s="115"/>
      <c r="J475" s="116"/>
      <c r="K475" s="117"/>
      <c r="L475" s="117"/>
      <c r="M475" s="117"/>
      <c r="N475" s="117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  <c r="AA475" s="124"/>
      <c r="AB475" s="121">
        <f t="shared" si="14"/>
        <v>0</v>
      </c>
      <c r="AC475" s="125"/>
      <c r="AD475" s="176"/>
      <c r="AE475" s="176"/>
      <c r="AF475" s="176"/>
      <c r="AG475" s="176"/>
      <c r="AH475" s="126"/>
      <c r="AI475" s="122"/>
      <c r="AJ475" s="122"/>
    </row>
    <row r="476" spans="1:36" ht="15.6" customHeight="1" hidden="1">
      <c r="A476" s="237">
        <f t="shared" si="16"/>
        <v>474</v>
      </c>
      <c r="B476" s="228"/>
      <c r="C476" s="227"/>
      <c r="D476" s="115"/>
      <c r="E476" s="115"/>
      <c r="F476" s="115"/>
      <c r="G476" s="115"/>
      <c r="H476" s="115"/>
      <c r="I476" s="115"/>
      <c r="J476" s="116"/>
      <c r="K476" s="117"/>
      <c r="L476" s="117"/>
      <c r="M476" s="117"/>
      <c r="N476" s="117"/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  <c r="AA476" s="124"/>
      <c r="AB476" s="121">
        <f t="shared" si="14"/>
        <v>0</v>
      </c>
      <c r="AC476" s="125"/>
      <c r="AD476" s="176"/>
      <c r="AE476" s="176"/>
      <c r="AF476" s="176"/>
      <c r="AG476" s="176"/>
      <c r="AH476" s="126"/>
      <c r="AI476" s="122"/>
      <c r="AJ476" s="122"/>
    </row>
    <row r="477" spans="1:36" ht="15.6" customHeight="1" hidden="1">
      <c r="A477" s="237">
        <f t="shared" si="16"/>
        <v>475</v>
      </c>
      <c r="B477" s="228"/>
      <c r="C477" s="227"/>
      <c r="D477" s="115"/>
      <c r="E477" s="115"/>
      <c r="F477" s="115"/>
      <c r="G477" s="115"/>
      <c r="H477" s="115"/>
      <c r="I477" s="115"/>
      <c r="J477" s="116"/>
      <c r="K477" s="117"/>
      <c r="L477" s="117"/>
      <c r="M477" s="117"/>
      <c r="N477" s="117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  <c r="AA477" s="124"/>
      <c r="AB477" s="121">
        <f t="shared" si="14"/>
        <v>0</v>
      </c>
      <c r="AC477" s="125"/>
      <c r="AD477" s="176"/>
      <c r="AE477" s="176"/>
      <c r="AF477" s="176"/>
      <c r="AG477" s="176"/>
      <c r="AH477" s="126"/>
      <c r="AI477" s="122"/>
      <c r="AJ477" s="122"/>
    </row>
    <row r="478" spans="1:36" ht="15.6" customHeight="1" hidden="1">
      <c r="A478" s="237">
        <f t="shared" si="16"/>
        <v>476</v>
      </c>
      <c r="B478" s="228"/>
      <c r="C478" s="227"/>
      <c r="D478" s="115"/>
      <c r="E478" s="115"/>
      <c r="F478" s="115"/>
      <c r="G478" s="115"/>
      <c r="H478" s="115"/>
      <c r="I478" s="115"/>
      <c r="J478" s="116"/>
      <c r="K478" s="117"/>
      <c r="L478" s="117"/>
      <c r="M478" s="117"/>
      <c r="N478" s="117"/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  <c r="AA478" s="124"/>
      <c r="AB478" s="121">
        <f t="shared" si="14"/>
        <v>0</v>
      </c>
      <c r="AC478" s="125"/>
      <c r="AD478" s="176"/>
      <c r="AE478" s="176"/>
      <c r="AF478" s="176"/>
      <c r="AG478" s="176"/>
      <c r="AH478" s="126"/>
      <c r="AI478" s="122"/>
      <c r="AJ478" s="122"/>
    </row>
    <row r="479" spans="1:36" ht="15.6" customHeight="1" hidden="1">
      <c r="A479" s="237">
        <f t="shared" si="16"/>
        <v>477</v>
      </c>
      <c r="B479" s="228"/>
      <c r="C479" s="227"/>
      <c r="D479" s="115"/>
      <c r="E479" s="115"/>
      <c r="F479" s="115"/>
      <c r="G479" s="115"/>
      <c r="H479" s="115"/>
      <c r="I479" s="115"/>
      <c r="J479" s="116"/>
      <c r="K479" s="117"/>
      <c r="L479" s="117"/>
      <c r="M479" s="117"/>
      <c r="N479" s="117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  <c r="AA479" s="124"/>
      <c r="AB479" s="121">
        <f t="shared" si="14"/>
        <v>0</v>
      </c>
      <c r="AC479" s="125"/>
      <c r="AD479" s="176"/>
      <c r="AE479" s="176"/>
      <c r="AF479" s="176"/>
      <c r="AG479" s="176"/>
      <c r="AH479" s="126"/>
      <c r="AI479" s="122"/>
      <c r="AJ479" s="122"/>
    </row>
    <row r="480" spans="1:36" ht="15.6" customHeight="1" hidden="1">
      <c r="A480" s="237">
        <f t="shared" si="16"/>
        <v>478</v>
      </c>
      <c r="B480" s="228"/>
      <c r="C480" s="227"/>
      <c r="D480" s="115"/>
      <c r="E480" s="115"/>
      <c r="F480" s="115"/>
      <c r="G480" s="115"/>
      <c r="H480" s="115"/>
      <c r="I480" s="115"/>
      <c r="J480" s="116"/>
      <c r="K480" s="117"/>
      <c r="L480" s="117"/>
      <c r="M480" s="117"/>
      <c r="N480" s="117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  <c r="AA480" s="124"/>
      <c r="AB480" s="121">
        <f t="shared" si="14"/>
        <v>0</v>
      </c>
      <c r="AC480" s="125"/>
      <c r="AD480" s="176"/>
      <c r="AE480" s="176"/>
      <c r="AF480" s="176"/>
      <c r="AG480" s="176"/>
      <c r="AH480" s="126"/>
      <c r="AI480" s="122"/>
      <c r="AJ480" s="122"/>
    </row>
    <row r="481" spans="1:36" ht="15.6" customHeight="1" hidden="1">
      <c r="A481" s="237">
        <f t="shared" si="16"/>
        <v>479</v>
      </c>
      <c r="B481" s="228"/>
      <c r="C481" s="227"/>
      <c r="D481" s="115"/>
      <c r="E481" s="115"/>
      <c r="F481" s="115"/>
      <c r="G481" s="115"/>
      <c r="H481" s="115"/>
      <c r="I481" s="115"/>
      <c r="J481" s="116"/>
      <c r="K481" s="117"/>
      <c r="L481" s="117"/>
      <c r="M481" s="117"/>
      <c r="N481" s="117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  <c r="AA481" s="124"/>
      <c r="AB481" s="121">
        <f t="shared" si="14"/>
        <v>0</v>
      </c>
      <c r="AC481" s="125"/>
      <c r="AD481" s="176"/>
      <c r="AE481" s="176"/>
      <c r="AF481" s="176"/>
      <c r="AG481" s="176"/>
      <c r="AH481" s="126"/>
      <c r="AI481" s="122"/>
      <c r="AJ481" s="122"/>
    </row>
    <row r="482" spans="1:36" ht="15.6" customHeight="1" hidden="1">
      <c r="A482" s="237">
        <f t="shared" si="16"/>
        <v>480</v>
      </c>
      <c r="B482" s="228"/>
      <c r="C482" s="227"/>
      <c r="D482" s="115"/>
      <c r="E482" s="115"/>
      <c r="F482" s="115"/>
      <c r="G482" s="115"/>
      <c r="H482" s="115"/>
      <c r="I482" s="115"/>
      <c r="J482" s="116"/>
      <c r="K482" s="117"/>
      <c r="L482" s="117"/>
      <c r="M482" s="117"/>
      <c r="N482" s="117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  <c r="AA482" s="124"/>
      <c r="AB482" s="121">
        <f t="shared" si="14"/>
        <v>0</v>
      </c>
      <c r="AC482" s="125"/>
      <c r="AD482" s="176"/>
      <c r="AE482" s="176"/>
      <c r="AF482" s="176"/>
      <c r="AG482" s="176"/>
      <c r="AH482" s="126"/>
      <c r="AI482" s="122"/>
      <c r="AJ482" s="122"/>
    </row>
    <row r="483" spans="1:36" ht="15.6" customHeight="1" hidden="1">
      <c r="A483" s="237">
        <f t="shared" si="16"/>
        <v>481</v>
      </c>
      <c r="B483" s="228"/>
      <c r="C483" s="227"/>
      <c r="D483" s="115"/>
      <c r="E483" s="115"/>
      <c r="F483" s="115"/>
      <c r="G483" s="115"/>
      <c r="H483" s="115"/>
      <c r="I483" s="115"/>
      <c r="J483" s="116"/>
      <c r="K483" s="117"/>
      <c r="L483" s="117"/>
      <c r="M483" s="117"/>
      <c r="N483" s="117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  <c r="AA483" s="124"/>
      <c r="AB483" s="121">
        <f t="shared" si="14"/>
        <v>0</v>
      </c>
      <c r="AC483" s="125"/>
      <c r="AD483" s="176"/>
      <c r="AE483" s="176"/>
      <c r="AF483" s="176"/>
      <c r="AG483" s="176"/>
      <c r="AH483" s="126"/>
      <c r="AI483" s="122"/>
      <c r="AJ483" s="122"/>
    </row>
    <row r="484" spans="1:36" ht="15.6" customHeight="1" hidden="1">
      <c r="A484" s="237">
        <f t="shared" si="16"/>
        <v>482</v>
      </c>
      <c r="B484" s="228"/>
      <c r="C484" s="227"/>
      <c r="D484" s="115"/>
      <c r="E484" s="115"/>
      <c r="F484" s="115"/>
      <c r="G484" s="115"/>
      <c r="H484" s="115"/>
      <c r="I484" s="115"/>
      <c r="J484" s="116"/>
      <c r="K484" s="117"/>
      <c r="L484" s="117"/>
      <c r="M484" s="117"/>
      <c r="N484" s="117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  <c r="AA484" s="124"/>
      <c r="AB484" s="121">
        <f t="shared" si="14"/>
        <v>0</v>
      </c>
      <c r="AC484" s="125"/>
      <c r="AD484" s="176"/>
      <c r="AE484" s="176"/>
      <c r="AF484" s="176"/>
      <c r="AG484" s="176"/>
      <c r="AH484" s="126"/>
      <c r="AI484" s="122"/>
      <c r="AJ484" s="122"/>
    </row>
    <row r="485" spans="1:36" ht="15.6" customHeight="1" hidden="1">
      <c r="A485" s="237">
        <f t="shared" si="16"/>
        <v>483</v>
      </c>
      <c r="B485" s="228"/>
      <c r="C485" s="227"/>
      <c r="D485" s="115"/>
      <c r="E485" s="115"/>
      <c r="F485" s="115"/>
      <c r="G485" s="115"/>
      <c r="H485" s="115"/>
      <c r="I485" s="115"/>
      <c r="J485" s="116"/>
      <c r="K485" s="117"/>
      <c r="L485" s="117"/>
      <c r="M485" s="117"/>
      <c r="N485" s="117"/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  <c r="AA485" s="124"/>
      <c r="AB485" s="121">
        <f t="shared" si="14"/>
        <v>0</v>
      </c>
      <c r="AC485" s="122"/>
      <c r="AD485" s="176"/>
      <c r="AE485" s="176"/>
      <c r="AF485" s="176"/>
      <c r="AG485" s="176"/>
      <c r="AH485" s="122"/>
      <c r="AI485" s="122"/>
      <c r="AJ485" s="122"/>
    </row>
    <row r="486" spans="1:36" ht="15.6" customHeight="1" hidden="1">
      <c r="A486" s="237">
        <f t="shared" si="16"/>
        <v>484</v>
      </c>
      <c r="B486" s="228"/>
      <c r="C486" s="227"/>
      <c r="D486" s="115"/>
      <c r="E486" s="115"/>
      <c r="F486" s="115"/>
      <c r="G486" s="115"/>
      <c r="H486" s="115"/>
      <c r="I486" s="115"/>
      <c r="J486" s="116"/>
      <c r="K486" s="117"/>
      <c r="L486" s="117"/>
      <c r="M486" s="117"/>
      <c r="N486" s="117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  <c r="AA486" s="124"/>
      <c r="AB486" s="121">
        <f t="shared" si="14"/>
        <v>0</v>
      </c>
      <c r="AC486" s="122"/>
      <c r="AD486" s="176"/>
      <c r="AE486" s="176"/>
      <c r="AF486" s="176"/>
      <c r="AG486" s="176"/>
      <c r="AH486" s="122"/>
      <c r="AI486" s="122"/>
      <c r="AJ486" s="122"/>
    </row>
    <row r="487" spans="1:36" ht="15.6" customHeight="1" hidden="1">
      <c r="A487" s="237">
        <f t="shared" si="16"/>
        <v>485</v>
      </c>
      <c r="B487" s="228"/>
      <c r="C487" s="227"/>
      <c r="D487" s="115"/>
      <c r="E487" s="115"/>
      <c r="F487" s="115"/>
      <c r="G487" s="115"/>
      <c r="H487" s="115"/>
      <c r="I487" s="115"/>
      <c r="J487" s="116"/>
      <c r="K487" s="117"/>
      <c r="L487" s="117"/>
      <c r="M487" s="117"/>
      <c r="N487" s="117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  <c r="AA487" s="124"/>
      <c r="AB487" s="121">
        <f t="shared" si="14"/>
        <v>0</v>
      </c>
      <c r="AC487" s="122"/>
      <c r="AD487" s="176"/>
      <c r="AE487" s="176"/>
      <c r="AF487" s="176"/>
      <c r="AG487" s="176"/>
      <c r="AH487" s="122"/>
      <c r="AI487" s="122"/>
      <c r="AJ487" s="122"/>
    </row>
    <row r="488" spans="1:36" ht="15.6" customHeight="1" hidden="1">
      <c r="A488" s="237">
        <f t="shared" si="16"/>
        <v>486</v>
      </c>
      <c r="B488" s="228"/>
      <c r="C488" s="227"/>
      <c r="D488" s="115"/>
      <c r="E488" s="115"/>
      <c r="F488" s="115"/>
      <c r="G488" s="115"/>
      <c r="H488" s="115"/>
      <c r="I488" s="115"/>
      <c r="J488" s="116"/>
      <c r="K488" s="117"/>
      <c r="L488" s="117"/>
      <c r="M488" s="117"/>
      <c r="N488" s="117"/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  <c r="AA488" s="124"/>
      <c r="AB488" s="121">
        <f t="shared" si="14"/>
        <v>0</v>
      </c>
      <c r="AC488" s="122"/>
      <c r="AD488" s="176"/>
      <c r="AE488" s="176"/>
      <c r="AF488" s="176"/>
      <c r="AG488" s="176"/>
      <c r="AH488" s="122"/>
      <c r="AI488" s="122"/>
      <c r="AJ488" s="122"/>
    </row>
    <row r="489" spans="1:36" ht="15.6" customHeight="1" hidden="1">
      <c r="A489" s="237">
        <f t="shared" si="16"/>
        <v>487</v>
      </c>
      <c r="B489" s="228"/>
      <c r="C489" s="227"/>
      <c r="D489" s="115"/>
      <c r="E489" s="115"/>
      <c r="F489" s="115"/>
      <c r="G489" s="115"/>
      <c r="H489" s="115"/>
      <c r="I489" s="115"/>
      <c r="J489" s="116"/>
      <c r="K489" s="117"/>
      <c r="L489" s="117"/>
      <c r="M489" s="117"/>
      <c r="N489" s="117"/>
      <c r="O489" s="124"/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  <c r="AA489" s="124"/>
      <c r="AB489" s="121">
        <f t="shared" si="14"/>
        <v>0</v>
      </c>
      <c r="AC489" s="122"/>
      <c r="AD489" s="176"/>
      <c r="AE489" s="176"/>
      <c r="AF489" s="176"/>
      <c r="AG489" s="176"/>
      <c r="AH489" s="122"/>
      <c r="AI489" s="122"/>
      <c r="AJ489" s="122"/>
    </row>
    <row r="490" spans="1:36" ht="15.6" customHeight="1" hidden="1">
      <c r="A490" s="237">
        <f t="shared" si="16"/>
        <v>488</v>
      </c>
      <c r="B490" s="228"/>
      <c r="C490" s="227"/>
      <c r="D490" s="115"/>
      <c r="E490" s="115"/>
      <c r="F490" s="115"/>
      <c r="G490" s="115"/>
      <c r="H490" s="115"/>
      <c r="I490" s="115"/>
      <c r="J490" s="116"/>
      <c r="K490" s="117"/>
      <c r="L490" s="117"/>
      <c r="M490" s="117"/>
      <c r="N490" s="117"/>
      <c r="O490" s="124"/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  <c r="AA490" s="124"/>
      <c r="AB490" s="121">
        <f t="shared" si="14"/>
        <v>0</v>
      </c>
      <c r="AC490" s="122"/>
      <c r="AD490" s="176"/>
      <c r="AE490" s="176"/>
      <c r="AF490" s="176"/>
      <c r="AG490" s="176"/>
      <c r="AH490" s="122"/>
      <c r="AI490" s="122"/>
      <c r="AJ490" s="122"/>
    </row>
    <row r="491" spans="1:36" ht="15.6" customHeight="1" hidden="1">
      <c r="A491" s="237">
        <f t="shared" si="16"/>
        <v>489</v>
      </c>
      <c r="B491" s="228"/>
      <c r="C491" s="227"/>
      <c r="D491" s="115"/>
      <c r="E491" s="115"/>
      <c r="F491" s="115"/>
      <c r="G491" s="115"/>
      <c r="H491" s="115"/>
      <c r="I491" s="115"/>
      <c r="J491" s="116"/>
      <c r="K491" s="117"/>
      <c r="L491" s="117"/>
      <c r="M491" s="117"/>
      <c r="N491" s="117"/>
      <c r="O491" s="124"/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  <c r="AA491" s="124"/>
      <c r="AB491" s="121">
        <f t="shared" si="14"/>
        <v>0</v>
      </c>
      <c r="AC491" s="122"/>
      <c r="AD491" s="176"/>
      <c r="AE491" s="176"/>
      <c r="AF491" s="176"/>
      <c r="AG491" s="176"/>
      <c r="AH491" s="122"/>
      <c r="AI491" s="122"/>
      <c r="AJ491" s="122"/>
    </row>
    <row r="492" spans="1:36" ht="15.6" customHeight="1" hidden="1">
      <c r="A492" s="237">
        <f t="shared" si="16"/>
        <v>490</v>
      </c>
      <c r="B492" s="228"/>
      <c r="C492" s="227"/>
      <c r="D492" s="115"/>
      <c r="E492" s="115"/>
      <c r="F492" s="115"/>
      <c r="G492" s="115"/>
      <c r="H492" s="115"/>
      <c r="I492" s="115"/>
      <c r="J492" s="116"/>
      <c r="K492" s="117"/>
      <c r="L492" s="117"/>
      <c r="M492" s="117"/>
      <c r="N492" s="117"/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  <c r="Z492" s="124"/>
      <c r="AA492" s="124"/>
      <c r="AB492" s="121">
        <f aca="true" t="shared" si="17" ref="AB492:AB555">SUM(D492:AA492)</f>
        <v>0</v>
      </c>
      <c r="AC492" s="122"/>
      <c r="AD492" s="176"/>
      <c r="AE492" s="176"/>
      <c r="AF492" s="176"/>
      <c r="AG492" s="176"/>
      <c r="AH492" s="122"/>
      <c r="AI492" s="122"/>
      <c r="AJ492" s="122"/>
    </row>
    <row r="493" spans="1:36" ht="15.6" customHeight="1" hidden="1">
      <c r="A493" s="237">
        <f t="shared" si="16"/>
        <v>491</v>
      </c>
      <c r="B493" s="228"/>
      <c r="C493" s="227"/>
      <c r="D493" s="115"/>
      <c r="E493" s="115"/>
      <c r="F493" s="115"/>
      <c r="G493" s="115"/>
      <c r="H493" s="115"/>
      <c r="I493" s="115"/>
      <c r="J493" s="116"/>
      <c r="K493" s="117"/>
      <c r="L493" s="117"/>
      <c r="M493" s="117"/>
      <c r="N493" s="117"/>
      <c r="O493" s="124"/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  <c r="AA493" s="124"/>
      <c r="AB493" s="121">
        <f t="shared" si="17"/>
        <v>0</v>
      </c>
      <c r="AC493" s="122"/>
      <c r="AD493" s="176"/>
      <c r="AE493" s="176"/>
      <c r="AF493" s="176"/>
      <c r="AG493" s="176"/>
      <c r="AH493" s="122"/>
      <c r="AI493" s="122"/>
      <c r="AJ493" s="122"/>
    </row>
    <row r="494" spans="1:36" ht="15.6" customHeight="1" hidden="1">
      <c r="A494" s="237">
        <f t="shared" si="16"/>
        <v>492</v>
      </c>
      <c r="B494" s="228"/>
      <c r="C494" s="227"/>
      <c r="D494" s="115"/>
      <c r="E494" s="115"/>
      <c r="F494" s="115"/>
      <c r="G494" s="115"/>
      <c r="H494" s="115"/>
      <c r="I494" s="115"/>
      <c r="J494" s="116"/>
      <c r="K494" s="117"/>
      <c r="L494" s="117"/>
      <c r="M494" s="117"/>
      <c r="N494" s="117"/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  <c r="AA494" s="124"/>
      <c r="AB494" s="121">
        <f t="shared" si="17"/>
        <v>0</v>
      </c>
      <c r="AC494" s="122"/>
      <c r="AD494" s="176"/>
      <c r="AE494" s="176"/>
      <c r="AF494" s="176"/>
      <c r="AG494" s="176"/>
      <c r="AH494" s="122"/>
      <c r="AI494" s="122"/>
      <c r="AJ494" s="122"/>
    </row>
    <row r="495" spans="1:36" ht="15.6" customHeight="1" hidden="1">
      <c r="A495" s="237">
        <f t="shared" si="16"/>
        <v>493</v>
      </c>
      <c r="B495" s="228"/>
      <c r="C495" s="227"/>
      <c r="D495" s="115"/>
      <c r="E495" s="115"/>
      <c r="F495" s="115"/>
      <c r="G495" s="115"/>
      <c r="H495" s="115"/>
      <c r="I495" s="115"/>
      <c r="J495" s="116"/>
      <c r="K495" s="117"/>
      <c r="L495" s="117"/>
      <c r="M495" s="117"/>
      <c r="N495" s="117"/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  <c r="AA495" s="124"/>
      <c r="AB495" s="121">
        <f t="shared" si="17"/>
        <v>0</v>
      </c>
      <c r="AC495" s="122"/>
      <c r="AD495" s="176"/>
      <c r="AE495" s="176"/>
      <c r="AF495" s="176"/>
      <c r="AG495" s="176"/>
      <c r="AH495" s="122"/>
      <c r="AI495" s="122"/>
      <c r="AJ495" s="122"/>
    </row>
    <row r="496" spans="1:36" ht="15.6" customHeight="1" hidden="1">
      <c r="A496" s="237">
        <f t="shared" si="16"/>
        <v>494</v>
      </c>
      <c r="B496" s="228"/>
      <c r="C496" s="227"/>
      <c r="D496" s="115"/>
      <c r="E496" s="115"/>
      <c r="F496" s="115"/>
      <c r="G496" s="115"/>
      <c r="H496" s="115"/>
      <c r="I496" s="115"/>
      <c r="J496" s="116"/>
      <c r="K496" s="117"/>
      <c r="L496" s="117"/>
      <c r="M496" s="117"/>
      <c r="N496" s="117"/>
      <c r="O496" s="124"/>
      <c r="P496" s="124"/>
      <c r="Q496" s="124"/>
      <c r="R496" s="124"/>
      <c r="S496" s="124"/>
      <c r="T496" s="124"/>
      <c r="U496" s="124"/>
      <c r="V496" s="124"/>
      <c r="W496" s="124"/>
      <c r="X496" s="124"/>
      <c r="Y496" s="124"/>
      <c r="Z496" s="124"/>
      <c r="AA496" s="124"/>
      <c r="AB496" s="121">
        <f t="shared" si="17"/>
        <v>0</v>
      </c>
      <c r="AC496" s="122"/>
      <c r="AD496" s="176"/>
      <c r="AE496" s="176"/>
      <c r="AF496" s="176"/>
      <c r="AG496" s="176"/>
      <c r="AH496" s="122"/>
      <c r="AI496" s="122"/>
      <c r="AJ496" s="122"/>
    </row>
    <row r="497" spans="1:36" ht="15.6" customHeight="1" hidden="1">
      <c r="A497" s="237">
        <f t="shared" si="16"/>
        <v>495</v>
      </c>
      <c r="B497" s="228"/>
      <c r="C497" s="227"/>
      <c r="D497" s="115"/>
      <c r="E497" s="115"/>
      <c r="F497" s="115"/>
      <c r="G497" s="115"/>
      <c r="H497" s="115"/>
      <c r="I497" s="115"/>
      <c r="J497" s="116"/>
      <c r="K497" s="117"/>
      <c r="L497" s="117"/>
      <c r="M497" s="117"/>
      <c r="N497" s="117"/>
      <c r="O497" s="124"/>
      <c r="P497" s="124"/>
      <c r="Q497" s="124"/>
      <c r="R497" s="124"/>
      <c r="S497" s="124"/>
      <c r="T497" s="124"/>
      <c r="U497" s="124"/>
      <c r="V497" s="124"/>
      <c r="W497" s="124"/>
      <c r="X497" s="124"/>
      <c r="Y497" s="124"/>
      <c r="Z497" s="124"/>
      <c r="AA497" s="124"/>
      <c r="AB497" s="121">
        <f t="shared" si="17"/>
        <v>0</v>
      </c>
      <c r="AC497" s="122"/>
      <c r="AD497" s="176"/>
      <c r="AE497" s="176"/>
      <c r="AF497" s="176"/>
      <c r="AG497" s="176"/>
      <c r="AH497" s="122"/>
      <c r="AI497" s="122"/>
      <c r="AJ497" s="122"/>
    </row>
    <row r="498" spans="1:36" ht="15.6" customHeight="1" hidden="1">
      <c r="A498" s="237">
        <f t="shared" si="16"/>
        <v>496</v>
      </c>
      <c r="B498" s="228"/>
      <c r="C498" s="227"/>
      <c r="D498" s="115"/>
      <c r="E498" s="115"/>
      <c r="F498" s="115"/>
      <c r="G498" s="115"/>
      <c r="H498" s="115"/>
      <c r="I498" s="115"/>
      <c r="J498" s="116"/>
      <c r="K498" s="117"/>
      <c r="L498" s="117"/>
      <c r="M498" s="117"/>
      <c r="N498" s="117"/>
      <c r="O498" s="124"/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  <c r="AA498" s="124"/>
      <c r="AB498" s="121">
        <f t="shared" si="17"/>
        <v>0</v>
      </c>
      <c r="AC498" s="122"/>
      <c r="AD498" s="176"/>
      <c r="AE498" s="176"/>
      <c r="AF498" s="176"/>
      <c r="AG498" s="176"/>
      <c r="AH498" s="122"/>
      <c r="AI498" s="122"/>
      <c r="AJ498" s="122"/>
    </row>
    <row r="499" spans="1:36" ht="15.6" customHeight="1" hidden="1">
      <c r="A499" s="237">
        <f t="shared" si="16"/>
        <v>497</v>
      </c>
      <c r="B499" s="228"/>
      <c r="C499" s="227"/>
      <c r="D499" s="115"/>
      <c r="E499" s="115"/>
      <c r="F499" s="115"/>
      <c r="G499" s="115"/>
      <c r="H499" s="115"/>
      <c r="I499" s="115"/>
      <c r="J499" s="116"/>
      <c r="K499" s="117"/>
      <c r="L499" s="117"/>
      <c r="M499" s="117"/>
      <c r="N499" s="117"/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  <c r="AA499" s="124"/>
      <c r="AB499" s="121">
        <f t="shared" si="17"/>
        <v>0</v>
      </c>
      <c r="AC499" s="122"/>
      <c r="AD499" s="176"/>
      <c r="AE499" s="176"/>
      <c r="AF499" s="176"/>
      <c r="AG499" s="176"/>
      <c r="AH499" s="122"/>
      <c r="AI499" s="122"/>
      <c r="AJ499" s="122"/>
    </row>
    <row r="500" spans="1:36" ht="15.6" customHeight="1" hidden="1">
      <c r="A500" s="237">
        <f t="shared" si="16"/>
        <v>498</v>
      </c>
      <c r="B500" s="228"/>
      <c r="C500" s="227"/>
      <c r="D500" s="115"/>
      <c r="E500" s="115"/>
      <c r="F500" s="115"/>
      <c r="G500" s="115"/>
      <c r="H500" s="115"/>
      <c r="I500" s="115"/>
      <c r="J500" s="116"/>
      <c r="K500" s="117"/>
      <c r="L500" s="117"/>
      <c r="M500" s="117"/>
      <c r="N500" s="117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  <c r="AA500" s="124"/>
      <c r="AB500" s="121">
        <f t="shared" si="17"/>
        <v>0</v>
      </c>
      <c r="AC500" s="122"/>
      <c r="AD500" s="176"/>
      <c r="AE500" s="176"/>
      <c r="AF500" s="176"/>
      <c r="AG500" s="176"/>
      <c r="AH500" s="122"/>
      <c r="AI500" s="122"/>
      <c r="AJ500" s="122"/>
    </row>
    <row r="501" spans="1:36" ht="15.6" customHeight="1" hidden="1">
      <c r="A501" s="237">
        <f t="shared" si="16"/>
        <v>499</v>
      </c>
      <c r="B501" s="228"/>
      <c r="C501" s="227"/>
      <c r="D501" s="115"/>
      <c r="E501" s="115"/>
      <c r="F501" s="115"/>
      <c r="G501" s="115"/>
      <c r="H501" s="115"/>
      <c r="I501" s="115"/>
      <c r="J501" s="116"/>
      <c r="K501" s="117"/>
      <c r="L501" s="117"/>
      <c r="M501" s="117"/>
      <c r="N501" s="117"/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  <c r="AA501" s="124"/>
      <c r="AB501" s="121">
        <f t="shared" si="17"/>
        <v>0</v>
      </c>
      <c r="AC501" s="122"/>
      <c r="AD501" s="176"/>
      <c r="AE501" s="176"/>
      <c r="AF501" s="176"/>
      <c r="AG501" s="176"/>
      <c r="AH501" s="122"/>
      <c r="AI501" s="122"/>
      <c r="AJ501" s="122"/>
    </row>
    <row r="502" spans="1:36" ht="15.6" customHeight="1" hidden="1">
      <c r="A502" s="237">
        <f t="shared" si="16"/>
        <v>500</v>
      </c>
      <c r="B502" s="228"/>
      <c r="C502" s="227"/>
      <c r="D502" s="115"/>
      <c r="E502" s="115"/>
      <c r="F502" s="115"/>
      <c r="G502" s="115"/>
      <c r="H502" s="115"/>
      <c r="I502" s="115"/>
      <c r="J502" s="116"/>
      <c r="K502" s="117"/>
      <c r="L502" s="117"/>
      <c r="M502" s="117"/>
      <c r="N502" s="117"/>
      <c r="O502" s="124"/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  <c r="AA502" s="124"/>
      <c r="AB502" s="121">
        <f t="shared" si="17"/>
        <v>0</v>
      </c>
      <c r="AC502" s="122"/>
      <c r="AD502" s="176"/>
      <c r="AE502" s="176"/>
      <c r="AF502" s="176"/>
      <c r="AG502" s="176"/>
      <c r="AH502" s="122"/>
      <c r="AI502" s="122"/>
      <c r="AJ502" s="122"/>
    </row>
    <row r="503" spans="1:36" ht="15.6" customHeight="1" hidden="1">
      <c r="A503" s="237">
        <f t="shared" si="16"/>
        <v>501</v>
      </c>
      <c r="B503" s="228"/>
      <c r="C503" s="227"/>
      <c r="D503" s="115"/>
      <c r="E503" s="115"/>
      <c r="F503" s="115"/>
      <c r="G503" s="115"/>
      <c r="H503" s="115"/>
      <c r="I503" s="115"/>
      <c r="J503" s="116"/>
      <c r="K503" s="117"/>
      <c r="L503" s="117"/>
      <c r="M503" s="117"/>
      <c r="N503" s="117"/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  <c r="AA503" s="124"/>
      <c r="AB503" s="121">
        <f t="shared" si="17"/>
        <v>0</v>
      </c>
      <c r="AC503" s="122"/>
      <c r="AD503" s="176"/>
      <c r="AE503" s="176"/>
      <c r="AF503" s="176"/>
      <c r="AG503" s="176"/>
      <c r="AH503" s="122"/>
      <c r="AI503" s="122"/>
      <c r="AJ503" s="122"/>
    </row>
    <row r="504" spans="1:36" ht="15.6" customHeight="1" hidden="1">
      <c r="A504" s="237">
        <f t="shared" si="16"/>
        <v>502</v>
      </c>
      <c r="B504" s="228"/>
      <c r="C504" s="227"/>
      <c r="D504" s="115"/>
      <c r="E504" s="115"/>
      <c r="F504" s="115"/>
      <c r="G504" s="115"/>
      <c r="H504" s="115"/>
      <c r="I504" s="115"/>
      <c r="J504" s="116"/>
      <c r="K504" s="117"/>
      <c r="L504" s="117"/>
      <c r="M504" s="117"/>
      <c r="N504" s="117"/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  <c r="AA504" s="124"/>
      <c r="AB504" s="121">
        <f t="shared" si="17"/>
        <v>0</v>
      </c>
      <c r="AC504" s="122"/>
      <c r="AD504" s="176"/>
      <c r="AE504" s="176"/>
      <c r="AF504" s="176"/>
      <c r="AG504" s="176"/>
      <c r="AH504" s="122"/>
      <c r="AI504" s="122"/>
      <c r="AJ504" s="122"/>
    </row>
    <row r="505" spans="1:36" ht="15.6" customHeight="1" hidden="1">
      <c r="A505" s="237">
        <f t="shared" si="16"/>
        <v>503</v>
      </c>
      <c r="B505" s="228"/>
      <c r="C505" s="227"/>
      <c r="D505" s="115"/>
      <c r="E505" s="115"/>
      <c r="F505" s="115"/>
      <c r="G505" s="115"/>
      <c r="H505" s="115"/>
      <c r="I505" s="115"/>
      <c r="J505" s="116"/>
      <c r="K505" s="117"/>
      <c r="L505" s="117"/>
      <c r="M505" s="117"/>
      <c r="N505" s="117"/>
      <c r="O505" s="124"/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  <c r="AA505" s="124"/>
      <c r="AB505" s="121">
        <f t="shared" si="17"/>
        <v>0</v>
      </c>
      <c r="AC505" s="122"/>
      <c r="AD505" s="176"/>
      <c r="AE505" s="176"/>
      <c r="AF505" s="176"/>
      <c r="AG505" s="176"/>
      <c r="AH505" s="122"/>
      <c r="AI505" s="122"/>
      <c r="AJ505" s="122"/>
    </row>
    <row r="506" spans="1:36" ht="15.6" customHeight="1" hidden="1">
      <c r="A506" s="237">
        <f t="shared" si="16"/>
        <v>504</v>
      </c>
      <c r="B506" s="228"/>
      <c r="C506" s="227"/>
      <c r="D506" s="115"/>
      <c r="E506" s="115"/>
      <c r="F506" s="115"/>
      <c r="G506" s="115"/>
      <c r="H506" s="115"/>
      <c r="I506" s="115"/>
      <c r="J506" s="116"/>
      <c r="K506" s="117"/>
      <c r="L506" s="117"/>
      <c r="M506" s="117"/>
      <c r="N506" s="117"/>
      <c r="O506" s="124"/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  <c r="AA506" s="124"/>
      <c r="AB506" s="121">
        <f t="shared" si="17"/>
        <v>0</v>
      </c>
      <c r="AC506" s="122"/>
      <c r="AD506" s="176"/>
      <c r="AE506" s="176"/>
      <c r="AF506" s="176"/>
      <c r="AG506" s="176"/>
      <c r="AH506" s="122"/>
      <c r="AI506" s="122"/>
      <c r="AJ506" s="122"/>
    </row>
    <row r="507" spans="1:36" ht="15.6" customHeight="1" hidden="1">
      <c r="A507" s="237">
        <f t="shared" si="16"/>
        <v>505</v>
      </c>
      <c r="B507" s="228"/>
      <c r="C507" s="227"/>
      <c r="D507" s="115"/>
      <c r="E507" s="115"/>
      <c r="F507" s="115"/>
      <c r="G507" s="115"/>
      <c r="H507" s="115"/>
      <c r="I507" s="115"/>
      <c r="J507" s="116"/>
      <c r="K507" s="117"/>
      <c r="L507" s="117"/>
      <c r="M507" s="117"/>
      <c r="N507" s="117"/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  <c r="AA507" s="124"/>
      <c r="AB507" s="121">
        <f t="shared" si="17"/>
        <v>0</v>
      </c>
      <c r="AC507" s="122"/>
      <c r="AD507" s="176"/>
      <c r="AE507" s="176"/>
      <c r="AF507" s="176"/>
      <c r="AG507" s="176"/>
      <c r="AH507" s="122"/>
      <c r="AI507" s="122"/>
      <c r="AJ507" s="122"/>
    </row>
    <row r="508" spans="1:36" ht="15.6" customHeight="1" hidden="1">
      <c r="A508" s="237">
        <f t="shared" si="16"/>
        <v>506</v>
      </c>
      <c r="B508" s="228"/>
      <c r="C508" s="227"/>
      <c r="D508" s="115"/>
      <c r="E508" s="115"/>
      <c r="F508" s="115"/>
      <c r="G508" s="115"/>
      <c r="H508" s="115"/>
      <c r="I508" s="115"/>
      <c r="J508" s="116"/>
      <c r="K508" s="117"/>
      <c r="L508" s="117"/>
      <c r="M508" s="117"/>
      <c r="N508" s="117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  <c r="AA508" s="124"/>
      <c r="AB508" s="121">
        <f t="shared" si="17"/>
        <v>0</v>
      </c>
      <c r="AC508" s="122"/>
      <c r="AD508" s="176"/>
      <c r="AE508" s="176"/>
      <c r="AF508" s="176"/>
      <c r="AG508" s="176"/>
      <c r="AH508" s="122"/>
      <c r="AI508" s="122"/>
      <c r="AJ508" s="122"/>
    </row>
    <row r="509" spans="1:36" ht="15.6" customHeight="1" hidden="1">
      <c r="A509" s="237">
        <f t="shared" si="16"/>
        <v>507</v>
      </c>
      <c r="B509" s="228"/>
      <c r="C509" s="227"/>
      <c r="D509" s="115"/>
      <c r="E509" s="115"/>
      <c r="F509" s="115"/>
      <c r="G509" s="115"/>
      <c r="H509" s="115"/>
      <c r="I509" s="115"/>
      <c r="J509" s="116"/>
      <c r="K509" s="117"/>
      <c r="L509" s="117"/>
      <c r="M509" s="117"/>
      <c r="N509" s="117"/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  <c r="AA509" s="124"/>
      <c r="AB509" s="121">
        <f t="shared" si="17"/>
        <v>0</v>
      </c>
      <c r="AC509" s="122"/>
      <c r="AD509" s="176"/>
      <c r="AE509" s="176"/>
      <c r="AF509" s="176"/>
      <c r="AG509" s="176"/>
      <c r="AH509" s="122"/>
      <c r="AI509" s="122"/>
      <c r="AJ509" s="122"/>
    </row>
    <row r="510" spans="1:36" ht="15.6" customHeight="1" hidden="1">
      <c r="A510" s="237">
        <f t="shared" si="16"/>
        <v>508</v>
      </c>
      <c r="B510" s="228"/>
      <c r="C510" s="227"/>
      <c r="D510" s="115"/>
      <c r="E510" s="115"/>
      <c r="F510" s="115"/>
      <c r="G510" s="115"/>
      <c r="H510" s="115"/>
      <c r="I510" s="115"/>
      <c r="J510" s="116"/>
      <c r="K510" s="117"/>
      <c r="L510" s="117"/>
      <c r="M510" s="117"/>
      <c r="N510" s="117"/>
      <c r="O510" s="124"/>
      <c r="P510" s="124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  <c r="AA510" s="124"/>
      <c r="AB510" s="121">
        <f t="shared" si="17"/>
        <v>0</v>
      </c>
      <c r="AC510" s="122"/>
      <c r="AD510" s="176"/>
      <c r="AE510" s="176"/>
      <c r="AF510" s="176"/>
      <c r="AG510" s="176"/>
      <c r="AH510" s="122"/>
      <c r="AI510" s="122"/>
      <c r="AJ510" s="122"/>
    </row>
    <row r="511" spans="1:36" ht="15.6" customHeight="1" hidden="1">
      <c r="A511" s="237">
        <f t="shared" si="16"/>
        <v>509</v>
      </c>
      <c r="B511" s="228"/>
      <c r="C511" s="227"/>
      <c r="D511" s="115"/>
      <c r="E511" s="115"/>
      <c r="F511" s="115"/>
      <c r="G511" s="115"/>
      <c r="H511" s="115"/>
      <c r="I511" s="115"/>
      <c r="J511" s="116"/>
      <c r="K511" s="117"/>
      <c r="L511" s="117"/>
      <c r="M511" s="117"/>
      <c r="N511" s="117"/>
      <c r="O511" s="124"/>
      <c r="P511" s="124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  <c r="AA511" s="124"/>
      <c r="AB511" s="121">
        <f t="shared" si="17"/>
        <v>0</v>
      </c>
      <c r="AC511" s="122"/>
      <c r="AD511" s="176"/>
      <c r="AE511" s="176"/>
      <c r="AF511" s="176"/>
      <c r="AG511" s="176"/>
      <c r="AH511" s="122"/>
      <c r="AI511" s="122"/>
      <c r="AJ511" s="122"/>
    </row>
    <row r="512" spans="1:36" ht="15.6" customHeight="1" hidden="1">
      <c r="A512" s="237">
        <f t="shared" si="16"/>
        <v>510</v>
      </c>
      <c r="B512" s="228"/>
      <c r="C512" s="227"/>
      <c r="D512" s="115"/>
      <c r="E512" s="115"/>
      <c r="F512" s="115"/>
      <c r="G512" s="115"/>
      <c r="H512" s="115"/>
      <c r="I512" s="115"/>
      <c r="J512" s="116"/>
      <c r="K512" s="117"/>
      <c r="L512" s="117"/>
      <c r="M512" s="117"/>
      <c r="N512" s="117"/>
      <c r="O512" s="124"/>
      <c r="P512" s="124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  <c r="AA512" s="124"/>
      <c r="AB512" s="121">
        <f t="shared" si="17"/>
        <v>0</v>
      </c>
      <c r="AC512" s="122"/>
      <c r="AD512" s="176"/>
      <c r="AE512" s="176"/>
      <c r="AF512" s="176"/>
      <c r="AG512" s="176"/>
      <c r="AH512" s="122"/>
      <c r="AI512" s="122"/>
      <c r="AJ512" s="122"/>
    </row>
    <row r="513" spans="1:36" ht="15.6" customHeight="1" hidden="1">
      <c r="A513" s="237">
        <f t="shared" si="16"/>
        <v>511</v>
      </c>
      <c r="B513" s="228"/>
      <c r="C513" s="227"/>
      <c r="D513" s="115"/>
      <c r="E513" s="115"/>
      <c r="F513" s="115"/>
      <c r="G513" s="115"/>
      <c r="H513" s="115"/>
      <c r="I513" s="115"/>
      <c r="J513" s="116"/>
      <c r="K513" s="117"/>
      <c r="L513" s="117"/>
      <c r="M513" s="117"/>
      <c r="N513" s="117"/>
      <c r="O513" s="124"/>
      <c r="P513" s="124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  <c r="AA513" s="124"/>
      <c r="AB513" s="121">
        <f t="shared" si="17"/>
        <v>0</v>
      </c>
      <c r="AC513" s="122"/>
      <c r="AD513" s="176"/>
      <c r="AE513" s="176"/>
      <c r="AF513" s="176"/>
      <c r="AG513" s="176"/>
      <c r="AH513" s="122"/>
      <c r="AI513" s="122"/>
      <c r="AJ513" s="122"/>
    </row>
    <row r="514" spans="1:36" ht="15.6" customHeight="1" hidden="1">
      <c r="A514" s="237">
        <f t="shared" si="16"/>
        <v>512</v>
      </c>
      <c r="B514" s="228"/>
      <c r="C514" s="227"/>
      <c r="D514" s="115"/>
      <c r="E514" s="115"/>
      <c r="F514" s="115"/>
      <c r="G514" s="115"/>
      <c r="H514" s="115"/>
      <c r="I514" s="115"/>
      <c r="J514" s="116"/>
      <c r="K514" s="117"/>
      <c r="L514" s="117"/>
      <c r="M514" s="117"/>
      <c r="N514" s="117"/>
      <c r="O514" s="124"/>
      <c r="P514" s="124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  <c r="AA514" s="124"/>
      <c r="AB514" s="121">
        <f t="shared" si="17"/>
        <v>0</v>
      </c>
      <c r="AC514" s="122"/>
      <c r="AD514" s="176"/>
      <c r="AE514" s="176"/>
      <c r="AF514" s="176"/>
      <c r="AG514" s="176"/>
      <c r="AH514" s="122"/>
      <c r="AI514" s="122"/>
      <c r="AJ514" s="122"/>
    </row>
    <row r="515" spans="1:36" ht="15.6" customHeight="1" hidden="1">
      <c r="A515" s="237">
        <f t="shared" si="16"/>
        <v>513</v>
      </c>
      <c r="B515" s="228"/>
      <c r="C515" s="227"/>
      <c r="D515" s="115"/>
      <c r="E515" s="115"/>
      <c r="F515" s="115"/>
      <c r="G515" s="115"/>
      <c r="H515" s="115"/>
      <c r="I515" s="115"/>
      <c r="J515" s="116"/>
      <c r="K515" s="117"/>
      <c r="L515" s="117"/>
      <c r="M515" s="117"/>
      <c r="N515" s="117"/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  <c r="AA515" s="124"/>
      <c r="AB515" s="121">
        <f t="shared" si="17"/>
        <v>0</v>
      </c>
      <c r="AC515" s="122"/>
      <c r="AD515" s="176"/>
      <c r="AE515" s="176"/>
      <c r="AF515" s="176"/>
      <c r="AG515" s="176"/>
      <c r="AH515" s="122"/>
      <c r="AI515" s="122"/>
      <c r="AJ515" s="122"/>
    </row>
    <row r="516" spans="1:36" ht="15.6" customHeight="1" hidden="1">
      <c r="A516" s="237">
        <f t="shared" si="16"/>
        <v>514</v>
      </c>
      <c r="B516" s="228"/>
      <c r="C516" s="227"/>
      <c r="D516" s="115"/>
      <c r="E516" s="115"/>
      <c r="F516" s="115"/>
      <c r="G516" s="115"/>
      <c r="H516" s="115"/>
      <c r="I516" s="115"/>
      <c r="J516" s="116"/>
      <c r="K516" s="117"/>
      <c r="L516" s="117"/>
      <c r="M516" s="117"/>
      <c r="N516" s="117"/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  <c r="AA516" s="124"/>
      <c r="AB516" s="121">
        <f t="shared" si="17"/>
        <v>0</v>
      </c>
      <c r="AC516" s="122"/>
      <c r="AD516" s="176"/>
      <c r="AE516" s="176"/>
      <c r="AF516" s="176"/>
      <c r="AG516" s="176"/>
      <c r="AH516" s="122"/>
      <c r="AI516" s="122"/>
      <c r="AJ516" s="122"/>
    </row>
    <row r="517" spans="1:36" ht="15.6" customHeight="1" hidden="1">
      <c r="A517" s="237">
        <f t="shared" si="16"/>
        <v>515</v>
      </c>
      <c r="B517" s="228"/>
      <c r="C517" s="227"/>
      <c r="D517" s="115"/>
      <c r="E517" s="115"/>
      <c r="F517" s="115"/>
      <c r="G517" s="115"/>
      <c r="H517" s="115"/>
      <c r="I517" s="115"/>
      <c r="J517" s="116"/>
      <c r="K517" s="117"/>
      <c r="L517" s="117"/>
      <c r="M517" s="117"/>
      <c r="N517" s="117"/>
      <c r="O517" s="124"/>
      <c r="P517" s="124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  <c r="AA517" s="124"/>
      <c r="AB517" s="121">
        <f t="shared" si="17"/>
        <v>0</v>
      </c>
      <c r="AC517" s="122"/>
      <c r="AD517" s="176"/>
      <c r="AE517" s="176"/>
      <c r="AF517" s="176"/>
      <c r="AG517" s="176"/>
      <c r="AH517" s="122"/>
      <c r="AI517" s="122"/>
      <c r="AJ517" s="122"/>
    </row>
    <row r="518" spans="1:36" ht="15.6" customHeight="1" hidden="1">
      <c r="A518" s="237">
        <f aca="true" t="shared" si="18" ref="A518:A562">+A517+1</f>
        <v>516</v>
      </c>
      <c r="B518" s="228"/>
      <c r="C518" s="227"/>
      <c r="D518" s="115"/>
      <c r="E518" s="115"/>
      <c r="F518" s="119"/>
      <c r="G518" s="115"/>
      <c r="H518" s="115"/>
      <c r="I518" s="115"/>
      <c r="J518" s="116"/>
      <c r="K518" s="117"/>
      <c r="L518" s="117"/>
      <c r="M518" s="117"/>
      <c r="N518" s="117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  <c r="AA518" s="124"/>
      <c r="AB518" s="121">
        <f t="shared" si="17"/>
        <v>0</v>
      </c>
      <c r="AC518" s="122"/>
      <c r="AD518" s="176"/>
      <c r="AE518" s="176"/>
      <c r="AF518" s="176"/>
      <c r="AG518" s="176"/>
      <c r="AH518" s="122"/>
      <c r="AI518" s="122"/>
      <c r="AJ518" s="122"/>
    </row>
    <row r="519" spans="1:36" ht="15.6" customHeight="1" hidden="1">
      <c r="A519" s="237">
        <f t="shared" si="18"/>
        <v>517</v>
      </c>
      <c r="B519" s="228"/>
      <c r="C519" s="227"/>
      <c r="D519" s="115"/>
      <c r="E519" s="115"/>
      <c r="F519" s="115"/>
      <c r="G519" s="115"/>
      <c r="H519" s="115"/>
      <c r="I519" s="115"/>
      <c r="J519" s="116"/>
      <c r="K519" s="117"/>
      <c r="L519" s="117"/>
      <c r="M519" s="117"/>
      <c r="N519" s="117"/>
      <c r="O519" s="124"/>
      <c r="P519" s="124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  <c r="AA519" s="124"/>
      <c r="AB519" s="121">
        <f t="shared" si="17"/>
        <v>0</v>
      </c>
      <c r="AC519" s="122"/>
      <c r="AD519" s="176"/>
      <c r="AE519" s="176"/>
      <c r="AF519" s="176"/>
      <c r="AG519" s="176"/>
      <c r="AH519" s="122"/>
      <c r="AI519" s="122"/>
      <c r="AJ519" s="122"/>
    </row>
    <row r="520" spans="1:36" ht="15.6" customHeight="1" hidden="1">
      <c r="A520" s="237">
        <f t="shared" si="18"/>
        <v>518</v>
      </c>
      <c r="B520" s="228"/>
      <c r="C520" s="227"/>
      <c r="D520" s="115"/>
      <c r="E520" s="115"/>
      <c r="F520" s="115"/>
      <c r="G520" s="115"/>
      <c r="H520" s="115"/>
      <c r="I520" s="115"/>
      <c r="J520" s="116"/>
      <c r="K520" s="117"/>
      <c r="L520" s="117"/>
      <c r="M520" s="117"/>
      <c r="N520" s="117"/>
      <c r="O520" s="124"/>
      <c r="P520" s="124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  <c r="AA520" s="124"/>
      <c r="AB520" s="121">
        <f t="shared" si="17"/>
        <v>0</v>
      </c>
      <c r="AC520" s="122"/>
      <c r="AD520" s="176"/>
      <c r="AE520" s="176"/>
      <c r="AF520" s="176"/>
      <c r="AG520" s="176"/>
      <c r="AH520" s="122"/>
      <c r="AI520" s="122"/>
      <c r="AJ520" s="122"/>
    </row>
    <row r="521" spans="1:36" ht="15.6" customHeight="1" hidden="1">
      <c r="A521" s="237">
        <f t="shared" si="18"/>
        <v>519</v>
      </c>
      <c r="B521" s="228"/>
      <c r="C521" s="227"/>
      <c r="D521" s="115"/>
      <c r="E521" s="115"/>
      <c r="F521" s="115"/>
      <c r="G521" s="115"/>
      <c r="H521" s="115"/>
      <c r="I521" s="115"/>
      <c r="J521" s="116"/>
      <c r="K521" s="117"/>
      <c r="L521" s="117"/>
      <c r="M521" s="117"/>
      <c r="N521" s="117"/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  <c r="AA521" s="124"/>
      <c r="AB521" s="121">
        <f t="shared" si="17"/>
        <v>0</v>
      </c>
      <c r="AC521" s="122"/>
      <c r="AD521" s="176"/>
      <c r="AE521" s="176"/>
      <c r="AF521" s="176"/>
      <c r="AG521" s="176"/>
      <c r="AH521" s="122"/>
      <c r="AI521" s="122"/>
      <c r="AJ521" s="122"/>
    </row>
    <row r="522" spans="1:36" ht="15.6" customHeight="1" hidden="1">
      <c r="A522" s="237">
        <f t="shared" si="18"/>
        <v>520</v>
      </c>
      <c r="B522" s="228"/>
      <c r="C522" s="227"/>
      <c r="D522" s="115"/>
      <c r="E522" s="115"/>
      <c r="F522" s="115"/>
      <c r="G522" s="115"/>
      <c r="H522" s="115"/>
      <c r="I522" s="115"/>
      <c r="J522" s="116"/>
      <c r="K522" s="117"/>
      <c r="L522" s="117"/>
      <c r="M522" s="117"/>
      <c r="N522" s="117"/>
      <c r="O522" s="124"/>
      <c r="P522" s="124"/>
      <c r="Q522" s="124"/>
      <c r="R522" s="124"/>
      <c r="S522" s="124"/>
      <c r="T522" s="124"/>
      <c r="U522" s="124"/>
      <c r="V522" s="124"/>
      <c r="W522" s="124"/>
      <c r="X522" s="124"/>
      <c r="Y522" s="124"/>
      <c r="Z522" s="124"/>
      <c r="AA522" s="124"/>
      <c r="AB522" s="121">
        <f t="shared" si="17"/>
        <v>0</v>
      </c>
      <c r="AC522" s="122"/>
      <c r="AD522" s="176"/>
      <c r="AE522" s="176"/>
      <c r="AF522" s="176"/>
      <c r="AG522" s="176"/>
      <c r="AH522" s="122"/>
      <c r="AI522" s="122"/>
      <c r="AJ522" s="122"/>
    </row>
    <row r="523" spans="1:36" ht="15.6" customHeight="1" hidden="1">
      <c r="A523" s="237">
        <f t="shared" si="18"/>
        <v>521</v>
      </c>
      <c r="B523" s="228"/>
      <c r="C523" s="227"/>
      <c r="D523" s="115"/>
      <c r="E523" s="115"/>
      <c r="F523" s="115"/>
      <c r="G523" s="115"/>
      <c r="H523" s="115"/>
      <c r="I523" s="115"/>
      <c r="J523" s="116"/>
      <c r="K523" s="117"/>
      <c r="L523" s="117"/>
      <c r="M523" s="117"/>
      <c r="N523" s="117"/>
      <c r="O523" s="124"/>
      <c r="P523" s="124"/>
      <c r="Q523" s="124"/>
      <c r="R523" s="124"/>
      <c r="S523" s="124"/>
      <c r="T523" s="124"/>
      <c r="U523" s="124"/>
      <c r="V523" s="124"/>
      <c r="W523" s="124"/>
      <c r="X523" s="124"/>
      <c r="Y523" s="124"/>
      <c r="Z523" s="124"/>
      <c r="AA523" s="124"/>
      <c r="AB523" s="121">
        <f t="shared" si="17"/>
        <v>0</v>
      </c>
      <c r="AC523" s="122"/>
      <c r="AD523" s="176"/>
      <c r="AE523" s="176"/>
      <c r="AF523" s="176"/>
      <c r="AG523" s="176"/>
      <c r="AH523" s="122"/>
      <c r="AI523" s="122"/>
      <c r="AJ523" s="122"/>
    </row>
    <row r="524" spans="1:36" ht="15.6" customHeight="1" hidden="1">
      <c r="A524" s="237">
        <f t="shared" si="18"/>
        <v>522</v>
      </c>
      <c r="B524" s="228"/>
      <c r="C524" s="227"/>
      <c r="D524" s="115"/>
      <c r="E524" s="115"/>
      <c r="F524" s="115"/>
      <c r="G524" s="115"/>
      <c r="H524" s="115"/>
      <c r="I524" s="115"/>
      <c r="J524" s="116"/>
      <c r="K524" s="117"/>
      <c r="L524" s="117"/>
      <c r="M524" s="117"/>
      <c r="N524" s="117"/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  <c r="AA524" s="124"/>
      <c r="AB524" s="121">
        <f t="shared" si="17"/>
        <v>0</v>
      </c>
      <c r="AC524" s="122"/>
      <c r="AD524" s="176"/>
      <c r="AE524" s="176"/>
      <c r="AF524" s="176"/>
      <c r="AG524" s="176"/>
      <c r="AH524" s="122"/>
      <c r="AI524" s="122"/>
      <c r="AJ524" s="122"/>
    </row>
    <row r="525" spans="1:36" ht="15.6" customHeight="1" hidden="1">
      <c r="A525" s="237">
        <f t="shared" si="18"/>
        <v>523</v>
      </c>
      <c r="B525" s="228"/>
      <c r="C525" s="227"/>
      <c r="D525" s="115"/>
      <c r="E525" s="115"/>
      <c r="F525" s="115"/>
      <c r="G525" s="115"/>
      <c r="H525" s="115"/>
      <c r="I525" s="115"/>
      <c r="J525" s="116"/>
      <c r="K525" s="117"/>
      <c r="L525" s="117"/>
      <c r="M525" s="117"/>
      <c r="N525" s="117"/>
      <c r="O525" s="124"/>
      <c r="P525" s="124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  <c r="AA525" s="124"/>
      <c r="AB525" s="121">
        <f t="shared" si="17"/>
        <v>0</v>
      </c>
      <c r="AC525" s="122"/>
      <c r="AD525" s="176"/>
      <c r="AE525" s="176"/>
      <c r="AF525" s="176"/>
      <c r="AG525" s="176"/>
      <c r="AH525" s="122"/>
      <c r="AI525" s="122"/>
      <c r="AJ525" s="122"/>
    </row>
    <row r="526" spans="1:36" ht="15.6" customHeight="1" hidden="1">
      <c r="A526" s="237">
        <f t="shared" si="18"/>
        <v>524</v>
      </c>
      <c r="B526" s="228"/>
      <c r="C526" s="227"/>
      <c r="D526" s="115"/>
      <c r="E526" s="115"/>
      <c r="F526" s="115"/>
      <c r="G526" s="115"/>
      <c r="H526" s="115"/>
      <c r="I526" s="115"/>
      <c r="J526" s="116"/>
      <c r="K526" s="117"/>
      <c r="L526" s="117"/>
      <c r="M526" s="117"/>
      <c r="N526" s="117"/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  <c r="AA526" s="124"/>
      <c r="AB526" s="121">
        <f t="shared" si="17"/>
        <v>0</v>
      </c>
      <c r="AC526" s="122"/>
      <c r="AD526" s="176"/>
      <c r="AE526" s="176"/>
      <c r="AF526" s="176"/>
      <c r="AG526" s="176"/>
      <c r="AH526" s="122"/>
      <c r="AI526" s="122"/>
      <c r="AJ526" s="122"/>
    </row>
    <row r="527" spans="1:36" ht="15.6" customHeight="1" hidden="1">
      <c r="A527" s="237">
        <f t="shared" si="18"/>
        <v>525</v>
      </c>
      <c r="B527" s="228"/>
      <c r="C527" s="227"/>
      <c r="D527" s="115"/>
      <c r="E527" s="115"/>
      <c r="F527" s="115"/>
      <c r="G527" s="115"/>
      <c r="H527" s="115"/>
      <c r="I527" s="115"/>
      <c r="J527" s="116"/>
      <c r="K527" s="117"/>
      <c r="L527" s="117"/>
      <c r="M527" s="117"/>
      <c r="N527" s="117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  <c r="AA527" s="124"/>
      <c r="AB527" s="121">
        <f t="shared" si="17"/>
        <v>0</v>
      </c>
      <c r="AC527" s="122"/>
      <c r="AD527" s="176"/>
      <c r="AE527" s="176"/>
      <c r="AF527" s="176"/>
      <c r="AG527" s="176"/>
      <c r="AH527" s="122"/>
      <c r="AI527" s="122"/>
      <c r="AJ527" s="122"/>
    </row>
    <row r="528" spans="1:36" ht="15.6" customHeight="1" hidden="1">
      <c r="A528" s="237">
        <f t="shared" si="18"/>
        <v>526</v>
      </c>
      <c r="B528" s="228"/>
      <c r="C528" s="227"/>
      <c r="D528" s="115"/>
      <c r="E528" s="115"/>
      <c r="F528" s="115"/>
      <c r="G528" s="115"/>
      <c r="H528" s="115"/>
      <c r="I528" s="115"/>
      <c r="J528" s="116"/>
      <c r="K528" s="117"/>
      <c r="L528" s="117"/>
      <c r="M528" s="117"/>
      <c r="N528" s="117"/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  <c r="Y528" s="124"/>
      <c r="Z528" s="124"/>
      <c r="AA528" s="124"/>
      <c r="AB528" s="121">
        <f t="shared" si="17"/>
        <v>0</v>
      </c>
      <c r="AC528" s="122"/>
      <c r="AD528" s="176"/>
      <c r="AE528" s="176"/>
      <c r="AF528" s="176"/>
      <c r="AG528" s="176"/>
      <c r="AH528" s="122"/>
      <c r="AI528" s="122"/>
      <c r="AJ528" s="122"/>
    </row>
    <row r="529" spans="1:36" ht="15.6" customHeight="1" hidden="1">
      <c r="A529" s="237">
        <f t="shared" si="18"/>
        <v>527</v>
      </c>
      <c r="B529" s="228"/>
      <c r="C529" s="227"/>
      <c r="D529" s="115"/>
      <c r="E529" s="115"/>
      <c r="F529" s="115"/>
      <c r="G529" s="115"/>
      <c r="H529" s="115"/>
      <c r="I529" s="115"/>
      <c r="J529" s="116"/>
      <c r="K529" s="117"/>
      <c r="L529" s="117"/>
      <c r="M529" s="117"/>
      <c r="N529" s="117"/>
      <c r="O529" s="124"/>
      <c r="P529" s="124"/>
      <c r="Q529" s="124"/>
      <c r="R529" s="124"/>
      <c r="S529" s="124"/>
      <c r="T529" s="124"/>
      <c r="U529" s="124"/>
      <c r="V529" s="124"/>
      <c r="W529" s="124"/>
      <c r="X529" s="124"/>
      <c r="Y529" s="124"/>
      <c r="Z529" s="124"/>
      <c r="AA529" s="124"/>
      <c r="AB529" s="121">
        <f t="shared" si="17"/>
        <v>0</v>
      </c>
      <c r="AC529" s="122"/>
      <c r="AD529" s="176"/>
      <c r="AE529" s="176"/>
      <c r="AF529" s="176"/>
      <c r="AG529" s="176"/>
      <c r="AH529" s="122"/>
      <c r="AI529" s="122"/>
      <c r="AJ529" s="122"/>
    </row>
    <row r="530" spans="1:36" ht="15.6" customHeight="1" hidden="1">
      <c r="A530" s="237">
        <f t="shared" si="18"/>
        <v>528</v>
      </c>
      <c r="B530" s="228"/>
      <c r="C530" s="227"/>
      <c r="D530" s="115"/>
      <c r="E530" s="115"/>
      <c r="F530" s="115"/>
      <c r="G530" s="115"/>
      <c r="H530" s="115"/>
      <c r="I530" s="115"/>
      <c r="J530" s="116"/>
      <c r="K530" s="117"/>
      <c r="L530" s="117"/>
      <c r="M530" s="117"/>
      <c r="N530" s="117"/>
      <c r="O530" s="124"/>
      <c r="P530" s="124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  <c r="AA530" s="124"/>
      <c r="AB530" s="121">
        <f t="shared" si="17"/>
        <v>0</v>
      </c>
      <c r="AC530" s="122"/>
      <c r="AD530" s="176"/>
      <c r="AE530" s="176"/>
      <c r="AF530" s="176"/>
      <c r="AG530" s="176"/>
      <c r="AH530" s="122"/>
      <c r="AI530" s="122"/>
      <c r="AJ530" s="122"/>
    </row>
    <row r="531" spans="1:36" ht="15.6" customHeight="1" hidden="1">
      <c r="A531" s="237">
        <f t="shared" si="18"/>
        <v>529</v>
      </c>
      <c r="B531" s="228"/>
      <c r="C531" s="227"/>
      <c r="D531" s="115"/>
      <c r="E531" s="115"/>
      <c r="F531" s="115"/>
      <c r="G531" s="115"/>
      <c r="H531" s="115"/>
      <c r="I531" s="115"/>
      <c r="J531" s="116"/>
      <c r="K531" s="117"/>
      <c r="L531" s="117"/>
      <c r="M531" s="117"/>
      <c r="N531" s="117"/>
      <c r="O531" s="124"/>
      <c r="P531" s="124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  <c r="AA531" s="124"/>
      <c r="AB531" s="121">
        <f t="shared" si="17"/>
        <v>0</v>
      </c>
      <c r="AC531" s="122"/>
      <c r="AD531" s="176"/>
      <c r="AE531" s="176"/>
      <c r="AF531" s="176"/>
      <c r="AG531" s="176"/>
      <c r="AH531" s="122"/>
      <c r="AI531" s="122"/>
      <c r="AJ531" s="122"/>
    </row>
    <row r="532" spans="1:36" ht="15.6" customHeight="1" hidden="1">
      <c r="A532" s="237">
        <f t="shared" si="18"/>
        <v>530</v>
      </c>
      <c r="B532" s="228"/>
      <c r="C532" s="227"/>
      <c r="D532" s="115"/>
      <c r="E532" s="115"/>
      <c r="F532" s="115"/>
      <c r="G532" s="115"/>
      <c r="H532" s="115"/>
      <c r="I532" s="115"/>
      <c r="J532" s="116"/>
      <c r="K532" s="117"/>
      <c r="L532" s="117"/>
      <c r="M532" s="117"/>
      <c r="N532" s="117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  <c r="AA532" s="124"/>
      <c r="AB532" s="121">
        <f t="shared" si="17"/>
        <v>0</v>
      </c>
      <c r="AC532" s="122"/>
      <c r="AD532" s="176"/>
      <c r="AE532" s="176"/>
      <c r="AF532" s="176"/>
      <c r="AG532" s="176"/>
      <c r="AH532" s="122"/>
      <c r="AI532" s="122"/>
      <c r="AJ532" s="122"/>
    </row>
    <row r="533" spans="1:36" ht="15.6" customHeight="1" hidden="1">
      <c r="A533" s="237">
        <f t="shared" si="18"/>
        <v>531</v>
      </c>
      <c r="B533" s="228"/>
      <c r="C533" s="227"/>
      <c r="D533" s="115"/>
      <c r="E533" s="115"/>
      <c r="F533" s="115"/>
      <c r="G533" s="115"/>
      <c r="H533" s="115"/>
      <c r="I533" s="115"/>
      <c r="J533" s="116"/>
      <c r="K533" s="117"/>
      <c r="L533" s="117"/>
      <c r="M533" s="117"/>
      <c r="N533" s="117"/>
      <c r="O533" s="124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  <c r="AA533" s="124"/>
      <c r="AB533" s="121">
        <f t="shared" si="17"/>
        <v>0</v>
      </c>
      <c r="AC533" s="122"/>
      <c r="AD533" s="176"/>
      <c r="AE533" s="176"/>
      <c r="AF533" s="176"/>
      <c r="AG533" s="176"/>
      <c r="AH533" s="122"/>
      <c r="AI533" s="122"/>
      <c r="AJ533" s="122"/>
    </row>
    <row r="534" spans="1:36" ht="15.6" customHeight="1" hidden="1">
      <c r="A534" s="237">
        <f t="shared" si="18"/>
        <v>532</v>
      </c>
      <c r="B534" s="228"/>
      <c r="C534" s="227"/>
      <c r="D534" s="115"/>
      <c r="E534" s="115"/>
      <c r="F534" s="115"/>
      <c r="G534" s="115"/>
      <c r="H534" s="115"/>
      <c r="I534" s="115"/>
      <c r="J534" s="116"/>
      <c r="K534" s="117"/>
      <c r="L534" s="117"/>
      <c r="M534" s="117"/>
      <c r="N534" s="117"/>
      <c r="O534" s="124"/>
      <c r="P534" s="124"/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  <c r="AA534" s="124"/>
      <c r="AB534" s="121">
        <f t="shared" si="17"/>
        <v>0</v>
      </c>
      <c r="AC534" s="122"/>
      <c r="AD534" s="176"/>
      <c r="AE534" s="176"/>
      <c r="AF534" s="176"/>
      <c r="AG534" s="176"/>
      <c r="AH534" s="122"/>
      <c r="AI534" s="122"/>
      <c r="AJ534" s="122"/>
    </row>
    <row r="535" spans="1:36" ht="15.6" customHeight="1" hidden="1">
      <c r="A535" s="237">
        <f t="shared" si="18"/>
        <v>533</v>
      </c>
      <c r="B535" s="228"/>
      <c r="C535" s="227"/>
      <c r="D535" s="115"/>
      <c r="E535" s="115"/>
      <c r="F535" s="115"/>
      <c r="G535" s="115"/>
      <c r="H535" s="115"/>
      <c r="I535" s="115"/>
      <c r="J535" s="116"/>
      <c r="K535" s="117"/>
      <c r="L535" s="117"/>
      <c r="M535" s="117"/>
      <c r="N535" s="117"/>
      <c r="O535" s="124"/>
      <c r="P535" s="124"/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  <c r="AA535" s="124"/>
      <c r="AB535" s="121">
        <f t="shared" si="17"/>
        <v>0</v>
      </c>
      <c r="AC535" s="122"/>
      <c r="AD535" s="176"/>
      <c r="AE535" s="176"/>
      <c r="AF535" s="176"/>
      <c r="AG535" s="176"/>
      <c r="AH535" s="122"/>
      <c r="AI535" s="122"/>
      <c r="AJ535" s="122"/>
    </row>
    <row r="536" spans="1:36" ht="15.6" customHeight="1" hidden="1">
      <c r="A536" s="237">
        <f t="shared" si="18"/>
        <v>534</v>
      </c>
      <c r="B536" s="228"/>
      <c r="C536" s="227"/>
      <c r="D536" s="115"/>
      <c r="E536" s="115"/>
      <c r="F536" s="115"/>
      <c r="G536" s="115"/>
      <c r="H536" s="115"/>
      <c r="I536" s="115"/>
      <c r="J536" s="116"/>
      <c r="K536" s="117"/>
      <c r="L536" s="117"/>
      <c r="M536" s="117"/>
      <c r="N536" s="117"/>
      <c r="O536" s="124"/>
      <c r="P536" s="124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  <c r="AA536" s="124"/>
      <c r="AB536" s="121">
        <f t="shared" si="17"/>
        <v>0</v>
      </c>
      <c r="AC536" s="122"/>
      <c r="AD536" s="176"/>
      <c r="AE536" s="176"/>
      <c r="AF536" s="176"/>
      <c r="AG536" s="176"/>
      <c r="AH536" s="122"/>
      <c r="AI536" s="122"/>
      <c r="AJ536" s="122"/>
    </row>
    <row r="537" spans="1:36" ht="15.6" customHeight="1" hidden="1">
      <c r="A537" s="237">
        <f t="shared" si="18"/>
        <v>535</v>
      </c>
      <c r="B537" s="228"/>
      <c r="C537" s="227"/>
      <c r="D537" s="115"/>
      <c r="E537" s="115"/>
      <c r="F537" s="115"/>
      <c r="G537" s="115"/>
      <c r="H537" s="115"/>
      <c r="I537" s="115"/>
      <c r="J537" s="116"/>
      <c r="K537" s="117"/>
      <c r="L537" s="117"/>
      <c r="M537" s="117"/>
      <c r="N537" s="117"/>
      <c r="O537" s="124"/>
      <c r="P537" s="124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  <c r="AA537" s="124"/>
      <c r="AB537" s="121">
        <f t="shared" si="17"/>
        <v>0</v>
      </c>
      <c r="AC537" s="122"/>
      <c r="AD537" s="176"/>
      <c r="AE537" s="176"/>
      <c r="AF537" s="176"/>
      <c r="AG537" s="176"/>
      <c r="AH537" s="122"/>
      <c r="AI537" s="122"/>
      <c r="AJ537" s="122"/>
    </row>
    <row r="538" spans="1:36" ht="15.6" customHeight="1" hidden="1">
      <c r="A538" s="237">
        <f t="shared" si="18"/>
        <v>536</v>
      </c>
      <c r="B538" s="228"/>
      <c r="C538" s="227"/>
      <c r="D538" s="115"/>
      <c r="E538" s="115"/>
      <c r="F538" s="115"/>
      <c r="G538" s="115"/>
      <c r="H538" s="115"/>
      <c r="I538" s="115"/>
      <c r="J538" s="116"/>
      <c r="K538" s="117"/>
      <c r="L538" s="117"/>
      <c r="M538" s="117"/>
      <c r="N538" s="117"/>
      <c r="O538" s="124"/>
      <c r="P538" s="124"/>
      <c r="Q538" s="124"/>
      <c r="R538" s="124"/>
      <c r="S538" s="124"/>
      <c r="T538" s="124"/>
      <c r="U538" s="124"/>
      <c r="V538" s="124"/>
      <c r="W538" s="124"/>
      <c r="X538" s="124"/>
      <c r="Y538" s="124"/>
      <c r="Z538" s="124"/>
      <c r="AA538" s="124"/>
      <c r="AB538" s="121">
        <f t="shared" si="17"/>
        <v>0</v>
      </c>
      <c r="AC538" s="122"/>
      <c r="AD538" s="176"/>
      <c r="AE538" s="176"/>
      <c r="AF538" s="176"/>
      <c r="AG538" s="176"/>
      <c r="AH538" s="122"/>
      <c r="AI538" s="122"/>
      <c r="AJ538" s="122"/>
    </row>
    <row r="539" spans="1:36" ht="15.6" customHeight="1" hidden="1">
      <c r="A539" s="237">
        <f t="shared" si="18"/>
        <v>537</v>
      </c>
      <c r="B539" s="228"/>
      <c r="C539" s="227"/>
      <c r="D539" s="115"/>
      <c r="E539" s="115"/>
      <c r="F539" s="115"/>
      <c r="G539" s="115"/>
      <c r="H539" s="115"/>
      <c r="I539" s="115"/>
      <c r="J539" s="116"/>
      <c r="K539" s="117"/>
      <c r="L539" s="117"/>
      <c r="M539" s="117"/>
      <c r="N539" s="117"/>
      <c r="O539" s="124"/>
      <c r="P539" s="124"/>
      <c r="Q539" s="124"/>
      <c r="R539" s="124"/>
      <c r="S539" s="124"/>
      <c r="T539" s="124"/>
      <c r="U539" s="124"/>
      <c r="V539" s="124"/>
      <c r="W539" s="124"/>
      <c r="X539" s="124"/>
      <c r="Y539" s="124"/>
      <c r="Z539" s="124"/>
      <c r="AA539" s="124"/>
      <c r="AB539" s="121">
        <f t="shared" si="17"/>
        <v>0</v>
      </c>
      <c r="AC539" s="122"/>
      <c r="AD539" s="176"/>
      <c r="AE539" s="176"/>
      <c r="AF539" s="176"/>
      <c r="AG539" s="176"/>
      <c r="AH539" s="122"/>
      <c r="AI539" s="122"/>
      <c r="AJ539" s="122"/>
    </row>
    <row r="540" spans="1:36" ht="15.6" customHeight="1" hidden="1">
      <c r="A540" s="237">
        <f t="shared" si="18"/>
        <v>538</v>
      </c>
      <c r="B540" s="228"/>
      <c r="C540" s="227"/>
      <c r="D540" s="115"/>
      <c r="E540" s="115"/>
      <c r="F540" s="115"/>
      <c r="G540" s="115"/>
      <c r="H540" s="115"/>
      <c r="I540" s="115"/>
      <c r="J540" s="116"/>
      <c r="K540" s="117"/>
      <c r="L540" s="117"/>
      <c r="M540" s="117"/>
      <c r="N540" s="117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  <c r="AA540" s="124"/>
      <c r="AB540" s="121">
        <f t="shared" si="17"/>
        <v>0</v>
      </c>
      <c r="AC540" s="122"/>
      <c r="AD540" s="176"/>
      <c r="AE540" s="176"/>
      <c r="AF540" s="176"/>
      <c r="AG540" s="176"/>
      <c r="AH540" s="122"/>
      <c r="AI540" s="122"/>
      <c r="AJ540" s="122"/>
    </row>
    <row r="541" spans="1:36" ht="15.6" customHeight="1" hidden="1">
      <c r="A541" s="237">
        <f t="shared" si="18"/>
        <v>539</v>
      </c>
      <c r="B541" s="228"/>
      <c r="C541" s="227"/>
      <c r="D541" s="115"/>
      <c r="E541" s="115"/>
      <c r="F541" s="115"/>
      <c r="G541" s="115"/>
      <c r="H541" s="115"/>
      <c r="I541" s="115"/>
      <c r="J541" s="116"/>
      <c r="K541" s="117"/>
      <c r="L541" s="117"/>
      <c r="M541" s="117"/>
      <c r="N541" s="117"/>
      <c r="O541" s="124"/>
      <c r="P541" s="124"/>
      <c r="Q541" s="124"/>
      <c r="R541" s="124"/>
      <c r="S541" s="124"/>
      <c r="T541" s="124"/>
      <c r="U541" s="124"/>
      <c r="V541" s="124"/>
      <c r="W541" s="124"/>
      <c r="X541" s="124"/>
      <c r="Y541" s="124"/>
      <c r="Z541" s="124"/>
      <c r="AA541" s="124"/>
      <c r="AB541" s="121">
        <f t="shared" si="17"/>
        <v>0</v>
      </c>
      <c r="AC541" s="122"/>
      <c r="AD541" s="176"/>
      <c r="AE541" s="176"/>
      <c r="AF541" s="176"/>
      <c r="AG541" s="176"/>
      <c r="AH541" s="122"/>
      <c r="AI541" s="122"/>
      <c r="AJ541" s="122"/>
    </row>
    <row r="542" spans="1:36" ht="15.6" customHeight="1" hidden="1">
      <c r="A542" s="237">
        <f t="shared" si="18"/>
        <v>540</v>
      </c>
      <c r="B542" s="228"/>
      <c r="C542" s="227"/>
      <c r="D542" s="115"/>
      <c r="E542" s="115"/>
      <c r="F542" s="115"/>
      <c r="G542" s="115"/>
      <c r="H542" s="115"/>
      <c r="I542" s="115"/>
      <c r="J542" s="116"/>
      <c r="K542" s="117"/>
      <c r="L542" s="117"/>
      <c r="M542" s="117"/>
      <c r="N542" s="117"/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  <c r="Z542" s="124"/>
      <c r="AA542" s="124"/>
      <c r="AB542" s="121">
        <f t="shared" si="17"/>
        <v>0</v>
      </c>
      <c r="AC542" s="122"/>
      <c r="AD542" s="176"/>
      <c r="AE542" s="176"/>
      <c r="AF542" s="176"/>
      <c r="AG542" s="176"/>
      <c r="AH542" s="122"/>
      <c r="AI542" s="122"/>
      <c r="AJ542" s="122"/>
    </row>
    <row r="543" spans="1:36" ht="15.6" customHeight="1" hidden="1">
      <c r="A543" s="237">
        <f t="shared" si="18"/>
        <v>541</v>
      </c>
      <c r="B543" s="228"/>
      <c r="C543" s="227"/>
      <c r="D543" s="115"/>
      <c r="E543" s="115"/>
      <c r="F543" s="115"/>
      <c r="G543" s="115"/>
      <c r="H543" s="115"/>
      <c r="I543" s="115"/>
      <c r="J543" s="116"/>
      <c r="K543" s="117"/>
      <c r="L543" s="117"/>
      <c r="M543" s="117"/>
      <c r="N543" s="117"/>
      <c r="O543" s="124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  <c r="AA543" s="124"/>
      <c r="AB543" s="121">
        <f t="shared" si="17"/>
        <v>0</v>
      </c>
      <c r="AC543" s="122"/>
      <c r="AD543" s="176"/>
      <c r="AE543" s="176"/>
      <c r="AF543" s="176"/>
      <c r="AG543" s="176"/>
      <c r="AH543" s="122"/>
      <c r="AI543" s="122"/>
      <c r="AJ543" s="122"/>
    </row>
    <row r="544" spans="1:36" ht="15.6" customHeight="1" hidden="1">
      <c r="A544" s="237">
        <f t="shared" si="18"/>
        <v>542</v>
      </c>
      <c r="B544" s="228"/>
      <c r="C544" s="227"/>
      <c r="D544" s="115"/>
      <c r="E544" s="115"/>
      <c r="F544" s="115"/>
      <c r="G544" s="115"/>
      <c r="H544" s="115"/>
      <c r="I544" s="115"/>
      <c r="J544" s="116"/>
      <c r="K544" s="117"/>
      <c r="L544" s="117"/>
      <c r="M544" s="117"/>
      <c r="N544" s="117"/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  <c r="AA544" s="124"/>
      <c r="AB544" s="121">
        <f t="shared" si="17"/>
        <v>0</v>
      </c>
      <c r="AC544" s="122"/>
      <c r="AD544" s="176"/>
      <c r="AE544" s="176"/>
      <c r="AF544" s="176"/>
      <c r="AG544" s="176"/>
      <c r="AH544" s="122"/>
      <c r="AI544" s="122"/>
      <c r="AJ544" s="122"/>
    </row>
    <row r="545" spans="1:36" ht="15.6" customHeight="1" hidden="1">
      <c r="A545" s="237">
        <f t="shared" si="18"/>
        <v>543</v>
      </c>
      <c r="B545" s="228"/>
      <c r="C545" s="227"/>
      <c r="D545" s="115"/>
      <c r="E545" s="115"/>
      <c r="F545" s="115"/>
      <c r="G545" s="115"/>
      <c r="H545" s="115"/>
      <c r="I545" s="115"/>
      <c r="J545" s="116"/>
      <c r="K545" s="117"/>
      <c r="L545" s="117"/>
      <c r="M545" s="117"/>
      <c r="N545" s="117"/>
      <c r="O545" s="124"/>
      <c r="P545" s="124"/>
      <c r="Q545" s="124"/>
      <c r="R545" s="124"/>
      <c r="S545" s="124"/>
      <c r="T545" s="124"/>
      <c r="U545" s="124"/>
      <c r="V545" s="124"/>
      <c r="W545" s="124"/>
      <c r="X545" s="124"/>
      <c r="Y545" s="124"/>
      <c r="Z545" s="124"/>
      <c r="AA545" s="124"/>
      <c r="AB545" s="121">
        <f t="shared" si="17"/>
        <v>0</v>
      </c>
      <c r="AC545" s="122"/>
      <c r="AD545" s="176"/>
      <c r="AE545" s="176"/>
      <c r="AF545" s="176"/>
      <c r="AG545" s="176"/>
      <c r="AH545" s="122"/>
      <c r="AI545" s="122"/>
      <c r="AJ545" s="122"/>
    </row>
    <row r="546" spans="1:36" ht="15.6" customHeight="1" hidden="1">
      <c r="A546" s="237">
        <f t="shared" si="18"/>
        <v>544</v>
      </c>
      <c r="B546" s="228"/>
      <c r="C546" s="227"/>
      <c r="D546" s="115"/>
      <c r="E546" s="115"/>
      <c r="F546" s="115"/>
      <c r="G546" s="115"/>
      <c r="H546" s="115"/>
      <c r="I546" s="115"/>
      <c r="J546" s="116"/>
      <c r="K546" s="117"/>
      <c r="L546" s="117"/>
      <c r="M546" s="117"/>
      <c r="N546" s="117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  <c r="AA546" s="124"/>
      <c r="AB546" s="121">
        <f t="shared" si="17"/>
        <v>0</v>
      </c>
      <c r="AC546" s="122"/>
      <c r="AD546" s="176"/>
      <c r="AE546" s="176"/>
      <c r="AF546" s="176"/>
      <c r="AG546" s="176"/>
      <c r="AH546" s="122"/>
      <c r="AI546" s="122"/>
      <c r="AJ546" s="122"/>
    </row>
    <row r="547" spans="1:36" ht="15.6" customHeight="1" hidden="1">
      <c r="A547" s="237">
        <f t="shared" si="18"/>
        <v>545</v>
      </c>
      <c r="B547" s="228"/>
      <c r="C547" s="227"/>
      <c r="D547" s="115"/>
      <c r="E547" s="115"/>
      <c r="F547" s="115"/>
      <c r="G547" s="115"/>
      <c r="H547" s="115"/>
      <c r="I547" s="115"/>
      <c r="J547" s="116"/>
      <c r="K547" s="117"/>
      <c r="L547" s="117"/>
      <c r="M547" s="117"/>
      <c r="N547" s="117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  <c r="AA547" s="124"/>
      <c r="AB547" s="121">
        <f t="shared" si="17"/>
        <v>0</v>
      </c>
      <c r="AC547" s="178"/>
      <c r="AD547" s="176"/>
      <c r="AE547" s="176"/>
      <c r="AF547" s="176"/>
      <c r="AG547" s="176"/>
      <c r="AH547" s="122"/>
      <c r="AI547" s="122"/>
      <c r="AJ547" s="122"/>
    </row>
    <row r="548" spans="1:36" ht="15.6" customHeight="1" hidden="1">
      <c r="A548" s="237">
        <f t="shared" si="18"/>
        <v>546</v>
      </c>
      <c r="B548" s="228"/>
      <c r="C548" s="227"/>
      <c r="D548" s="115"/>
      <c r="E548" s="115"/>
      <c r="F548" s="115"/>
      <c r="G548" s="115"/>
      <c r="H548" s="115"/>
      <c r="I548" s="115"/>
      <c r="J548" s="116"/>
      <c r="K548" s="117"/>
      <c r="L548" s="117"/>
      <c r="M548" s="117"/>
      <c r="N548" s="117"/>
      <c r="O548" s="124"/>
      <c r="P548" s="124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  <c r="AA548" s="124"/>
      <c r="AB548" s="121">
        <f t="shared" si="17"/>
        <v>0</v>
      </c>
      <c r="AC548" s="122"/>
      <c r="AD548" s="176"/>
      <c r="AE548" s="176"/>
      <c r="AF548" s="176"/>
      <c r="AG548" s="176"/>
      <c r="AH548" s="122"/>
      <c r="AI548" s="122"/>
      <c r="AJ548" s="122"/>
    </row>
    <row r="549" spans="1:36" ht="15.6" customHeight="1" hidden="1">
      <c r="A549" s="237">
        <f t="shared" si="18"/>
        <v>547</v>
      </c>
      <c r="B549" s="228"/>
      <c r="C549" s="227"/>
      <c r="D549" s="115"/>
      <c r="E549" s="115"/>
      <c r="F549" s="115"/>
      <c r="G549" s="115"/>
      <c r="H549" s="115"/>
      <c r="I549" s="115"/>
      <c r="J549" s="116"/>
      <c r="K549" s="117"/>
      <c r="L549" s="117"/>
      <c r="M549" s="117"/>
      <c r="N549" s="117"/>
      <c r="O549" s="124"/>
      <c r="P549" s="124"/>
      <c r="Q549" s="124"/>
      <c r="R549" s="124"/>
      <c r="S549" s="124"/>
      <c r="T549" s="124"/>
      <c r="U549" s="124"/>
      <c r="V549" s="124"/>
      <c r="W549" s="124"/>
      <c r="X549" s="124"/>
      <c r="Y549" s="124"/>
      <c r="Z549" s="124"/>
      <c r="AA549" s="124"/>
      <c r="AB549" s="121">
        <f t="shared" si="17"/>
        <v>0</v>
      </c>
      <c r="AC549" s="122"/>
      <c r="AD549" s="176"/>
      <c r="AE549" s="176"/>
      <c r="AF549" s="176"/>
      <c r="AG549" s="176"/>
      <c r="AH549" s="122"/>
      <c r="AI549" s="122"/>
      <c r="AJ549" s="122"/>
    </row>
    <row r="550" spans="1:36" ht="15.6" customHeight="1" hidden="1">
      <c r="A550" s="237">
        <f t="shared" si="18"/>
        <v>548</v>
      </c>
      <c r="B550" s="228"/>
      <c r="C550" s="227"/>
      <c r="D550" s="115"/>
      <c r="E550" s="115"/>
      <c r="F550" s="115"/>
      <c r="G550" s="115"/>
      <c r="H550" s="115"/>
      <c r="I550" s="115"/>
      <c r="J550" s="116"/>
      <c r="K550" s="117"/>
      <c r="L550" s="117"/>
      <c r="M550" s="117"/>
      <c r="N550" s="117"/>
      <c r="O550" s="124"/>
      <c r="P550" s="124"/>
      <c r="Q550" s="124"/>
      <c r="R550" s="124"/>
      <c r="S550" s="124"/>
      <c r="T550" s="124"/>
      <c r="U550" s="124"/>
      <c r="V550" s="124"/>
      <c r="W550" s="124"/>
      <c r="X550" s="124"/>
      <c r="Y550" s="124"/>
      <c r="Z550" s="124"/>
      <c r="AA550" s="124"/>
      <c r="AB550" s="121">
        <f t="shared" si="17"/>
        <v>0</v>
      </c>
      <c r="AC550" s="122"/>
      <c r="AD550" s="176"/>
      <c r="AE550" s="176"/>
      <c r="AF550" s="176"/>
      <c r="AG550" s="176"/>
      <c r="AH550" s="122"/>
      <c r="AI550" s="122"/>
      <c r="AJ550" s="122"/>
    </row>
    <row r="551" spans="1:36" ht="15.6" customHeight="1" hidden="1">
      <c r="A551" s="237">
        <f t="shared" si="18"/>
        <v>549</v>
      </c>
      <c r="B551" s="228"/>
      <c r="C551" s="227"/>
      <c r="D551" s="115"/>
      <c r="E551" s="115"/>
      <c r="F551" s="115"/>
      <c r="G551" s="115"/>
      <c r="H551" s="115"/>
      <c r="I551" s="115"/>
      <c r="J551" s="116"/>
      <c r="K551" s="117"/>
      <c r="L551" s="117"/>
      <c r="M551" s="117"/>
      <c r="N551" s="117"/>
      <c r="O551" s="124"/>
      <c r="P551" s="124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  <c r="AA551" s="124"/>
      <c r="AB551" s="121">
        <f t="shared" si="17"/>
        <v>0</v>
      </c>
      <c r="AC551" s="122"/>
      <c r="AD551" s="176"/>
      <c r="AE551" s="176"/>
      <c r="AF551" s="176"/>
      <c r="AG551" s="176"/>
      <c r="AH551" s="122"/>
      <c r="AI551" s="122"/>
      <c r="AJ551" s="122"/>
    </row>
    <row r="552" spans="1:36" ht="15.6" customHeight="1" hidden="1">
      <c r="A552" s="237">
        <f t="shared" si="18"/>
        <v>550</v>
      </c>
      <c r="B552" s="228"/>
      <c r="C552" s="227"/>
      <c r="D552" s="115"/>
      <c r="E552" s="115"/>
      <c r="F552" s="115"/>
      <c r="G552" s="115"/>
      <c r="H552" s="115"/>
      <c r="I552" s="115"/>
      <c r="J552" s="116"/>
      <c r="K552" s="117"/>
      <c r="L552" s="117"/>
      <c r="M552" s="117"/>
      <c r="N552" s="117"/>
      <c r="O552" s="124"/>
      <c r="P552" s="124"/>
      <c r="Q552" s="124"/>
      <c r="R552" s="124"/>
      <c r="S552" s="124"/>
      <c r="T552" s="124"/>
      <c r="U552" s="124"/>
      <c r="V552" s="124"/>
      <c r="W552" s="124"/>
      <c r="X552" s="124"/>
      <c r="Y552" s="124"/>
      <c r="Z552" s="124"/>
      <c r="AA552" s="124"/>
      <c r="AB552" s="121">
        <f t="shared" si="17"/>
        <v>0</v>
      </c>
      <c r="AC552" s="122"/>
      <c r="AD552" s="176"/>
      <c r="AE552" s="176"/>
      <c r="AF552" s="176"/>
      <c r="AG552" s="176"/>
      <c r="AH552" s="122"/>
      <c r="AI552" s="122"/>
      <c r="AJ552" s="122"/>
    </row>
    <row r="553" spans="1:36" ht="15.6" customHeight="1" hidden="1">
      <c r="A553" s="237">
        <f t="shared" si="18"/>
        <v>551</v>
      </c>
      <c r="B553" s="228"/>
      <c r="C553" s="227"/>
      <c r="D553" s="115"/>
      <c r="E553" s="115"/>
      <c r="F553" s="115"/>
      <c r="G553" s="115"/>
      <c r="H553" s="115"/>
      <c r="I553" s="115"/>
      <c r="J553" s="116"/>
      <c r="K553" s="117"/>
      <c r="L553" s="117"/>
      <c r="M553" s="117"/>
      <c r="N553" s="117"/>
      <c r="O553" s="124"/>
      <c r="P553" s="124"/>
      <c r="Q553" s="124"/>
      <c r="R553" s="124"/>
      <c r="S553" s="124"/>
      <c r="T553" s="124"/>
      <c r="U553" s="124"/>
      <c r="V553" s="124"/>
      <c r="W553" s="124"/>
      <c r="X553" s="124"/>
      <c r="Y553" s="124"/>
      <c r="Z553" s="124"/>
      <c r="AA553" s="124"/>
      <c r="AB553" s="121">
        <f t="shared" si="17"/>
        <v>0</v>
      </c>
      <c r="AC553" s="122"/>
      <c r="AD553" s="176"/>
      <c r="AE553" s="176"/>
      <c r="AF553" s="176"/>
      <c r="AG553" s="176"/>
      <c r="AH553" s="122"/>
      <c r="AI553" s="122"/>
      <c r="AJ553" s="122"/>
    </row>
    <row r="554" spans="1:36" ht="15.6" customHeight="1" hidden="1">
      <c r="A554" s="237">
        <f t="shared" si="18"/>
        <v>552</v>
      </c>
      <c r="B554" s="228"/>
      <c r="C554" s="227"/>
      <c r="D554" s="115"/>
      <c r="E554" s="115"/>
      <c r="F554" s="115"/>
      <c r="G554" s="115"/>
      <c r="H554" s="115"/>
      <c r="I554" s="115"/>
      <c r="J554" s="116"/>
      <c r="K554" s="117"/>
      <c r="L554" s="117"/>
      <c r="M554" s="117"/>
      <c r="N554" s="117"/>
      <c r="O554" s="124"/>
      <c r="P554" s="124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  <c r="AA554" s="124"/>
      <c r="AB554" s="121">
        <f t="shared" si="17"/>
        <v>0</v>
      </c>
      <c r="AC554" s="122"/>
      <c r="AD554" s="176"/>
      <c r="AE554" s="176"/>
      <c r="AF554" s="176"/>
      <c r="AG554" s="176"/>
      <c r="AH554" s="122"/>
      <c r="AI554" s="122"/>
      <c r="AJ554" s="122"/>
    </row>
    <row r="555" spans="1:36" ht="15.6" customHeight="1" hidden="1">
      <c r="A555" s="237">
        <f t="shared" si="18"/>
        <v>553</v>
      </c>
      <c r="B555" s="228"/>
      <c r="C555" s="227"/>
      <c r="D555" s="115"/>
      <c r="E555" s="115"/>
      <c r="F555" s="115"/>
      <c r="G555" s="115"/>
      <c r="H555" s="115"/>
      <c r="I555" s="115"/>
      <c r="J555" s="116"/>
      <c r="K555" s="117"/>
      <c r="L555" s="117"/>
      <c r="M555" s="117"/>
      <c r="N555" s="117"/>
      <c r="O555" s="124"/>
      <c r="P555" s="124"/>
      <c r="Q555" s="124"/>
      <c r="R555" s="124"/>
      <c r="S555" s="124"/>
      <c r="T555" s="124"/>
      <c r="U555" s="124"/>
      <c r="V555" s="124"/>
      <c r="W555" s="124"/>
      <c r="X555" s="124"/>
      <c r="Y555" s="124"/>
      <c r="Z555" s="124"/>
      <c r="AA555" s="124"/>
      <c r="AB555" s="121">
        <f t="shared" si="17"/>
        <v>0</v>
      </c>
      <c r="AC555" s="122"/>
      <c r="AD555" s="176"/>
      <c r="AE555" s="176"/>
      <c r="AF555" s="176"/>
      <c r="AG555" s="176"/>
      <c r="AH555" s="122"/>
      <c r="AI555" s="122"/>
      <c r="AJ555" s="122"/>
    </row>
    <row r="556" spans="1:36" ht="15.6" customHeight="1" hidden="1">
      <c r="A556" s="237">
        <f t="shared" si="18"/>
        <v>554</v>
      </c>
      <c r="B556" s="228"/>
      <c r="C556" s="227"/>
      <c r="D556" s="115"/>
      <c r="E556" s="115"/>
      <c r="F556" s="115"/>
      <c r="G556" s="115"/>
      <c r="H556" s="115"/>
      <c r="I556" s="115"/>
      <c r="J556" s="116"/>
      <c r="K556" s="117"/>
      <c r="L556" s="117"/>
      <c r="M556" s="117"/>
      <c r="N556" s="117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  <c r="AA556" s="124"/>
      <c r="AB556" s="121">
        <f aca="true" t="shared" si="19" ref="AB556:AB564">SUM(D556:AA556)</f>
        <v>0</v>
      </c>
      <c r="AC556" s="122"/>
      <c r="AD556" s="176"/>
      <c r="AE556" s="176"/>
      <c r="AF556" s="176"/>
      <c r="AG556" s="176"/>
      <c r="AH556" s="122"/>
      <c r="AI556" s="122"/>
      <c r="AJ556" s="122"/>
    </row>
    <row r="557" spans="1:36" ht="15.6" customHeight="1" hidden="1">
      <c r="A557" s="237">
        <f t="shared" si="18"/>
        <v>555</v>
      </c>
      <c r="B557" s="228"/>
      <c r="C557" s="227"/>
      <c r="D557" s="115"/>
      <c r="E557" s="115"/>
      <c r="F557" s="115"/>
      <c r="G557" s="115"/>
      <c r="H557" s="115"/>
      <c r="I557" s="115"/>
      <c r="J557" s="116"/>
      <c r="K557" s="117"/>
      <c r="L557" s="117"/>
      <c r="M557" s="117"/>
      <c r="N557" s="117"/>
      <c r="O557" s="124"/>
      <c r="P557" s="124"/>
      <c r="Q557" s="124"/>
      <c r="R557" s="124"/>
      <c r="S557" s="124"/>
      <c r="T557" s="124"/>
      <c r="U557" s="124"/>
      <c r="V557" s="124"/>
      <c r="W557" s="124"/>
      <c r="X557" s="124"/>
      <c r="Y557" s="124"/>
      <c r="Z557" s="124"/>
      <c r="AA557" s="124"/>
      <c r="AB557" s="121">
        <f t="shared" si="19"/>
        <v>0</v>
      </c>
      <c r="AC557" s="122"/>
      <c r="AD557" s="176"/>
      <c r="AE557" s="176"/>
      <c r="AF557" s="176"/>
      <c r="AG557" s="176"/>
      <c r="AH557" s="122"/>
      <c r="AI557" s="122"/>
      <c r="AJ557" s="122"/>
    </row>
    <row r="558" spans="1:36" ht="15.6" customHeight="1" hidden="1">
      <c r="A558" s="237">
        <f t="shared" si="18"/>
        <v>556</v>
      </c>
      <c r="B558" s="228"/>
      <c r="C558" s="227"/>
      <c r="D558" s="115"/>
      <c r="E558" s="115"/>
      <c r="F558" s="115"/>
      <c r="G558" s="115"/>
      <c r="H558" s="115"/>
      <c r="I558" s="115"/>
      <c r="J558" s="116"/>
      <c r="K558" s="117"/>
      <c r="L558" s="117"/>
      <c r="M558" s="117"/>
      <c r="N558" s="117"/>
      <c r="O558" s="124"/>
      <c r="P558" s="124"/>
      <c r="Q558" s="124"/>
      <c r="R558" s="124"/>
      <c r="S558" s="124"/>
      <c r="T558" s="124"/>
      <c r="U558" s="124"/>
      <c r="V558" s="124"/>
      <c r="W558" s="124"/>
      <c r="X558" s="124"/>
      <c r="Y558" s="124"/>
      <c r="Z558" s="124"/>
      <c r="AA558" s="124"/>
      <c r="AB558" s="121">
        <f t="shared" si="19"/>
        <v>0</v>
      </c>
      <c r="AC558" s="122"/>
      <c r="AD558" s="176"/>
      <c r="AE558" s="176"/>
      <c r="AF558" s="176"/>
      <c r="AG558" s="176"/>
      <c r="AH558" s="122"/>
      <c r="AI558" s="122"/>
      <c r="AJ558" s="122"/>
    </row>
    <row r="559" spans="1:36" ht="15.6" customHeight="1" hidden="1">
      <c r="A559" s="237">
        <f t="shared" si="18"/>
        <v>557</v>
      </c>
      <c r="B559" s="228"/>
      <c r="C559" s="227"/>
      <c r="D559" s="115"/>
      <c r="E559" s="115"/>
      <c r="F559" s="115"/>
      <c r="G559" s="115"/>
      <c r="H559" s="115"/>
      <c r="I559" s="115"/>
      <c r="J559" s="116"/>
      <c r="K559" s="117"/>
      <c r="L559" s="117"/>
      <c r="M559" s="117"/>
      <c r="N559" s="117"/>
      <c r="O559" s="124"/>
      <c r="P559" s="124"/>
      <c r="Q559" s="124"/>
      <c r="R559" s="124"/>
      <c r="S559" s="124"/>
      <c r="T559" s="124"/>
      <c r="U559" s="124"/>
      <c r="V559" s="124"/>
      <c r="W559" s="124"/>
      <c r="X559" s="124"/>
      <c r="Y559" s="124"/>
      <c r="Z559" s="124"/>
      <c r="AA559" s="124"/>
      <c r="AB559" s="121">
        <f t="shared" si="19"/>
        <v>0</v>
      </c>
      <c r="AC559" s="122"/>
      <c r="AD559" s="176"/>
      <c r="AE559" s="176"/>
      <c r="AF559" s="176"/>
      <c r="AG559" s="176"/>
      <c r="AH559" s="122"/>
      <c r="AI559" s="122"/>
      <c r="AJ559" s="122"/>
    </row>
    <row r="560" spans="1:36" ht="15.6" customHeight="1" hidden="1">
      <c r="A560" s="237">
        <f t="shared" si="18"/>
        <v>558</v>
      </c>
      <c r="B560" s="228"/>
      <c r="C560" s="227"/>
      <c r="D560" s="115"/>
      <c r="E560" s="115"/>
      <c r="F560" s="115"/>
      <c r="G560" s="115"/>
      <c r="H560" s="115"/>
      <c r="I560" s="115"/>
      <c r="J560" s="116"/>
      <c r="K560" s="117"/>
      <c r="L560" s="117"/>
      <c r="M560" s="117"/>
      <c r="N560" s="117"/>
      <c r="O560" s="124"/>
      <c r="P560" s="124"/>
      <c r="Q560" s="124"/>
      <c r="R560" s="124"/>
      <c r="S560" s="124"/>
      <c r="T560" s="124"/>
      <c r="U560" s="124"/>
      <c r="V560" s="124"/>
      <c r="W560" s="124"/>
      <c r="X560" s="124"/>
      <c r="Y560" s="124"/>
      <c r="Z560" s="124"/>
      <c r="AA560" s="124"/>
      <c r="AB560" s="121">
        <f t="shared" si="19"/>
        <v>0</v>
      </c>
      <c r="AC560" s="122"/>
      <c r="AD560" s="176"/>
      <c r="AE560" s="176"/>
      <c r="AF560" s="176"/>
      <c r="AG560" s="176"/>
      <c r="AH560" s="122"/>
      <c r="AI560" s="122"/>
      <c r="AJ560" s="122"/>
    </row>
    <row r="561" spans="1:36" ht="15.6" customHeight="1" hidden="1">
      <c r="A561" s="237">
        <f t="shared" si="18"/>
        <v>559</v>
      </c>
      <c r="B561" s="228"/>
      <c r="C561" s="227"/>
      <c r="D561" s="115"/>
      <c r="E561" s="115"/>
      <c r="F561" s="115"/>
      <c r="G561" s="115"/>
      <c r="H561" s="115"/>
      <c r="I561" s="115"/>
      <c r="J561" s="116"/>
      <c r="K561" s="117"/>
      <c r="L561" s="117"/>
      <c r="M561" s="117"/>
      <c r="N561" s="117"/>
      <c r="O561" s="124"/>
      <c r="P561" s="124"/>
      <c r="Q561" s="124"/>
      <c r="R561" s="124"/>
      <c r="S561" s="124"/>
      <c r="T561" s="124"/>
      <c r="U561" s="124"/>
      <c r="V561" s="124"/>
      <c r="W561" s="124"/>
      <c r="X561" s="124"/>
      <c r="Y561" s="124"/>
      <c r="Z561" s="124"/>
      <c r="AA561" s="124"/>
      <c r="AB561" s="121">
        <f t="shared" si="19"/>
        <v>0</v>
      </c>
      <c r="AC561" s="122"/>
      <c r="AD561" s="176"/>
      <c r="AE561" s="176"/>
      <c r="AF561" s="176"/>
      <c r="AG561" s="176"/>
      <c r="AH561" s="122"/>
      <c r="AI561" s="122"/>
      <c r="AJ561" s="122"/>
    </row>
    <row r="562" spans="1:36" ht="15.6" customHeight="1" hidden="1">
      <c r="A562" s="237">
        <f t="shared" si="18"/>
        <v>560</v>
      </c>
      <c r="B562" s="228"/>
      <c r="C562" s="227"/>
      <c r="D562" s="115"/>
      <c r="E562" s="115"/>
      <c r="F562" s="115"/>
      <c r="G562" s="115"/>
      <c r="H562" s="115"/>
      <c r="I562" s="115"/>
      <c r="J562" s="116"/>
      <c r="K562" s="117"/>
      <c r="L562" s="117"/>
      <c r="M562" s="117"/>
      <c r="N562" s="117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  <c r="AA562" s="124"/>
      <c r="AB562" s="121">
        <f t="shared" si="19"/>
        <v>0</v>
      </c>
      <c r="AC562" s="122"/>
      <c r="AD562" s="176"/>
      <c r="AE562" s="176"/>
      <c r="AF562" s="176"/>
      <c r="AG562" s="176"/>
      <c r="AH562" s="122"/>
      <c r="AI562" s="122"/>
      <c r="AJ562" s="122"/>
    </row>
    <row r="563" spans="1:33" ht="15.6" customHeight="1">
      <c r="A563" s="225"/>
      <c r="B563" s="226"/>
      <c r="C563" s="231"/>
      <c r="D563" s="115"/>
      <c r="E563" s="115"/>
      <c r="F563" s="115"/>
      <c r="G563" s="115"/>
      <c r="H563" s="115"/>
      <c r="I563" s="115"/>
      <c r="J563" s="116"/>
      <c r="K563" s="117"/>
      <c r="L563" s="117"/>
      <c r="M563" s="117"/>
      <c r="N563" s="117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  <c r="AA563" s="124"/>
      <c r="AB563" s="121"/>
      <c r="AC563" s="122"/>
      <c r="AD563" s="176"/>
      <c r="AE563" s="176"/>
      <c r="AF563" s="176"/>
      <c r="AG563" s="176"/>
    </row>
    <row r="564" spans="1:33" ht="15.6" customHeight="1">
      <c r="A564" s="133"/>
      <c r="B564" s="226"/>
      <c r="C564" s="231"/>
      <c r="D564" s="115"/>
      <c r="E564" s="115"/>
      <c r="F564" s="115"/>
      <c r="G564" s="115"/>
      <c r="H564" s="115"/>
      <c r="I564" s="115"/>
      <c r="J564" s="116"/>
      <c r="K564" s="117"/>
      <c r="L564" s="117"/>
      <c r="M564" s="117"/>
      <c r="N564" s="117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  <c r="AA564" s="124"/>
      <c r="AB564" s="121">
        <f t="shared" si="19"/>
        <v>0</v>
      </c>
      <c r="AC564" s="122"/>
      <c r="AD564" s="176"/>
      <c r="AE564" s="176"/>
      <c r="AF564" s="176"/>
      <c r="AG564" s="176"/>
    </row>
    <row r="565" spans="3:34" ht="15.6" customHeight="1">
      <c r="C565" s="233" t="s">
        <v>59</v>
      </c>
      <c r="D565" s="134">
        <f aca="true" t="shared" si="20" ref="D565:AB565">SUM(D2:D564)</f>
        <v>266369.27999999997</v>
      </c>
      <c r="E565" s="134">
        <f t="shared" si="20"/>
        <v>346497</v>
      </c>
      <c r="F565" s="134">
        <f t="shared" si="20"/>
        <v>58880.81</v>
      </c>
      <c r="G565" s="134">
        <f t="shared" si="20"/>
        <v>11181</v>
      </c>
      <c r="H565" s="134">
        <f t="shared" si="20"/>
        <v>46.610000000015134</v>
      </c>
      <c r="I565" s="134">
        <f t="shared" si="20"/>
        <v>9</v>
      </c>
      <c r="J565" s="135">
        <f t="shared" si="20"/>
        <v>-81321</v>
      </c>
      <c r="K565" s="135">
        <f t="shared" si="20"/>
        <v>-27000</v>
      </c>
      <c r="L565" s="135">
        <f t="shared" si="20"/>
        <v>-235983.39</v>
      </c>
      <c r="M565" s="135">
        <f t="shared" si="20"/>
        <v>-267575.30000000005</v>
      </c>
      <c r="N565" s="135">
        <f t="shared" si="20"/>
        <v>-3012</v>
      </c>
      <c r="O565" s="136">
        <f t="shared" si="20"/>
        <v>243646</v>
      </c>
      <c r="P565" s="136">
        <f t="shared" si="20"/>
        <v>89350</v>
      </c>
      <c r="Q565" s="136">
        <f t="shared" si="20"/>
        <v>0</v>
      </c>
      <c r="R565" s="136">
        <f t="shared" si="20"/>
        <v>4493</v>
      </c>
      <c r="S565" s="136">
        <f t="shared" si="20"/>
        <v>1680.29</v>
      </c>
      <c r="T565" s="136">
        <f t="shared" si="20"/>
        <v>79970</v>
      </c>
      <c r="U565" s="136">
        <f t="shared" si="20"/>
        <v>11136</v>
      </c>
      <c r="V565" s="136">
        <f t="shared" si="20"/>
        <v>14870</v>
      </c>
      <c r="W565" s="136">
        <f t="shared" si="20"/>
        <v>43255.06</v>
      </c>
      <c r="X565" s="136">
        <f t="shared" si="20"/>
        <v>6000</v>
      </c>
      <c r="Y565" s="136">
        <f t="shared" si="20"/>
        <v>35250</v>
      </c>
      <c r="Z565" s="136">
        <f t="shared" si="20"/>
        <v>19460</v>
      </c>
      <c r="AA565" s="136">
        <f t="shared" si="20"/>
        <v>-9774.240000000005</v>
      </c>
      <c r="AB565" s="134">
        <f t="shared" si="20"/>
        <v>0</v>
      </c>
      <c r="AC565" s="137"/>
      <c r="AD565" s="134">
        <f>SUM(AD3:AD564)</f>
        <v>69282</v>
      </c>
      <c r="AE565" s="134">
        <f>SUM(AE2:AE564)</f>
        <v>-80463</v>
      </c>
      <c r="AF565" s="134">
        <f>SUM(AF2:AF564)</f>
        <v>0</v>
      </c>
      <c r="AG565" s="134">
        <f>SUM(AG2:AG564)</f>
        <v>0</v>
      </c>
      <c r="AH565" s="258">
        <f>SUM(AD565:AG565)</f>
        <v>-11181</v>
      </c>
    </row>
    <row r="566" spans="3:33" ht="15.6" customHeight="1">
      <c r="C566" s="227"/>
      <c r="D566" s="115"/>
      <c r="E566" s="115"/>
      <c r="F566" s="115"/>
      <c r="G566" s="115"/>
      <c r="H566" s="115"/>
      <c r="I566" s="115"/>
      <c r="J566" s="139"/>
      <c r="K566" s="135"/>
      <c r="L566" s="135"/>
      <c r="M566" s="135"/>
      <c r="N566" s="135"/>
      <c r="O566" s="136"/>
      <c r="P566" s="136"/>
      <c r="Q566" s="136"/>
      <c r="R566" s="136"/>
      <c r="S566" s="136"/>
      <c r="T566" s="136"/>
      <c r="U566" s="136"/>
      <c r="V566" s="136"/>
      <c r="W566" s="136"/>
      <c r="X566" s="136"/>
      <c r="Y566" s="136"/>
      <c r="Z566" s="136"/>
      <c r="AA566" s="136"/>
      <c r="AB566" s="134"/>
      <c r="AC566" s="122"/>
      <c r="AD566" s="115"/>
      <c r="AE566" s="115"/>
      <c r="AF566" s="115"/>
      <c r="AG566" s="115"/>
    </row>
    <row r="567" spans="3:33" ht="15.6" customHeight="1">
      <c r="C567" s="241"/>
      <c r="D567" s="115"/>
      <c r="E567" s="115"/>
      <c r="F567" s="115"/>
      <c r="G567" s="115"/>
      <c r="H567" s="115"/>
      <c r="I567" s="115"/>
      <c r="J567" s="139"/>
      <c r="K567" s="135"/>
      <c r="L567" s="135"/>
      <c r="M567" s="135"/>
      <c r="N567" s="135"/>
      <c r="O567" s="136"/>
      <c r="P567" s="136"/>
      <c r="Q567" s="136"/>
      <c r="R567" s="136"/>
      <c r="S567" s="136"/>
      <c r="T567" s="136"/>
      <c r="U567" s="136"/>
      <c r="V567" s="136"/>
      <c r="W567" s="136"/>
      <c r="X567" s="136"/>
      <c r="Y567" s="136"/>
      <c r="Z567" s="136"/>
      <c r="AA567" s="136"/>
      <c r="AB567" s="134"/>
      <c r="AC567" s="122"/>
      <c r="AD567" s="115"/>
      <c r="AE567" s="115"/>
      <c r="AF567" s="115"/>
      <c r="AG567" s="115"/>
    </row>
    <row r="568" spans="3:33" ht="15.6" customHeight="1">
      <c r="C568" s="227"/>
      <c r="D568" s="115"/>
      <c r="E568" s="115"/>
      <c r="F568" s="115"/>
      <c r="G568" s="115"/>
      <c r="H568" s="115"/>
      <c r="I568" s="115"/>
      <c r="J568" s="140"/>
      <c r="K568" s="115"/>
      <c r="L568" s="115"/>
      <c r="M568" s="115"/>
      <c r="N568" s="115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  <c r="AA568" s="134"/>
      <c r="AB568" s="134"/>
      <c r="AC568" s="122"/>
      <c r="AD568" s="115"/>
      <c r="AE568" s="115"/>
      <c r="AF568" s="115"/>
      <c r="AG568" s="115"/>
    </row>
    <row r="569" spans="3:33" ht="15.6" customHeight="1" thickBot="1">
      <c r="C569" s="234" t="s">
        <v>499</v>
      </c>
      <c r="D569" s="141"/>
      <c r="E569" s="141"/>
      <c r="F569" s="141"/>
      <c r="G569" s="141"/>
      <c r="H569" s="141"/>
      <c r="I569" s="141"/>
      <c r="J569" s="142">
        <f>-(Oppsummering!D6)</f>
        <v>-65000</v>
      </c>
      <c r="K569" s="134">
        <f>-(Oppsummering!D7)</f>
        <v>-22000</v>
      </c>
      <c r="L569" s="134">
        <v>-236000</v>
      </c>
      <c r="M569" s="134">
        <v>-207000</v>
      </c>
      <c r="N569" s="134">
        <f>-(Oppsummering!D10)</f>
        <v>-3000</v>
      </c>
      <c r="O569" s="134">
        <v>235000</v>
      </c>
      <c r="P569" s="134">
        <v>80000</v>
      </c>
      <c r="Q569" s="143">
        <v>0</v>
      </c>
      <c r="R569" s="134">
        <v>12000</v>
      </c>
      <c r="S569" s="134">
        <v>1000</v>
      </c>
      <c r="T569" s="134">
        <v>40000</v>
      </c>
      <c r="U569" s="134">
        <v>10000</v>
      </c>
      <c r="V569" s="134">
        <v>30000</v>
      </c>
      <c r="W569" s="134">
        <v>40000</v>
      </c>
      <c r="X569" s="134">
        <v>20000</v>
      </c>
      <c r="Y569" s="134">
        <v>20000</v>
      </c>
      <c r="Z569" s="134">
        <v>20000</v>
      </c>
      <c r="AA569" s="134">
        <v>25000</v>
      </c>
      <c r="AB569" s="134"/>
      <c r="AC569" s="137"/>
      <c r="AD569" s="141"/>
      <c r="AE569" s="141"/>
      <c r="AF569" s="141"/>
      <c r="AG569" s="141"/>
    </row>
    <row r="570" spans="3:33" ht="13.5" thickBot="1">
      <c r="C570" s="232"/>
      <c r="D570" s="144"/>
      <c r="E570" s="144"/>
      <c r="F570" s="144"/>
      <c r="G570" s="144"/>
      <c r="H570" s="144"/>
      <c r="I570" s="144"/>
      <c r="J570" s="145"/>
      <c r="K570" s="145"/>
      <c r="L570" s="145"/>
      <c r="M570" s="145"/>
      <c r="N570" s="145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  <c r="AA570" s="146"/>
      <c r="AB570" s="122"/>
      <c r="AC570" s="122"/>
      <c r="AD570" s="144"/>
      <c r="AE570" s="144"/>
      <c r="AF570" s="144"/>
      <c r="AG570" s="144"/>
    </row>
    <row r="571" spans="3:33" ht="13.5" thickBot="1">
      <c r="C571" s="235" t="s">
        <v>500</v>
      </c>
      <c r="D571" s="134"/>
      <c r="E571" s="134"/>
      <c r="F571" s="134"/>
      <c r="G571" s="134"/>
      <c r="H571" s="134"/>
      <c r="I571" s="134"/>
      <c r="J571" s="135">
        <f>-(J565-J569)</f>
        <v>16321</v>
      </c>
      <c r="K571" s="135">
        <f>-(K565-K569)</f>
        <v>5000</v>
      </c>
      <c r="L571" s="135">
        <f>-(L565-L569)</f>
        <v>-16.60999999998603</v>
      </c>
      <c r="M571" s="135">
        <f>-(M565-M569)</f>
        <v>60575.30000000005</v>
      </c>
      <c r="N571" s="135">
        <f>-(N565-N569)</f>
        <v>12</v>
      </c>
      <c r="O571" s="136">
        <f>O569-O565</f>
        <v>-8646</v>
      </c>
      <c r="P571" s="136">
        <f>P569-P565</f>
        <v>-9350</v>
      </c>
      <c r="Q571" s="136" t="e">
        <f>+#REF!-Q569</f>
        <v>#REF!</v>
      </c>
      <c r="R571" s="136">
        <f aca="true" t="shared" si="21" ref="R571:AA571">R569-R565</f>
        <v>7507</v>
      </c>
      <c r="S571" s="136">
        <f t="shared" si="21"/>
        <v>-680.29</v>
      </c>
      <c r="T571" s="136">
        <f t="shared" si="21"/>
        <v>-39970</v>
      </c>
      <c r="U571" s="136">
        <f t="shared" si="21"/>
        <v>-1136</v>
      </c>
      <c r="V571" s="136">
        <f t="shared" si="21"/>
        <v>15130</v>
      </c>
      <c r="W571" s="136">
        <f t="shared" si="21"/>
        <v>-3255.0599999999977</v>
      </c>
      <c r="X571" s="136">
        <f t="shared" si="21"/>
        <v>14000</v>
      </c>
      <c r="Y571" s="136">
        <f t="shared" si="21"/>
        <v>-15250</v>
      </c>
      <c r="Z571" s="136">
        <f t="shared" si="21"/>
        <v>540</v>
      </c>
      <c r="AA571" s="136">
        <f t="shared" si="21"/>
        <v>34774.240000000005</v>
      </c>
      <c r="AB571" s="134"/>
      <c r="AC571" s="122"/>
      <c r="AD571" s="134"/>
      <c r="AE571" s="134"/>
      <c r="AF571" s="134"/>
      <c r="AG571" s="134"/>
    </row>
    <row r="572" spans="4:33" ht="12.75">
      <c r="D572" s="147"/>
      <c r="E572" s="147"/>
      <c r="F572" s="147"/>
      <c r="G572" s="147"/>
      <c r="H572" s="147"/>
      <c r="I572" s="147"/>
      <c r="K572" s="149"/>
      <c r="M572" s="149"/>
      <c r="N572" s="149"/>
      <c r="V572" s="123"/>
      <c r="W572" s="123"/>
      <c r="X572" s="123"/>
      <c r="Y572" s="123"/>
      <c r="Z572" s="123"/>
      <c r="AA572" s="123"/>
      <c r="AD572" s="243"/>
      <c r="AE572" s="244"/>
      <c r="AF572" s="244"/>
      <c r="AG572" s="243"/>
    </row>
    <row r="573" spans="4:33" ht="12.75">
      <c r="D573" s="150"/>
      <c r="E573" s="147"/>
      <c r="F573" s="151"/>
      <c r="G573" s="147"/>
      <c r="H573" s="147"/>
      <c r="I573" s="147"/>
      <c r="K573" s="149"/>
      <c r="M573" s="148"/>
      <c r="N573" s="149"/>
      <c r="W573" s="123"/>
      <c r="X573" s="123"/>
      <c r="Y573" s="123"/>
      <c r="Z573" s="123"/>
      <c r="AA573" s="123"/>
      <c r="AD573" s="245"/>
      <c r="AE573" s="246"/>
      <c r="AF573" s="246"/>
      <c r="AG573" s="243"/>
    </row>
    <row r="574" spans="4:33" ht="12.75">
      <c r="D574" s="150"/>
      <c r="E574" s="128"/>
      <c r="F574" s="128"/>
      <c r="G574" s="128"/>
      <c r="H574" s="128"/>
      <c r="I574" s="128"/>
      <c r="J574" s="242"/>
      <c r="K574" s="242"/>
      <c r="L574" s="242"/>
      <c r="M574" s="242"/>
      <c r="N574" s="242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  <c r="AA574" s="127"/>
      <c r="AB574" s="128"/>
      <c r="AC574" s="128"/>
      <c r="AD574" s="245"/>
      <c r="AE574" s="245"/>
      <c r="AF574" s="245"/>
      <c r="AG574" s="245"/>
    </row>
    <row r="575" spans="4:33" ht="12.75">
      <c r="D575" s="128"/>
      <c r="E575" s="128"/>
      <c r="F575" s="128"/>
      <c r="G575" s="128"/>
      <c r="H575" s="128"/>
      <c r="I575" s="128"/>
      <c r="J575" s="242"/>
      <c r="K575" s="242"/>
      <c r="L575" s="242"/>
      <c r="M575" s="242"/>
      <c r="N575" s="242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  <c r="AA575" s="127"/>
      <c r="AB575" s="128"/>
      <c r="AC575" s="128"/>
      <c r="AD575" s="245"/>
      <c r="AE575" s="245"/>
      <c r="AF575" s="245"/>
      <c r="AG575" s="245"/>
    </row>
    <row r="576" spans="4:33" ht="12.75">
      <c r="D576" s="128"/>
      <c r="E576" s="128"/>
      <c r="F576" s="128"/>
      <c r="G576" s="128"/>
      <c r="H576" s="128"/>
      <c r="I576" s="128"/>
      <c r="J576" s="242"/>
      <c r="K576" s="242"/>
      <c r="L576" s="242"/>
      <c r="M576" s="242"/>
      <c r="N576" s="242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  <c r="AA576" s="127"/>
      <c r="AB576" s="128"/>
      <c r="AC576" s="128"/>
      <c r="AD576" s="245"/>
      <c r="AE576" s="245"/>
      <c r="AF576" s="245"/>
      <c r="AG576" s="245"/>
    </row>
    <row r="577" spans="4:33" ht="12.75">
      <c r="D577" s="128"/>
      <c r="E577" s="128"/>
      <c r="F577" s="128"/>
      <c r="G577" s="128"/>
      <c r="H577" s="128"/>
      <c r="I577" s="128"/>
      <c r="J577" s="242"/>
      <c r="K577" s="242"/>
      <c r="L577" s="242"/>
      <c r="M577" s="242"/>
      <c r="N577" s="242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  <c r="AA577" s="127"/>
      <c r="AB577" s="128"/>
      <c r="AC577" s="128"/>
      <c r="AD577" s="245"/>
      <c r="AE577" s="245"/>
      <c r="AF577" s="245"/>
      <c r="AG577" s="245"/>
    </row>
    <row r="578" spans="4:33" ht="12.75">
      <c r="D578" s="128"/>
      <c r="E578" s="128"/>
      <c r="F578" s="128"/>
      <c r="G578" s="128"/>
      <c r="H578" s="128"/>
      <c r="I578" s="128"/>
      <c r="J578" s="242"/>
      <c r="K578" s="242"/>
      <c r="L578" s="242"/>
      <c r="M578" s="242"/>
      <c r="N578" s="242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  <c r="AA578" s="127"/>
      <c r="AB578" s="128"/>
      <c r="AC578" s="128"/>
      <c r="AD578" s="245"/>
      <c r="AE578" s="245"/>
      <c r="AF578" s="245"/>
      <c r="AG578" s="245"/>
    </row>
    <row r="579" spans="4:33" ht="12.75">
      <c r="D579" s="128"/>
      <c r="E579" s="128"/>
      <c r="F579" s="128"/>
      <c r="G579" s="128"/>
      <c r="H579" s="128"/>
      <c r="I579" s="128"/>
      <c r="J579" s="242"/>
      <c r="K579" s="242"/>
      <c r="L579" s="242"/>
      <c r="M579" s="242"/>
      <c r="N579" s="242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  <c r="AA579" s="127"/>
      <c r="AB579" s="128"/>
      <c r="AC579" s="128"/>
      <c r="AD579" s="245"/>
      <c r="AE579" s="245"/>
      <c r="AF579" s="245"/>
      <c r="AG579" s="245"/>
    </row>
    <row r="580" spans="4:33" ht="12.75">
      <c r="D580" s="128"/>
      <c r="E580" s="128"/>
      <c r="F580" s="128"/>
      <c r="G580" s="128"/>
      <c r="H580" s="128"/>
      <c r="I580" s="128"/>
      <c r="J580" s="242"/>
      <c r="K580" s="242"/>
      <c r="L580" s="242"/>
      <c r="M580" s="242"/>
      <c r="N580" s="242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  <c r="AA580" s="127"/>
      <c r="AB580" s="128"/>
      <c r="AC580" s="128"/>
      <c r="AD580" s="245"/>
      <c r="AE580" s="245"/>
      <c r="AF580" s="245"/>
      <c r="AG580" s="245"/>
    </row>
    <row r="581" spans="4:33" ht="12.75">
      <c r="D581" s="128"/>
      <c r="E581" s="128"/>
      <c r="F581" s="128"/>
      <c r="G581" s="128"/>
      <c r="H581" s="128"/>
      <c r="I581" s="128"/>
      <c r="J581" s="242"/>
      <c r="K581" s="242"/>
      <c r="L581" s="242"/>
      <c r="M581" s="242"/>
      <c r="N581" s="242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  <c r="AA581" s="127"/>
      <c r="AB581" s="128"/>
      <c r="AC581" s="128"/>
      <c r="AD581" s="245"/>
      <c r="AE581" s="245"/>
      <c r="AF581" s="245"/>
      <c r="AG581" s="245"/>
    </row>
    <row r="582" spans="4:33" ht="12.75">
      <c r="D582" s="128"/>
      <c r="E582" s="128"/>
      <c r="F582" s="128"/>
      <c r="G582" s="128"/>
      <c r="H582" s="128"/>
      <c r="I582" s="128"/>
      <c r="J582" s="242"/>
      <c r="K582" s="242"/>
      <c r="L582" s="242"/>
      <c r="M582" s="242"/>
      <c r="N582" s="242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  <c r="AA582" s="127"/>
      <c r="AB582" s="128"/>
      <c r="AC582" s="128"/>
      <c r="AD582" s="245"/>
      <c r="AE582" s="245"/>
      <c r="AF582" s="245"/>
      <c r="AG582" s="245"/>
    </row>
    <row r="583" spans="4:33" ht="12.75">
      <c r="D583" s="128"/>
      <c r="E583" s="128"/>
      <c r="F583" s="128"/>
      <c r="G583" s="128"/>
      <c r="H583" s="128"/>
      <c r="I583" s="128"/>
      <c r="J583" s="242"/>
      <c r="K583" s="242"/>
      <c r="L583" s="242"/>
      <c r="M583" s="242"/>
      <c r="N583" s="242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  <c r="AA583" s="127"/>
      <c r="AB583" s="128"/>
      <c r="AC583" s="128"/>
      <c r="AD583" s="245"/>
      <c r="AE583" s="245"/>
      <c r="AF583" s="245"/>
      <c r="AG583" s="245"/>
    </row>
    <row r="584" spans="4:33" ht="12.75">
      <c r="D584" s="128"/>
      <c r="E584" s="128"/>
      <c r="F584" s="128"/>
      <c r="G584" s="128"/>
      <c r="H584" s="128"/>
      <c r="I584" s="128"/>
      <c r="J584" s="242"/>
      <c r="K584" s="242"/>
      <c r="L584" s="242"/>
      <c r="M584" s="242"/>
      <c r="N584" s="242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  <c r="AA584" s="127"/>
      <c r="AB584" s="128"/>
      <c r="AC584" s="128"/>
      <c r="AD584" s="245"/>
      <c r="AE584" s="245"/>
      <c r="AF584" s="245"/>
      <c r="AG584" s="245"/>
    </row>
    <row r="585" spans="4:33" ht="12.75">
      <c r="D585" s="128"/>
      <c r="E585" s="128"/>
      <c r="F585" s="128"/>
      <c r="G585" s="128"/>
      <c r="H585" s="128"/>
      <c r="I585" s="128"/>
      <c r="J585" s="242"/>
      <c r="K585" s="242"/>
      <c r="L585" s="242"/>
      <c r="M585" s="242"/>
      <c r="N585" s="242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  <c r="AA585" s="127"/>
      <c r="AB585" s="128"/>
      <c r="AC585" s="128"/>
      <c r="AD585" s="245"/>
      <c r="AE585" s="245"/>
      <c r="AF585" s="245"/>
      <c r="AG585" s="245"/>
    </row>
    <row r="586" spans="4:33" ht="12.75">
      <c r="D586" s="128"/>
      <c r="E586" s="128"/>
      <c r="F586" s="128"/>
      <c r="G586" s="128"/>
      <c r="H586" s="128"/>
      <c r="I586" s="128"/>
      <c r="J586" s="242"/>
      <c r="K586" s="242"/>
      <c r="L586" s="242"/>
      <c r="M586" s="242"/>
      <c r="N586" s="242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  <c r="AA586" s="127"/>
      <c r="AB586" s="128"/>
      <c r="AC586" s="128"/>
      <c r="AD586" s="245"/>
      <c r="AE586" s="245"/>
      <c r="AF586" s="245"/>
      <c r="AG586" s="245"/>
    </row>
    <row r="587" spans="4:33" ht="12.75">
      <c r="D587" s="128"/>
      <c r="E587" s="128"/>
      <c r="F587" s="128"/>
      <c r="G587" s="128"/>
      <c r="H587" s="128"/>
      <c r="I587" s="128"/>
      <c r="J587" s="242"/>
      <c r="K587" s="242"/>
      <c r="L587" s="242"/>
      <c r="M587" s="242"/>
      <c r="N587" s="242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  <c r="AA587" s="127"/>
      <c r="AB587" s="128"/>
      <c r="AC587" s="128"/>
      <c r="AD587" s="245"/>
      <c r="AE587" s="245"/>
      <c r="AF587" s="245"/>
      <c r="AG587" s="245"/>
    </row>
    <row r="588" spans="4:33" ht="12.75">
      <c r="D588" s="128"/>
      <c r="E588" s="128"/>
      <c r="F588" s="128"/>
      <c r="G588" s="128"/>
      <c r="H588" s="128"/>
      <c r="I588" s="128"/>
      <c r="J588" s="242"/>
      <c r="K588" s="242"/>
      <c r="L588" s="242"/>
      <c r="M588" s="242"/>
      <c r="N588" s="242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  <c r="AA588" s="127"/>
      <c r="AB588" s="128"/>
      <c r="AC588" s="128"/>
      <c r="AD588" s="245"/>
      <c r="AE588" s="245"/>
      <c r="AF588" s="245"/>
      <c r="AG588" s="245"/>
    </row>
    <row r="589" spans="4:33" ht="12.75">
      <c r="D589" s="128"/>
      <c r="E589" s="128"/>
      <c r="F589" s="128"/>
      <c r="G589" s="128"/>
      <c r="H589" s="128"/>
      <c r="I589" s="128"/>
      <c r="J589" s="242"/>
      <c r="K589" s="242"/>
      <c r="L589" s="242"/>
      <c r="M589" s="242"/>
      <c r="N589" s="242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  <c r="AA589" s="127"/>
      <c r="AB589" s="128"/>
      <c r="AC589" s="128"/>
      <c r="AD589" s="245"/>
      <c r="AE589" s="245"/>
      <c r="AF589" s="245"/>
      <c r="AG589" s="245"/>
    </row>
    <row r="590" spans="4:33" ht="12.75">
      <c r="D590" s="128"/>
      <c r="E590" s="128"/>
      <c r="F590" s="128"/>
      <c r="G590" s="128"/>
      <c r="H590" s="128"/>
      <c r="I590" s="128"/>
      <c r="J590" s="242"/>
      <c r="K590" s="242"/>
      <c r="L590" s="242"/>
      <c r="M590" s="242"/>
      <c r="N590" s="242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  <c r="AA590" s="127"/>
      <c r="AB590" s="128"/>
      <c r="AC590" s="128"/>
      <c r="AD590" s="245"/>
      <c r="AE590" s="245"/>
      <c r="AF590" s="245"/>
      <c r="AG590" s="245"/>
    </row>
    <row r="591" spans="4:33" ht="12.75">
      <c r="D591" s="128"/>
      <c r="E591" s="128"/>
      <c r="F591" s="128"/>
      <c r="G591" s="128"/>
      <c r="H591" s="128"/>
      <c r="I591" s="128"/>
      <c r="J591" s="242"/>
      <c r="K591" s="242"/>
      <c r="L591" s="242"/>
      <c r="M591" s="242"/>
      <c r="N591" s="242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  <c r="AA591" s="127"/>
      <c r="AB591" s="128"/>
      <c r="AC591" s="128"/>
      <c r="AD591" s="245"/>
      <c r="AE591" s="245"/>
      <c r="AF591" s="245"/>
      <c r="AG591" s="245"/>
    </row>
    <row r="592" spans="4:33" ht="12.75">
      <c r="D592" s="128"/>
      <c r="E592" s="128"/>
      <c r="F592" s="128"/>
      <c r="G592" s="128"/>
      <c r="H592" s="128"/>
      <c r="I592" s="128"/>
      <c r="J592" s="242"/>
      <c r="K592" s="242"/>
      <c r="L592" s="242"/>
      <c r="M592" s="242"/>
      <c r="N592" s="242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  <c r="AA592" s="127"/>
      <c r="AB592" s="128"/>
      <c r="AC592" s="128"/>
      <c r="AD592" s="245"/>
      <c r="AE592" s="245"/>
      <c r="AF592" s="245"/>
      <c r="AG592" s="245"/>
    </row>
    <row r="593" spans="4:33" ht="12.75">
      <c r="D593" s="128"/>
      <c r="E593" s="128"/>
      <c r="F593" s="128"/>
      <c r="G593" s="128"/>
      <c r="H593" s="128"/>
      <c r="I593" s="128"/>
      <c r="J593" s="242"/>
      <c r="K593" s="242"/>
      <c r="L593" s="242"/>
      <c r="M593" s="242"/>
      <c r="N593" s="242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  <c r="AA593" s="127"/>
      <c r="AB593" s="128"/>
      <c r="AC593" s="128"/>
      <c r="AD593" s="245"/>
      <c r="AE593" s="245"/>
      <c r="AF593" s="245"/>
      <c r="AG593" s="245"/>
    </row>
    <row r="594" spans="4:33" ht="12.75">
      <c r="D594" s="128"/>
      <c r="E594" s="128"/>
      <c r="F594" s="128"/>
      <c r="G594" s="128"/>
      <c r="H594" s="128"/>
      <c r="I594" s="128"/>
      <c r="J594" s="242"/>
      <c r="K594" s="242"/>
      <c r="L594" s="242"/>
      <c r="M594" s="242"/>
      <c r="N594" s="242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  <c r="AA594" s="127"/>
      <c r="AB594" s="128"/>
      <c r="AC594" s="128"/>
      <c r="AD594" s="245"/>
      <c r="AE594" s="245"/>
      <c r="AF594" s="245"/>
      <c r="AG594" s="245"/>
    </row>
    <row r="595" spans="4:33" ht="12.75">
      <c r="D595" s="128"/>
      <c r="E595" s="128"/>
      <c r="F595" s="128"/>
      <c r="G595" s="128"/>
      <c r="H595" s="128"/>
      <c r="I595" s="128"/>
      <c r="J595" s="242"/>
      <c r="K595" s="242"/>
      <c r="L595" s="242"/>
      <c r="M595" s="242"/>
      <c r="N595" s="242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  <c r="AA595" s="127"/>
      <c r="AB595" s="128"/>
      <c r="AC595" s="128"/>
      <c r="AD595" s="245"/>
      <c r="AE595" s="245"/>
      <c r="AF595" s="245"/>
      <c r="AG595" s="245"/>
    </row>
    <row r="596" spans="30:33" ht="12.75">
      <c r="AD596" s="245"/>
      <c r="AE596" s="245"/>
      <c r="AF596" s="245"/>
      <c r="AG596" s="245"/>
    </row>
    <row r="597" spans="30:33" ht="12.75">
      <c r="AD597" s="245"/>
      <c r="AE597" s="245"/>
      <c r="AF597" s="245"/>
      <c r="AG597" s="245"/>
    </row>
    <row r="598" spans="30:33" ht="12.75">
      <c r="AD598" s="245"/>
      <c r="AE598" s="245"/>
      <c r="AF598" s="245"/>
      <c r="AG598" s="245"/>
    </row>
    <row r="599" spans="30:33" ht="12.75">
      <c r="AD599" s="245"/>
      <c r="AE599" s="245"/>
      <c r="AF599" s="245"/>
      <c r="AG599" s="245"/>
    </row>
    <row r="600" spans="30:33" ht="12.75">
      <c r="AD600" s="245"/>
      <c r="AE600" s="245"/>
      <c r="AF600" s="245"/>
      <c r="AG600" s="245"/>
    </row>
    <row r="601" spans="30:33" ht="12.75">
      <c r="AD601" s="245"/>
      <c r="AE601" s="245"/>
      <c r="AF601" s="245"/>
      <c r="AG601" s="245"/>
    </row>
    <row r="602" spans="30:33" ht="12.75">
      <c r="AD602" s="245"/>
      <c r="AE602" s="245"/>
      <c r="AF602" s="245"/>
      <c r="AG602" s="245"/>
    </row>
    <row r="603" spans="30:33" ht="12.75">
      <c r="AD603" s="245"/>
      <c r="AE603" s="245"/>
      <c r="AF603" s="245"/>
      <c r="AG603" s="245"/>
    </row>
    <row r="604" spans="30:33" ht="12.75">
      <c r="AD604" s="245"/>
      <c r="AE604" s="245"/>
      <c r="AF604" s="245"/>
      <c r="AG604" s="245"/>
    </row>
    <row r="605" spans="30:33" ht="12.75">
      <c r="AD605" s="245"/>
      <c r="AE605" s="245"/>
      <c r="AF605" s="245"/>
      <c r="AG605" s="245"/>
    </row>
    <row r="606" spans="30:33" ht="12.75">
      <c r="AD606" s="245"/>
      <c r="AE606" s="245"/>
      <c r="AF606" s="245"/>
      <c r="AG606" s="245"/>
    </row>
    <row r="607" spans="30:33" ht="12.75">
      <c r="AD607" s="245"/>
      <c r="AE607" s="245"/>
      <c r="AF607" s="245"/>
      <c r="AG607" s="245"/>
    </row>
    <row r="608" spans="30:33" ht="12.75">
      <c r="AD608" s="245"/>
      <c r="AE608" s="245"/>
      <c r="AF608" s="245"/>
      <c r="AG608" s="245"/>
    </row>
    <row r="609" spans="30:33" ht="12.75">
      <c r="AD609" s="245"/>
      <c r="AE609" s="245"/>
      <c r="AF609" s="245"/>
      <c r="AG609" s="245"/>
    </row>
    <row r="610" spans="30:33" ht="12.75">
      <c r="AD610" s="245"/>
      <c r="AE610" s="245"/>
      <c r="AF610" s="245"/>
      <c r="AG610" s="245"/>
    </row>
    <row r="611" spans="30:33" ht="12.75">
      <c r="AD611" s="245"/>
      <c r="AE611" s="245"/>
      <c r="AF611" s="245"/>
      <c r="AG611" s="245"/>
    </row>
    <row r="612" spans="30:33" ht="12.75">
      <c r="AD612" s="245"/>
      <c r="AE612" s="245"/>
      <c r="AF612" s="245"/>
      <c r="AG612" s="245"/>
    </row>
    <row r="613" spans="30:33" ht="12.75">
      <c r="AD613" s="245"/>
      <c r="AE613" s="245"/>
      <c r="AF613" s="245"/>
      <c r="AG613" s="245"/>
    </row>
    <row r="614" spans="30:33" ht="12.75">
      <c r="AD614" s="245"/>
      <c r="AE614" s="245"/>
      <c r="AF614" s="245"/>
      <c r="AG614" s="245"/>
    </row>
    <row r="615" spans="30:33" ht="12.75">
      <c r="AD615" s="245"/>
      <c r="AE615" s="245"/>
      <c r="AF615" s="245"/>
      <c r="AG615" s="245"/>
    </row>
    <row r="616" spans="30:33" ht="12.75">
      <c r="AD616" s="245"/>
      <c r="AE616" s="245"/>
      <c r="AF616" s="245"/>
      <c r="AG616" s="245"/>
    </row>
    <row r="617" spans="30:33" ht="12.75">
      <c r="AD617" s="245"/>
      <c r="AE617" s="245"/>
      <c r="AF617" s="245"/>
      <c r="AG617" s="245"/>
    </row>
    <row r="618" spans="30:33" ht="12.75">
      <c r="AD618" s="245"/>
      <c r="AE618" s="245"/>
      <c r="AF618" s="245"/>
      <c r="AG618" s="245"/>
    </row>
    <row r="619" spans="30:33" ht="12.75">
      <c r="AD619" s="245"/>
      <c r="AE619" s="245"/>
      <c r="AF619" s="245"/>
      <c r="AG619" s="245"/>
    </row>
    <row r="620" spans="30:33" ht="12.75">
      <c r="AD620" s="245"/>
      <c r="AE620" s="245"/>
      <c r="AF620" s="245"/>
      <c r="AG620" s="245"/>
    </row>
    <row r="621" spans="30:33" ht="12.75">
      <c r="AD621" s="245"/>
      <c r="AE621" s="245"/>
      <c r="AF621" s="245"/>
      <c r="AG621" s="245"/>
    </row>
    <row r="622" spans="30:33" ht="12.75">
      <c r="AD622" s="245"/>
      <c r="AE622" s="245"/>
      <c r="AF622" s="245"/>
      <c r="AG622" s="245"/>
    </row>
    <row r="623" spans="30:33" ht="12.75">
      <c r="AD623" s="245"/>
      <c r="AE623" s="245"/>
      <c r="AF623" s="245"/>
      <c r="AG623" s="245"/>
    </row>
    <row r="624" spans="30:33" ht="12.75">
      <c r="AD624" s="245"/>
      <c r="AE624" s="245"/>
      <c r="AF624" s="245"/>
      <c r="AG624" s="245"/>
    </row>
    <row r="625" spans="30:33" ht="12.75">
      <c r="AD625" s="245"/>
      <c r="AE625" s="245"/>
      <c r="AF625" s="245"/>
      <c r="AG625" s="245"/>
    </row>
    <row r="626" spans="30:33" ht="12.75">
      <c r="AD626" s="245"/>
      <c r="AE626" s="245"/>
      <c r="AF626" s="245"/>
      <c r="AG626" s="245"/>
    </row>
    <row r="627" spans="30:33" ht="12.75">
      <c r="AD627" s="245"/>
      <c r="AE627" s="245"/>
      <c r="AF627" s="245"/>
      <c r="AG627" s="245"/>
    </row>
    <row r="628" spans="30:33" ht="12.75">
      <c r="AD628" s="245"/>
      <c r="AE628" s="245"/>
      <c r="AF628" s="245"/>
      <c r="AG628" s="245"/>
    </row>
    <row r="629" spans="30:33" ht="12.75">
      <c r="AD629" s="245"/>
      <c r="AE629" s="245"/>
      <c r="AF629" s="245"/>
      <c r="AG629" s="245"/>
    </row>
    <row r="630" spans="30:33" ht="12.75">
      <c r="AD630" s="245"/>
      <c r="AE630" s="245"/>
      <c r="AF630" s="245"/>
      <c r="AG630" s="245"/>
    </row>
    <row r="631" spans="30:33" ht="12.75">
      <c r="AD631" s="245"/>
      <c r="AE631" s="245"/>
      <c r="AF631" s="245"/>
      <c r="AG631" s="245"/>
    </row>
    <row r="632" spans="30:33" ht="12.75">
      <c r="AD632" s="245"/>
      <c r="AE632" s="245"/>
      <c r="AF632" s="245"/>
      <c r="AG632" s="245"/>
    </row>
    <row r="633" spans="30:33" ht="12.75">
      <c r="AD633" s="245"/>
      <c r="AE633" s="245"/>
      <c r="AF633" s="245"/>
      <c r="AG633" s="245"/>
    </row>
    <row r="634" spans="30:33" ht="12.75">
      <c r="AD634" s="245"/>
      <c r="AE634" s="245"/>
      <c r="AF634" s="245"/>
      <c r="AG634" s="245"/>
    </row>
    <row r="635" spans="30:33" ht="12.75">
      <c r="AD635" s="245"/>
      <c r="AE635" s="245"/>
      <c r="AF635" s="245"/>
      <c r="AG635" s="245"/>
    </row>
    <row r="636" spans="30:33" ht="12.75">
      <c r="AD636" s="245"/>
      <c r="AE636" s="245"/>
      <c r="AF636" s="245"/>
      <c r="AG636" s="245"/>
    </row>
    <row r="637" spans="30:33" ht="12.75">
      <c r="AD637" s="245"/>
      <c r="AE637" s="245"/>
      <c r="AF637" s="245"/>
      <c r="AG637" s="245"/>
    </row>
    <row r="638" spans="30:33" ht="12.75">
      <c r="AD638" s="245"/>
      <c r="AE638" s="245"/>
      <c r="AF638" s="245"/>
      <c r="AG638" s="245"/>
    </row>
    <row r="639" spans="30:33" ht="12.75">
      <c r="AD639" s="245"/>
      <c r="AE639" s="245"/>
      <c r="AF639" s="245"/>
      <c r="AG639" s="245"/>
    </row>
    <row r="640" spans="30:33" ht="12.75">
      <c r="AD640" s="245"/>
      <c r="AE640" s="245"/>
      <c r="AF640" s="245"/>
      <c r="AG640" s="245"/>
    </row>
    <row r="641" spans="30:33" ht="12.75">
      <c r="AD641" s="245"/>
      <c r="AE641" s="245"/>
      <c r="AF641" s="245"/>
      <c r="AG641" s="245"/>
    </row>
    <row r="642" spans="30:33" ht="12.75">
      <c r="AD642" s="245"/>
      <c r="AE642" s="245"/>
      <c r="AF642" s="245"/>
      <c r="AG642" s="245"/>
    </row>
    <row r="643" spans="30:33" ht="12.75">
      <c r="AD643" s="245"/>
      <c r="AE643" s="245"/>
      <c r="AF643" s="245"/>
      <c r="AG643" s="245"/>
    </row>
    <row r="644" spans="30:33" ht="12.75">
      <c r="AD644" s="245"/>
      <c r="AE644" s="245"/>
      <c r="AF644" s="245"/>
      <c r="AG644" s="245"/>
    </row>
    <row r="645" spans="30:33" ht="12.75">
      <c r="AD645" s="245"/>
      <c r="AE645" s="245"/>
      <c r="AF645" s="245"/>
      <c r="AG645" s="245"/>
    </row>
    <row r="646" spans="30:33" ht="12.75">
      <c r="AD646" s="245"/>
      <c r="AE646" s="245"/>
      <c r="AF646" s="245"/>
      <c r="AG646" s="245"/>
    </row>
    <row r="647" spans="30:33" ht="12.75">
      <c r="AD647" s="245"/>
      <c r="AE647" s="245"/>
      <c r="AF647" s="245"/>
      <c r="AG647" s="245"/>
    </row>
    <row r="648" spans="30:33" ht="12.75">
      <c r="AD648" s="245"/>
      <c r="AE648" s="245"/>
      <c r="AF648" s="245"/>
      <c r="AG648" s="245"/>
    </row>
    <row r="649" spans="30:33" ht="12.75">
      <c r="AD649" s="245"/>
      <c r="AE649" s="245"/>
      <c r="AF649" s="245"/>
      <c r="AG649" s="245"/>
    </row>
    <row r="650" spans="30:33" ht="12.75">
      <c r="AD650" s="245"/>
      <c r="AE650" s="245"/>
      <c r="AF650" s="245"/>
      <c r="AG650" s="245"/>
    </row>
    <row r="651" spans="30:33" ht="12.75">
      <c r="AD651" s="245"/>
      <c r="AE651" s="245"/>
      <c r="AF651" s="245"/>
      <c r="AG651" s="245"/>
    </row>
    <row r="652" spans="30:33" ht="12.75">
      <c r="AD652" s="245"/>
      <c r="AE652" s="245"/>
      <c r="AF652" s="245"/>
      <c r="AG652" s="245"/>
    </row>
    <row r="653" spans="30:33" ht="12.75">
      <c r="AD653" s="245"/>
      <c r="AE653" s="245"/>
      <c r="AF653" s="245"/>
      <c r="AG653" s="245"/>
    </row>
    <row r="654" spans="30:33" ht="12.75">
      <c r="AD654" s="245"/>
      <c r="AE654" s="245"/>
      <c r="AF654" s="245"/>
      <c r="AG654" s="245"/>
    </row>
    <row r="655" spans="30:33" ht="12.75">
      <c r="AD655" s="245"/>
      <c r="AE655" s="245"/>
      <c r="AF655" s="245"/>
      <c r="AG655" s="245"/>
    </row>
    <row r="656" spans="30:33" ht="12.75">
      <c r="AD656" s="245"/>
      <c r="AE656" s="245"/>
      <c r="AF656" s="245"/>
      <c r="AG656" s="245"/>
    </row>
    <row r="657" spans="30:33" ht="12.75">
      <c r="AD657" s="245"/>
      <c r="AE657" s="245"/>
      <c r="AF657" s="245"/>
      <c r="AG657" s="245"/>
    </row>
    <row r="658" spans="30:33" ht="12.75">
      <c r="AD658" s="245"/>
      <c r="AE658" s="245"/>
      <c r="AF658" s="245"/>
      <c r="AG658" s="245"/>
    </row>
    <row r="659" spans="30:33" ht="12.75">
      <c r="AD659" s="245"/>
      <c r="AE659" s="245"/>
      <c r="AF659" s="245"/>
      <c r="AG659" s="245"/>
    </row>
    <row r="660" spans="30:33" ht="12.75">
      <c r="AD660" s="245"/>
      <c r="AE660" s="245"/>
      <c r="AF660" s="245"/>
      <c r="AG660" s="245"/>
    </row>
    <row r="661" spans="30:33" ht="12.75">
      <c r="AD661" s="245"/>
      <c r="AE661" s="245"/>
      <c r="AF661" s="245"/>
      <c r="AG661" s="245"/>
    </row>
    <row r="662" spans="30:33" ht="12.75">
      <c r="AD662" s="245"/>
      <c r="AE662" s="245"/>
      <c r="AF662" s="245"/>
      <c r="AG662" s="245"/>
    </row>
    <row r="663" spans="30:33" ht="12.75">
      <c r="AD663" s="245"/>
      <c r="AE663" s="245"/>
      <c r="AF663" s="245"/>
      <c r="AG663" s="245"/>
    </row>
    <row r="664" spans="30:33" ht="12.75">
      <c r="AD664" s="245"/>
      <c r="AE664" s="245"/>
      <c r="AF664" s="245"/>
      <c r="AG664" s="245"/>
    </row>
    <row r="665" spans="30:33" ht="12.75">
      <c r="AD665" s="245"/>
      <c r="AE665" s="245"/>
      <c r="AF665" s="245"/>
      <c r="AG665" s="245"/>
    </row>
    <row r="666" spans="30:33" ht="12.75">
      <c r="AD666" s="245"/>
      <c r="AE666" s="245"/>
      <c r="AF666" s="245"/>
      <c r="AG666" s="245"/>
    </row>
    <row r="667" spans="30:33" ht="12.75">
      <c r="AD667" s="245"/>
      <c r="AE667" s="245"/>
      <c r="AF667" s="245"/>
      <c r="AG667" s="245"/>
    </row>
    <row r="668" spans="30:33" ht="12.75">
      <c r="AD668" s="245"/>
      <c r="AE668" s="245"/>
      <c r="AF668" s="245"/>
      <c r="AG668" s="245"/>
    </row>
    <row r="669" spans="30:33" ht="12.75">
      <c r="AD669" s="245"/>
      <c r="AE669" s="245"/>
      <c r="AF669" s="245"/>
      <c r="AG669" s="245"/>
    </row>
    <row r="670" spans="30:33" ht="12.75">
      <c r="AD670" s="245"/>
      <c r="AE670" s="245"/>
      <c r="AF670" s="245"/>
      <c r="AG670" s="245"/>
    </row>
    <row r="671" spans="30:33" ht="12.75">
      <c r="AD671" s="245"/>
      <c r="AE671" s="245"/>
      <c r="AF671" s="245"/>
      <c r="AG671" s="245"/>
    </row>
    <row r="672" spans="30:33" ht="12.75">
      <c r="AD672" s="245"/>
      <c r="AE672" s="245"/>
      <c r="AF672" s="245"/>
      <c r="AG672" s="245"/>
    </row>
    <row r="673" spans="30:33" ht="12.75">
      <c r="AD673" s="245"/>
      <c r="AE673" s="245"/>
      <c r="AF673" s="245"/>
      <c r="AG673" s="245"/>
    </row>
    <row r="674" spans="30:33" ht="12.75">
      <c r="AD674" s="245"/>
      <c r="AE674" s="245"/>
      <c r="AF674" s="245"/>
      <c r="AG674" s="245"/>
    </row>
    <row r="675" spans="30:33" ht="12.75">
      <c r="AD675" s="245"/>
      <c r="AE675" s="245"/>
      <c r="AF675" s="245"/>
      <c r="AG675" s="245"/>
    </row>
    <row r="676" spans="30:33" ht="12.75">
      <c r="AD676" s="245"/>
      <c r="AE676" s="245"/>
      <c r="AF676" s="245"/>
      <c r="AG676" s="245"/>
    </row>
    <row r="677" spans="30:33" ht="12.75">
      <c r="AD677" s="245"/>
      <c r="AE677" s="245"/>
      <c r="AF677" s="245"/>
      <c r="AG677" s="245"/>
    </row>
    <row r="678" spans="30:33" ht="12.75">
      <c r="AD678" s="245"/>
      <c r="AE678" s="245"/>
      <c r="AF678" s="245"/>
      <c r="AG678" s="245"/>
    </row>
    <row r="679" spans="30:33" ht="12.75">
      <c r="AD679" s="245"/>
      <c r="AE679" s="245"/>
      <c r="AF679" s="245"/>
      <c r="AG679" s="245"/>
    </row>
    <row r="680" spans="30:33" ht="12.75">
      <c r="AD680" s="245"/>
      <c r="AE680" s="245"/>
      <c r="AF680" s="245"/>
      <c r="AG680" s="245"/>
    </row>
    <row r="681" spans="30:33" ht="12.75">
      <c r="AD681" s="245"/>
      <c r="AE681" s="245"/>
      <c r="AF681" s="245"/>
      <c r="AG681" s="245"/>
    </row>
    <row r="682" spans="30:33" ht="12.75">
      <c r="AD682" s="245"/>
      <c r="AE682" s="245"/>
      <c r="AF682" s="245"/>
      <c r="AG682" s="245"/>
    </row>
    <row r="683" spans="30:33" ht="12.75">
      <c r="AD683" s="245"/>
      <c r="AE683" s="245"/>
      <c r="AF683" s="245"/>
      <c r="AG683" s="245"/>
    </row>
    <row r="684" spans="30:33" ht="12.75">
      <c r="AD684" s="245"/>
      <c r="AE684" s="245"/>
      <c r="AF684" s="245"/>
      <c r="AG684" s="245"/>
    </row>
    <row r="685" spans="30:33" ht="12.75">
      <c r="AD685" s="245"/>
      <c r="AE685" s="245"/>
      <c r="AF685" s="245"/>
      <c r="AG685" s="245"/>
    </row>
    <row r="686" spans="30:33" ht="12.75">
      <c r="AD686" s="245"/>
      <c r="AE686" s="245"/>
      <c r="AF686" s="245"/>
      <c r="AG686" s="245"/>
    </row>
    <row r="687" spans="30:33" ht="12.75">
      <c r="AD687" s="245"/>
      <c r="AE687" s="245"/>
      <c r="AF687" s="245"/>
      <c r="AG687" s="245"/>
    </row>
    <row r="688" spans="30:33" ht="12.75">
      <c r="AD688" s="245"/>
      <c r="AE688" s="245"/>
      <c r="AF688" s="245"/>
      <c r="AG688" s="245"/>
    </row>
    <row r="689" spans="30:33" ht="12.75">
      <c r="AD689" s="245"/>
      <c r="AE689" s="245"/>
      <c r="AF689" s="245"/>
      <c r="AG689" s="245"/>
    </row>
    <row r="690" spans="30:33" ht="12.75">
      <c r="AD690" s="245"/>
      <c r="AE690" s="245"/>
      <c r="AF690" s="245"/>
      <c r="AG690" s="245"/>
    </row>
    <row r="691" spans="30:33" ht="12.75">
      <c r="AD691" s="245"/>
      <c r="AE691" s="245"/>
      <c r="AF691" s="245"/>
      <c r="AG691" s="245"/>
    </row>
    <row r="692" spans="30:33" ht="12.75">
      <c r="AD692" s="245"/>
      <c r="AE692" s="245"/>
      <c r="AF692" s="245"/>
      <c r="AG692" s="245"/>
    </row>
    <row r="693" spans="30:33" ht="12.75">
      <c r="AD693" s="245"/>
      <c r="AE693" s="245"/>
      <c r="AF693" s="245"/>
      <c r="AG693" s="245"/>
    </row>
    <row r="694" spans="30:33" ht="12.75">
      <c r="AD694" s="245"/>
      <c r="AE694" s="245"/>
      <c r="AF694" s="245"/>
      <c r="AG694" s="245"/>
    </row>
    <row r="695" spans="30:33" ht="12.75">
      <c r="AD695" s="245"/>
      <c r="AE695" s="245"/>
      <c r="AF695" s="245"/>
      <c r="AG695" s="245"/>
    </row>
    <row r="696" spans="30:33" ht="12.75">
      <c r="AD696" s="245"/>
      <c r="AE696" s="245"/>
      <c r="AF696" s="245"/>
      <c r="AG696" s="245"/>
    </row>
    <row r="697" spans="30:33" ht="12.75">
      <c r="AD697" s="245"/>
      <c r="AE697" s="245"/>
      <c r="AF697" s="245"/>
      <c r="AG697" s="245"/>
    </row>
    <row r="698" spans="30:33" ht="12.75">
      <c r="AD698" s="245"/>
      <c r="AE698" s="245"/>
      <c r="AF698" s="245"/>
      <c r="AG698" s="245"/>
    </row>
    <row r="699" spans="30:33" ht="12.75">
      <c r="AD699" s="245"/>
      <c r="AE699" s="245"/>
      <c r="AF699" s="245"/>
      <c r="AG699" s="245"/>
    </row>
    <row r="700" spans="30:33" ht="12.75">
      <c r="AD700" s="245"/>
      <c r="AE700" s="245"/>
      <c r="AF700" s="245"/>
      <c r="AG700" s="245"/>
    </row>
    <row r="701" spans="30:33" ht="12.75">
      <c r="AD701" s="245"/>
      <c r="AE701" s="245"/>
      <c r="AF701" s="245"/>
      <c r="AG701" s="245"/>
    </row>
    <row r="702" spans="30:33" ht="12.75">
      <c r="AD702" s="245"/>
      <c r="AE702" s="245"/>
      <c r="AF702" s="245"/>
      <c r="AG702" s="245"/>
    </row>
    <row r="703" spans="30:33" ht="12.75">
      <c r="AD703" s="245"/>
      <c r="AE703" s="245"/>
      <c r="AF703" s="245"/>
      <c r="AG703" s="245"/>
    </row>
    <row r="704" spans="30:33" ht="12.75">
      <c r="AD704" s="245"/>
      <c r="AE704" s="245"/>
      <c r="AF704" s="245"/>
      <c r="AG704" s="245"/>
    </row>
    <row r="705" spans="30:33" ht="12.75">
      <c r="AD705" s="245"/>
      <c r="AE705" s="245"/>
      <c r="AF705" s="245"/>
      <c r="AG705" s="245"/>
    </row>
    <row r="706" spans="30:33" ht="12.75">
      <c r="AD706" s="245"/>
      <c r="AE706" s="245"/>
      <c r="AF706" s="245"/>
      <c r="AG706" s="245"/>
    </row>
    <row r="707" spans="30:33" ht="12.75">
      <c r="AD707" s="245"/>
      <c r="AE707" s="245"/>
      <c r="AF707" s="245"/>
      <c r="AG707" s="245"/>
    </row>
    <row r="708" spans="30:33" ht="12.75">
      <c r="AD708" s="245"/>
      <c r="AE708" s="245"/>
      <c r="AF708" s="245"/>
      <c r="AG708" s="245"/>
    </row>
    <row r="709" spans="30:33" ht="12.75">
      <c r="AD709" s="245"/>
      <c r="AE709" s="245"/>
      <c r="AF709" s="245"/>
      <c r="AG709" s="245"/>
    </row>
    <row r="710" spans="30:33" ht="12.75">
      <c r="AD710" s="245"/>
      <c r="AE710" s="245"/>
      <c r="AF710" s="245"/>
      <c r="AG710" s="245"/>
    </row>
    <row r="711" spans="30:33" ht="12.75">
      <c r="AD711" s="245"/>
      <c r="AE711" s="245"/>
      <c r="AF711" s="245"/>
      <c r="AG711" s="245"/>
    </row>
    <row r="712" spans="30:33" ht="12.75">
      <c r="AD712" s="245"/>
      <c r="AE712" s="245"/>
      <c r="AF712" s="245"/>
      <c r="AG712" s="245"/>
    </row>
    <row r="713" spans="30:33" ht="12.75">
      <c r="AD713" s="245"/>
      <c r="AE713" s="245"/>
      <c r="AF713" s="245"/>
      <c r="AG713" s="245"/>
    </row>
    <row r="714" spans="30:33" ht="12.75">
      <c r="AD714" s="245"/>
      <c r="AE714" s="245"/>
      <c r="AF714" s="245"/>
      <c r="AG714" s="245"/>
    </row>
    <row r="715" spans="30:33" ht="12.75">
      <c r="AD715" s="245"/>
      <c r="AE715" s="245"/>
      <c r="AF715" s="245"/>
      <c r="AG715" s="245"/>
    </row>
    <row r="716" spans="30:33" ht="12.75">
      <c r="AD716" s="245"/>
      <c r="AE716" s="245"/>
      <c r="AF716" s="245"/>
      <c r="AG716" s="245"/>
    </row>
    <row r="717" spans="30:33" ht="12.75">
      <c r="AD717" s="245"/>
      <c r="AE717" s="245"/>
      <c r="AF717" s="245"/>
      <c r="AG717" s="245"/>
    </row>
    <row r="718" spans="30:33" ht="12.75">
      <c r="AD718" s="245"/>
      <c r="AE718" s="245"/>
      <c r="AF718" s="245"/>
      <c r="AG718" s="245"/>
    </row>
    <row r="719" spans="30:33" ht="12.75">
      <c r="AD719" s="245"/>
      <c r="AE719" s="245"/>
      <c r="AF719" s="245"/>
      <c r="AG719" s="245"/>
    </row>
    <row r="720" spans="30:33" ht="12.75">
      <c r="AD720" s="245"/>
      <c r="AE720" s="245"/>
      <c r="AF720" s="245"/>
      <c r="AG720" s="245"/>
    </row>
    <row r="721" spans="30:33" ht="12.75">
      <c r="AD721" s="245"/>
      <c r="AE721" s="245"/>
      <c r="AF721" s="245"/>
      <c r="AG721" s="245"/>
    </row>
    <row r="722" spans="30:33" ht="12.75">
      <c r="AD722" s="245"/>
      <c r="AE722" s="245"/>
      <c r="AF722" s="245"/>
      <c r="AG722" s="245"/>
    </row>
    <row r="723" spans="30:33" ht="12.75">
      <c r="AD723" s="245"/>
      <c r="AE723" s="245"/>
      <c r="AF723" s="245"/>
      <c r="AG723" s="245"/>
    </row>
    <row r="724" spans="30:33" ht="12.75">
      <c r="AD724" s="245"/>
      <c r="AE724" s="245"/>
      <c r="AF724" s="245"/>
      <c r="AG724" s="245"/>
    </row>
    <row r="725" spans="30:33" ht="12.75">
      <c r="AD725" s="245"/>
      <c r="AE725" s="245"/>
      <c r="AF725" s="245"/>
      <c r="AG725" s="245"/>
    </row>
    <row r="726" spans="30:33" ht="12.75">
      <c r="AD726" s="245"/>
      <c r="AE726" s="245"/>
      <c r="AF726" s="245"/>
      <c r="AG726" s="245"/>
    </row>
    <row r="727" spans="30:33" ht="12.75">
      <c r="AD727" s="245"/>
      <c r="AE727" s="245"/>
      <c r="AF727" s="245"/>
      <c r="AG727" s="245"/>
    </row>
    <row r="728" spans="30:33" ht="12.75">
      <c r="AD728" s="245"/>
      <c r="AE728" s="245"/>
      <c r="AF728" s="245"/>
      <c r="AG728" s="245"/>
    </row>
    <row r="729" spans="30:33" ht="12.75">
      <c r="AD729" s="245"/>
      <c r="AE729" s="245"/>
      <c r="AF729" s="245"/>
      <c r="AG729" s="245"/>
    </row>
    <row r="730" spans="30:33" ht="12.75">
      <c r="AD730" s="245"/>
      <c r="AE730" s="245"/>
      <c r="AF730" s="245"/>
      <c r="AG730" s="245"/>
    </row>
    <row r="731" spans="30:33" ht="12.75">
      <c r="AD731" s="245"/>
      <c r="AE731" s="245"/>
      <c r="AF731" s="245"/>
      <c r="AG731" s="245"/>
    </row>
    <row r="732" spans="30:33" ht="12.75">
      <c r="AD732" s="245"/>
      <c r="AE732" s="245"/>
      <c r="AF732" s="245"/>
      <c r="AG732" s="245"/>
    </row>
    <row r="733" spans="30:33" ht="12.75">
      <c r="AD733" s="245"/>
      <c r="AE733" s="245"/>
      <c r="AF733" s="245"/>
      <c r="AG733" s="245"/>
    </row>
    <row r="734" spans="30:33" ht="12.75">
      <c r="AD734" s="245"/>
      <c r="AE734" s="245"/>
      <c r="AF734" s="245"/>
      <c r="AG734" s="245"/>
    </row>
    <row r="735" spans="30:33" ht="12.75">
      <c r="AD735" s="245"/>
      <c r="AE735" s="245"/>
      <c r="AF735" s="245"/>
      <c r="AG735" s="245"/>
    </row>
    <row r="736" spans="30:33" ht="12.75">
      <c r="AD736" s="245"/>
      <c r="AE736" s="245"/>
      <c r="AF736" s="245"/>
      <c r="AG736" s="245"/>
    </row>
    <row r="737" spans="30:33" ht="12.75">
      <c r="AD737" s="245"/>
      <c r="AE737" s="245"/>
      <c r="AF737" s="245"/>
      <c r="AG737" s="245"/>
    </row>
    <row r="738" spans="30:33" ht="12.75">
      <c r="AD738" s="245"/>
      <c r="AE738" s="245"/>
      <c r="AF738" s="245"/>
      <c r="AG738" s="245"/>
    </row>
    <row r="739" spans="30:33" ht="12.75">
      <c r="AD739" s="245"/>
      <c r="AE739" s="245"/>
      <c r="AF739" s="245"/>
      <c r="AG739" s="245"/>
    </row>
    <row r="740" spans="30:33" ht="12.75">
      <c r="AD740" s="245"/>
      <c r="AE740" s="245"/>
      <c r="AF740" s="245"/>
      <c r="AG740" s="245"/>
    </row>
    <row r="741" spans="30:33" ht="12.75">
      <c r="AD741" s="245"/>
      <c r="AE741" s="245"/>
      <c r="AF741" s="245"/>
      <c r="AG741" s="245"/>
    </row>
    <row r="742" spans="30:33" ht="12.75">
      <c r="AD742" s="245"/>
      <c r="AE742" s="245"/>
      <c r="AF742" s="245"/>
      <c r="AG742" s="245"/>
    </row>
    <row r="743" spans="30:33" ht="12.75">
      <c r="AD743" s="245"/>
      <c r="AE743" s="245"/>
      <c r="AF743" s="245"/>
      <c r="AG743" s="245"/>
    </row>
    <row r="744" spans="30:33" ht="12.75">
      <c r="AD744" s="245"/>
      <c r="AE744" s="245"/>
      <c r="AF744" s="245"/>
      <c r="AG744" s="245"/>
    </row>
    <row r="745" spans="30:33" ht="12.75">
      <c r="AD745" s="245"/>
      <c r="AE745" s="245"/>
      <c r="AF745" s="245"/>
      <c r="AG745" s="245"/>
    </row>
    <row r="746" spans="30:33" ht="12.75">
      <c r="AD746" s="245"/>
      <c r="AE746" s="245"/>
      <c r="AF746" s="245"/>
      <c r="AG746" s="245"/>
    </row>
    <row r="747" spans="30:33" ht="12.75">
      <c r="AD747" s="245"/>
      <c r="AE747" s="245"/>
      <c r="AF747" s="245"/>
      <c r="AG747" s="245"/>
    </row>
    <row r="748" spans="30:33" ht="12.75">
      <c r="AD748" s="245"/>
      <c r="AE748" s="245"/>
      <c r="AF748" s="245"/>
      <c r="AG748" s="245"/>
    </row>
    <row r="749" spans="30:33" ht="12.75">
      <c r="AD749" s="245"/>
      <c r="AE749" s="245"/>
      <c r="AF749" s="245"/>
      <c r="AG749" s="245"/>
    </row>
    <row r="750" spans="30:33" ht="12.75">
      <c r="AD750" s="245"/>
      <c r="AE750" s="245"/>
      <c r="AF750" s="245"/>
      <c r="AG750" s="245"/>
    </row>
    <row r="751" spans="30:33" ht="12.75">
      <c r="AD751" s="245"/>
      <c r="AE751" s="245"/>
      <c r="AF751" s="245"/>
      <c r="AG751" s="245"/>
    </row>
    <row r="752" spans="30:33" ht="12.75">
      <c r="AD752" s="245"/>
      <c r="AE752" s="245"/>
      <c r="AF752" s="245"/>
      <c r="AG752" s="245"/>
    </row>
    <row r="753" spans="30:33" ht="12.75">
      <c r="AD753" s="245"/>
      <c r="AE753" s="245"/>
      <c r="AF753" s="245"/>
      <c r="AG753" s="245"/>
    </row>
    <row r="754" spans="30:33" ht="12.75">
      <c r="AD754" s="245"/>
      <c r="AE754" s="245"/>
      <c r="AF754" s="245"/>
      <c r="AG754" s="245"/>
    </row>
    <row r="755" spans="30:33" ht="12.75">
      <c r="AD755" s="245"/>
      <c r="AE755" s="245"/>
      <c r="AF755" s="245"/>
      <c r="AG755" s="245"/>
    </row>
    <row r="756" spans="30:33" ht="12.75">
      <c r="AD756" s="245"/>
      <c r="AE756" s="245"/>
      <c r="AF756" s="245"/>
      <c r="AG756" s="245"/>
    </row>
    <row r="757" spans="30:33" ht="12.75">
      <c r="AD757" s="245"/>
      <c r="AE757" s="245"/>
      <c r="AF757" s="245"/>
      <c r="AG757" s="245"/>
    </row>
    <row r="758" spans="30:33" ht="12.75">
      <c r="AD758" s="245"/>
      <c r="AE758" s="245"/>
      <c r="AF758" s="245"/>
      <c r="AG758" s="245"/>
    </row>
    <row r="759" spans="30:33" ht="12.75">
      <c r="AD759" s="245"/>
      <c r="AE759" s="245"/>
      <c r="AF759" s="245"/>
      <c r="AG759" s="245"/>
    </row>
    <row r="760" spans="30:33" ht="12.75">
      <c r="AD760" s="245"/>
      <c r="AE760" s="245"/>
      <c r="AF760" s="245"/>
      <c r="AG760" s="245"/>
    </row>
    <row r="761" spans="30:33" ht="12.75">
      <c r="AD761" s="245"/>
      <c r="AE761" s="245"/>
      <c r="AF761" s="245"/>
      <c r="AG761" s="245"/>
    </row>
    <row r="762" spans="30:33" ht="12.75">
      <c r="AD762" s="245"/>
      <c r="AE762" s="245"/>
      <c r="AF762" s="245"/>
      <c r="AG762" s="245"/>
    </row>
    <row r="763" spans="30:33" ht="12.75">
      <c r="AD763" s="245"/>
      <c r="AE763" s="245"/>
      <c r="AF763" s="245"/>
      <c r="AG763" s="245"/>
    </row>
    <row r="764" spans="30:33" ht="12.75">
      <c r="AD764" s="245"/>
      <c r="AE764" s="245"/>
      <c r="AF764" s="245"/>
      <c r="AG764" s="245"/>
    </row>
    <row r="765" spans="30:33" ht="12.75">
      <c r="AD765" s="245"/>
      <c r="AE765" s="245"/>
      <c r="AF765" s="245"/>
      <c r="AG765" s="245"/>
    </row>
    <row r="766" spans="30:33" ht="12.75">
      <c r="AD766" s="245"/>
      <c r="AE766" s="245"/>
      <c r="AF766" s="245"/>
      <c r="AG766" s="245"/>
    </row>
    <row r="767" spans="30:33" ht="12.75">
      <c r="AD767" s="245"/>
      <c r="AE767" s="245"/>
      <c r="AF767" s="245"/>
      <c r="AG767" s="245"/>
    </row>
    <row r="768" spans="30:33" ht="12.75">
      <c r="AD768" s="245"/>
      <c r="AE768" s="245"/>
      <c r="AF768" s="245"/>
      <c r="AG768" s="245"/>
    </row>
    <row r="769" spans="30:33" ht="12.75">
      <c r="AD769" s="245"/>
      <c r="AE769" s="245"/>
      <c r="AF769" s="245"/>
      <c r="AG769" s="245"/>
    </row>
    <row r="770" spans="30:33" ht="12.75">
      <c r="AD770" s="245"/>
      <c r="AE770" s="245"/>
      <c r="AF770" s="245"/>
      <c r="AG770" s="245"/>
    </row>
    <row r="771" spans="30:33" ht="12.75">
      <c r="AD771" s="245"/>
      <c r="AE771" s="245"/>
      <c r="AF771" s="245"/>
      <c r="AG771" s="245"/>
    </row>
    <row r="772" spans="30:33" ht="12.75">
      <c r="AD772" s="245"/>
      <c r="AE772" s="245"/>
      <c r="AF772" s="245"/>
      <c r="AG772" s="245"/>
    </row>
    <row r="773" spans="30:33" ht="12.75">
      <c r="AD773" s="245"/>
      <c r="AE773" s="245"/>
      <c r="AF773" s="245"/>
      <c r="AG773" s="245"/>
    </row>
    <row r="774" spans="30:33" ht="12.75">
      <c r="AD774" s="245"/>
      <c r="AE774" s="245"/>
      <c r="AF774" s="245"/>
      <c r="AG774" s="245"/>
    </row>
    <row r="775" spans="30:33" ht="12.75">
      <c r="AD775" s="245"/>
      <c r="AE775" s="245"/>
      <c r="AF775" s="245"/>
      <c r="AG775" s="245"/>
    </row>
    <row r="776" spans="30:33" ht="12.75">
      <c r="AD776" s="245"/>
      <c r="AE776" s="245"/>
      <c r="AF776" s="245"/>
      <c r="AG776" s="245"/>
    </row>
    <row r="777" spans="30:33" ht="12.75">
      <c r="AD777" s="245"/>
      <c r="AE777" s="245"/>
      <c r="AF777" s="245"/>
      <c r="AG777" s="245"/>
    </row>
    <row r="778" spans="30:33" ht="12.75">
      <c r="AD778" s="245"/>
      <c r="AE778" s="245"/>
      <c r="AF778" s="245"/>
      <c r="AG778" s="245"/>
    </row>
    <row r="779" spans="30:33" ht="12.75">
      <c r="AD779" s="245"/>
      <c r="AE779" s="245"/>
      <c r="AF779" s="245"/>
      <c r="AG779" s="245"/>
    </row>
    <row r="780" spans="30:33" ht="12.75">
      <c r="AD780" s="245"/>
      <c r="AE780" s="245"/>
      <c r="AF780" s="245"/>
      <c r="AG780" s="245"/>
    </row>
    <row r="781" spans="30:33" ht="12.75">
      <c r="AD781" s="245"/>
      <c r="AE781" s="245"/>
      <c r="AF781" s="245"/>
      <c r="AG781" s="245"/>
    </row>
    <row r="782" spans="30:33" ht="12.75">
      <c r="AD782" s="245"/>
      <c r="AE782" s="245"/>
      <c r="AF782" s="245"/>
      <c r="AG782" s="245"/>
    </row>
    <row r="783" spans="30:33" ht="12.75">
      <c r="AD783" s="245"/>
      <c r="AE783" s="245"/>
      <c r="AF783" s="245"/>
      <c r="AG783" s="245"/>
    </row>
    <row r="784" spans="30:33" ht="12.75">
      <c r="AD784" s="245"/>
      <c r="AE784" s="245"/>
      <c r="AF784" s="245"/>
      <c r="AG784" s="245"/>
    </row>
    <row r="785" spans="30:33" ht="12.75">
      <c r="AD785" s="245"/>
      <c r="AE785" s="245"/>
      <c r="AF785" s="245"/>
      <c r="AG785" s="245"/>
    </row>
    <row r="786" spans="30:33" ht="12.75">
      <c r="AD786" s="245"/>
      <c r="AE786" s="245"/>
      <c r="AF786" s="245"/>
      <c r="AG786" s="245"/>
    </row>
    <row r="787" spans="30:33" ht="12.75">
      <c r="AD787" s="245"/>
      <c r="AE787" s="245"/>
      <c r="AF787" s="245"/>
      <c r="AG787" s="245"/>
    </row>
    <row r="788" spans="30:33" ht="12.75">
      <c r="AD788" s="245"/>
      <c r="AE788" s="245"/>
      <c r="AF788" s="245"/>
      <c r="AG788" s="245"/>
    </row>
    <row r="789" spans="30:33" ht="12.75">
      <c r="AD789" s="245"/>
      <c r="AE789" s="245"/>
      <c r="AF789" s="245"/>
      <c r="AG789" s="245"/>
    </row>
    <row r="790" spans="30:33" ht="12.75">
      <c r="AD790" s="245"/>
      <c r="AE790" s="245"/>
      <c r="AF790" s="245"/>
      <c r="AG790" s="245"/>
    </row>
    <row r="791" spans="30:33" ht="12.75">
      <c r="AD791" s="245"/>
      <c r="AE791" s="245"/>
      <c r="AF791" s="245"/>
      <c r="AG791" s="245"/>
    </row>
    <row r="792" spans="30:33" ht="12.75">
      <c r="AD792" s="245"/>
      <c r="AE792" s="245"/>
      <c r="AF792" s="245"/>
      <c r="AG792" s="245"/>
    </row>
    <row r="793" spans="30:33" ht="12.75">
      <c r="AD793" s="245"/>
      <c r="AE793" s="245"/>
      <c r="AF793" s="245"/>
      <c r="AG793" s="245"/>
    </row>
    <row r="794" spans="30:33" ht="12.75">
      <c r="AD794" s="245"/>
      <c r="AE794" s="245"/>
      <c r="AF794" s="245"/>
      <c r="AG794" s="245"/>
    </row>
    <row r="795" spans="30:33" ht="12.75">
      <c r="AD795" s="245"/>
      <c r="AE795" s="245"/>
      <c r="AF795" s="245"/>
      <c r="AG795" s="245"/>
    </row>
    <row r="796" spans="30:33" ht="12.75">
      <c r="AD796" s="245"/>
      <c r="AE796" s="245"/>
      <c r="AF796" s="245"/>
      <c r="AG796" s="245"/>
    </row>
    <row r="797" spans="30:33" ht="12.75">
      <c r="AD797" s="245"/>
      <c r="AE797" s="245"/>
      <c r="AF797" s="245"/>
      <c r="AG797" s="245"/>
    </row>
    <row r="798" spans="30:33" ht="12.75">
      <c r="AD798" s="245"/>
      <c r="AE798" s="245"/>
      <c r="AF798" s="245"/>
      <c r="AG798" s="245"/>
    </row>
    <row r="799" spans="30:33" ht="12.75">
      <c r="AD799" s="245"/>
      <c r="AE799" s="245"/>
      <c r="AF799" s="245"/>
      <c r="AG799" s="245"/>
    </row>
    <row r="800" spans="30:33" ht="12.75">
      <c r="AD800" s="245"/>
      <c r="AE800" s="245"/>
      <c r="AF800" s="245"/>
      <c r="AG800" s="245"/>
    </row>
    <row r="801" spans="30:33" ht="12.75">
      <c r="AD801" s="245"/>
      <c r="AE801" s="245"/>
      <c r="AF801" s="245"/>
      <c r="AG801" s="245"/>
    </row>
    <row r="802" spans="30:33" ht="12.75">
      <c r="AD802" s="245"/>
      <c r="AE802" s="245"/>
      <c r="AF802" s="245"/>
      <c r="AG802" s="245"/>
    </row>
    <row r="803" spans="30:33" ht="12.75">
      <c r="AD803" s="245"/>
      <c r="AE803" s="245"/>
      <c r="AF803" s="245"/>
      <c r="AG803" s="245"/>
    </row>
    <row r="804" spans="30:33" ht="12.75">
      <c r="AD804" s="245"/>
      <c r="AE804" s="245"/>
      <c r="AF804" s="245"/>
      <c r="AG804" s="245"/>
    </row>
    <row r="805" spans="30:33" ht="12.75">
      <c r="AD805" s="245"/>
      <c r="AE805" s="245"/>
      <c r="AF805" s="245"/>
      <c r="AG805" s="245"/>
    </row>
    <row r="806" spans="30:33" ht="12.75">
      <c r="AD806" s="245"/>
      <c r="AE806" s="245"/>
      <c r="AF806" s="245"/>
      <c r="AG806" s="245"/>
    </row>
    <row r="807" spans="30:33" ht="12.75">
      <c r="AD807" s="245"/>
      <c r="AE807" s="245"/>
      <c r="AF807" s="245"/>
      <c r="AG807" s="245"/>
    </row>
    <row r="808" spans="30:33" ht="12.75">
      <c r="AD808" s="245"/>
      <c r="AE808" s="245"/>
      <c r="AF808" s="245"/>
      <c r="AG808" s="245"/>
    </row>
    <row r="809" spans="30:33" ht="12.75">
      <c r="AD809" s="245"/>
      <c r="AE809" s="245"/>
      <c r="AF809" s="245"/>
      <c r="AG809" s="245"/>
    </row>
    <row r="810" spans="30:33" ht="12.75">
      <c r="AD810" s="245"/>
      <c r="AE810" s="245"/>
      <c r="AF810" s="245"/>
      <c r="AG810" s="245"/>
    </row>
    <row r="811" spans="30:33" ht="12.75">
      <c r="AD811" s="245"/>
      <c r="AE811" s="245"/>
      <c r="AF811" s="245"/>
      <c r="AG811" s="245"/>
    </row>
    <row r="812" spans="30:33" ht="12.75">
      <c r="AD812" s="245"/>
      <c r="AE812" s="245"/>
      <c r="AF812" s="245"/>
      <c r="AG812" s="245"/>
    </row>
    <row r="813" spans="30:33" ht="12.75">
      <c r="AD813" s="245"/>
      <c r="AE813" s="245"/>
      <c r="AF813" s="245"/>
      <c r="AG813" s="245"/>
    </row>
    <row r="814" spans="30:33" ht="12.75">
      <c r="AD814" s="245"/>
      <c r="AE814" s="245"/>
      <c r="AF814" s="245"/>
      <c r="AG814" s="245"/>
    </row>
    <row r="815" spans="30:33" ht="12.75">
      <c r="AD815" s="245"/>
      <c r="AE815" s="245"/>
      <c r="AF815" s="245"/>
      <c r="AG815" s="245"/>
    </row>
    <row r="816" spans="30:33" ht="12.75">
      <c r="AD816" s="245"/>
      <c r="AE816" s="245"/>
      <c r="AF816" s="245"/>
      <c r="AG816" s="245"/>
    </row>
    <row r="817" spans="30:33" ht="12.75">
      <c r="AD817" s="245"/>
      <c r="AE817" s="245"/>
      <c r="AF817" s="245"/>
      <c r="AG817" s="245"/>
    </row>
    <row r="818" spans="30:33" ht="12.75">
      <c r="AD818" s="245"/>
      <c r="AE818" s="245"/>
      <c r="AF818" s="245"/>
      <c r="AG818" s="245"/>
    </row>
    <row r="819" spans="30:33" ht="12.75">
      <c r="AD819" s="245"/>
      <c r="AE819" s="245"/>
      <c r="AF819" s="245"/>
      <c r="AG819" s="245"/>
    </row>
    <row r="820" spans="30:33" ht="12.75">
      <c r="AD820" s="245"/>
      <c r="AE820" s="245"/>
      <c r="AF820" s="245"/>
      <c r="AG820" s="245"/>
    </row>
    <row r="821" spans="30:33" ht="12.75">
      <c r="AD821" s="245"/>
      <c r="AE821" s="245"/>
      <c r="AF821" s="245"/>
      <c r="AG821" s="245"/>
    </row>
    <row r="822" spans="30:33" ht="12.75">
      <c r="AD822" s="245"/>
      <c r="AE822" s="245"/>
      <c r="AF822" s="245"/>
      <c r="AG822" s="245"/>
    </row>
    <row r="823" spans="30:33" ht="12.75">
      <c r="AD823" s="245"/>
      <c r="AE823" s="245"/>
      <c r="AF823" s="245"/>
      <c r="AG823" s="245"/>
    </row>
    <row r="824" spans="30:33" ht="12.75">
      <c r="AD824" s="245"/>
      <c r="AE824" s="245"/>
      <c r="AF824" s="245"/>
      <c r="AG824" s="245"/>
    </row>
    <row r="825" spans="30:33" ht="12.75">
      <c r="AD825" s="245"/>
      <c r="AE825" s="245"/>
      <c r="AF825" s="245"/>
      <c r="AG825" s="245"/>
    </row>
    <row r="826" spans="30:33" ht="12.75">
      <c r="AD826" s="245"/>
      <c r="AE826" s="245"/>
      <c r="AF826" s="245"/>
      <c r="AG826" s="245"/>
    </row>
    <row r="827" spans="30:33" ht="12.75">
      <c r="AD827" s="245"/>
      <c r="AE827" s="245"/>
      <c r="AF827" s="245"/>
      <c r="AG827" s="245"/>
    </row>
    <row r="828" spans="30:33" ht="12.75">
      <c r="AD828" s="245"/>
      <c r="AE828" s="245"/>
      <c r="AF828" s="245"/>
      <c r="AG828" s="245"/>
    </row>
    <row r="829" spans="30:33" ht="12.75">
      <c r="AD829" s="245"/>
      <c r="AE829" s="245"/>
      <c r="AF829" s="245"/>
      <c r="AG829" s="245"/>
    </row>
    <row r="830" spans="30:33" ht="12.75">
      <c r="AD830" s="245"/>
      <c r="AE830" s="245"/>
      <c r="AF830" s="245"/>
      <c r="AG830" s="245"/>
    </row>
    <row r="831" spans="30:33" ht="12.75">
      <c r="AD831" s="245"/>
      <c r="AE831" s="245"/>
      <c r="AF831" s="245"/>
      <c r="AG831" s="245"/>
    </row>
    <row r="832" spans="30:33" ht="12.75">
      <c r="AD832" s="245"/>
      <c r="AE832" s="245"/>
      <c r="AF832" s="245"/>
      <c r="AG832" s="245"/>
    </row>
    <row r="833" spans="30:33" ht="12.75">
      <c r="AD833" s="245"/>
      <c r="AE833" s="245"/>
      <c r="AF833" s="245"/>
      <c r="AG833" s="245"/>
    </row>
    <row r="834" spans="30:33" ht="12.75">
      <c r="AD834" s="245"/>
      <c r="AE834" s="245"/>
      <c r="AF834" s="245"/>
      <c r="AG834" s="245"/>
    </row>
    <row r="835" spans="30:33" ht="12.75">
      <c r="AD835" s="245"/>
      <c r="AE835" s="245"/>
      <c r="AF835" s="245"/>
      <c r="AG835" s="245"/>
    </row>
    <row r="836" spans="30:33" ht="12.75">
      <c r="AD836" s="245"/>
      <c r="AE836" s="245"/>
      <c r="AF836" s="245"/>
      <c r="AG836" s="245"/>
    </row>
    <row r="837" spans="30:33" ht="12.75">
      <c r="AD837" s="245"/>
      <c r="AE837" s="245"/>
      <c r="AF837" s="245"/>
      <c r="AG837" s="245"/>
    </row>
    <row r="838" spans="30:33" ht="12.75">
      <c r="AD838" s="245"/>
      <c r="AE838" s="245"/>
      <c r="AF838" s="245"/>
      <c r="AG838" s="245"/>
    </row>
    <row r="839" spans="30:33" ht="12.75">
      <c r="AD839" s="245"/>
      <c r="AE839" s="245"/>
      <c r="AF839" s="245"/>
      <c r="AG839" s="245"/>
    </row>
    <row r="840" spans="30:33" ht="12.75">
      <c r="AD840" s="245"/>
      <c r="AE840" s="245"/>
      <c r="AF840" s="245"/>
      <c r="AG840" s="245"/>
    </row>
    <row r="841" spans="30:33" ht="12.75">
      <c r="AD841" s="245"/>
      <c r="AE841" s="245"/>
      <c r="AF841" s="245"/>
      <c r="AG841" s="245"/>
    </row>
    <row r="842" spans="30:33" ht="12.75">
      <c r="AD842" s="245"/>
      <c r="AE842" s="245"/>
      <c r="AF842" s="245"/>
      <c r="AG842" s="245"/>
    </row>
    <row r="843" spans="30:33" ht="12.75">
      <c r="AD843" s="245"/>
      <c r="AE843" s="245"/>
      <c r="AF843" s="245"/>
      <c r="AG843" s="245"/>
    </row>
    <row r="844" spans="30:33" ht="12.75">
      <c r="AD844" s="245"/>
      <c r="AE844" s="245"/>
      <c r="AF844" s="245"/>
      <c r="AG844" s="245"/>
    </row>
    <row r="845" spans="30:33" ht="12.75">
      <c r="AD845" s="245"/>
      <c r="AE845" s="245"/>
      <c r="AF845" s="245"/>
      <c r="AG845" s="245"/>
    </row>
    <row r="846" spans="30:33" ht="12.75">
      <c r="AD846" s="245"/>
      <c r="AE846" s="245"/>
      <c r="AF846" s="245"/>
      <c r="AG846" s="245"/>
    </row>
    <row r="847" spans="30:33" ht="12.75">
      <c r="AD847" s="245"/>
      <c r="AE847" s="245"/>
      <c r="AF847" s="245"/>
      <c r="AG847" s="245"/>
    </row>
    <row r="848" spans="30:33" ht="12.75">
      <c r="AD848" s="245"/>
      <c r="AE848" s="245"/>
      <c r="AF848" s="245"/>
      <c r="AG848" s="245"/>
    </row>
    <row r="849" spans="30:33" ht="12.75">
      <c r="AD849" s="245"/>
      <c r="AE849" s="245"/>
      <c r="AF849" s="245"/>
      <c r="AG849" s="245"/>
    </row>
    <row r="850" spans="30:33" ht="12.75">
      <c r="AD850" s="245"/>
      <c r="AE850" s="245"/>
      <c r="AF850" s="245"/>
      <c r="AG850" s="245"/>
    </row>
    <row r="851" spans="30:33" ht="12.75">
      <c r="AD851" s="245"/>
      <c r="AE851" s="245"/>
      <c r="AF851" s="245"/>
      <c r="AG851" s="245"/>
    </row>
    <row r="852" spans="30:33" ht="12.75">
      <c r="AD852" s="245"/>
      <c r="AE852" s="245"/>
      <c r="AF852" s="245"/>
      <c r="AG852" s="245"/>
    </row>
    <row r="853" spans="30:33" ht="12.75">
      <c r="AD853" s="245"/>
      <c r="AE853" s="245"/>
      <c r="AF853" s="245"/>
      <c r="AG853" s="245"/>
    </row>
    <row r="854" spans="30:33" ht="12.75">
      <c r="AD854" s="245"/>
      <c r="AE854" s="245"/>
      <c r="AF854" s="245"/>
      <c r="AG854" s="245"/>
    </row>
    <row r="855" spans="30:33" ht="12.75">
      <c r="AD855" s="245"/>
      <c r="AE855" s="245"/>
      <c r="AF855" s="245"/>
      <c r="AG855" s="245"/>
    </row>
    <row r="856" spans="30:33" ht="12.75">
      <c r="AD856" s="245"/>
      <c r="AE856" s="245"/>
      <c r="AF856" s="245"/>
      <c r="AG856" s="245"/>
    </row>
    <row r="857" spans="30:33" ht="12.75">
      <c r="AD857" s="245"/>
      <c r="AE857" s="245"/>
      <c r="AF857" s="245"/>
      <c r="AG857" s="245"/>
    </row>
    <row r="858" spans="30:33" ht="12.75">
      <c r="AD858" s="245"/>
      <c r="AE858" s="245"/>
      <c r="AF858" s="245"/>
      <c r="AG858" s="245"/>
    </row>
    <row r="859" spans="30:33" ht="12.75">
      <c r="AD859" s="245"/>
      <c r="AE859" s="245"/>
      <c r="AF859" s="245"/>
      <c r="AG859" s="245"/>
    </row>
    <row r="860" spans="30:33" ht="12.75">
      <c r="AD860" s="245"/>
      <c r="AE860" s="245"/>
      <c r="AF860" s="245"/>
      <c r="AG860" s="245"/>
    </row>
    <row r="861" spans="30:33" ht="12.75">
      <c r="AD861" s="245"/>
      <c r="AE861" s="245"/>
      <c r="AF861" s="245"/>
      <c r="AG861" s="245"/>
    </row>
    <row r="862" spans="30:33" ht="12.75">
      <c r="AD862" s="245"/>
      <c r="AE862" s="245"/>
      <c r="AF862" s="245"/>
      <c r="AG862" s="245"/>
    </row>
    <row r="863" spans="30:33" ht="12.75">
      <c r="AD863" s="245"/>
      <c r="AE863" s="245"/>
      <c r="AF863" s="245"/>
      <c r="AG863" s="245"/>
    </row>
    <row r="864" spans="30:33" ht="12.75">
      <c r="AD864" s="245"/>
      <c r="AE864" s="245"/>
      <c r="AF864" s="245"/>
      <c r="AG864" s="245"/>
    </row>
    <row r="865" spans="30:33" ht="12.75">
      <c r="AD865" s="245"/>
      <c r="AE865" s="245"/>
      <c r="AF865" s="245"/>
      <c r="AG865" s="245"/>
    </row>
    <row r="866" spans="30:33" ht="12.75">
      <c r="AD866" s="245"/>
      <c r="AE866" s="245"/>
      <c r="AF866" s="245"/>
      <c r="AG866" s="245"/>
    </row>
    <row r="867" spans="30:33" ht="12.75">
      <c r="AD867" s="245"/>
      <c r="AE867" s="245"/>
      <c r="AF867" s="245"/>
      <c r="AG867" s="245"/>
    </row>
    <row r="868" spans="30:33" ht="12.75">
      <c r="AD868" s="245"/>
      <c r="AE868" s="245"/>
      <c r="AF868" s="245"/>
      <c r="AG868" s="245"/>
    </row>
    <row r="869" spans="30:33" ht="12.75">
      <c r="AD869" s="245"/>
      <c r="AE869" s="245"/>
      <c r="AF869" s="245"/>
      <c r="AG869" s="245"/>
    </row>
    <row r="870" spans="30:33" ht="12.75">
      <c r="AD870" s="245"/>
      <c r="AE870" s="245"/>
      <c r="AF870" s="245"/>
      <c r="AG870" s="245"/>
    </row>
    <row r="871" spans="30:33" ht="12.75">
      <c r="AD871" s="245"/>
      <c r="AE871" s="245"/>
      <c r="AF871" s="245"/>
      <c r="AG871" s="245"/>
    </row>
    <row r="872" spans="30:33" ht="12.75">
      <c r="AD872" s="245"/>
      <c r="AE872" s="245"/>
      <c r="AF872" s="245"/>
      <c r="AG872" s="245"/>
    </row>
    <row r="873" spans="30:33" ht="12.75">
      <c r="AD873" s="245"/>
      <c r="AE873" s="245"/>
      <c r="AF873" s="245"/>
      <c r="AG873" s="245"/>
    </row>
    <row r="874" spans="30:33" ht="12.75">
      <c r="AD874" s="245"/>
      <c r="AE874" s="245"/>
      <c r="AF874" s="245"/>
      <c r="AG874" s="245"/>
    </row>
    <row r="875" spans="30:33" ht="12.75">
      <c r="AD875" s="245"/>
      <c r="AE875" s="245"/>
      <c r="AF875" s="245"/>
      <c r="AG875" s="245"/>
    </row>
    <row r="876" spans="30:33" ht="12.75">
      <c r="AD876" s="245"/>
      <c r="AE876" s="245"/>
      <c r="AF876" s="245"/>
      <c r="AG876" s="245"/>
    </row>
    <row r="877" spans="30:33" ht="12.75">
      <c r="AD877" s="245"/>
      <c r="AE877" s="245"/>
      <c r="AF877" s="245"/>
      <c r="AG877" s="245"/>
    </row>
    <row r="878" spans="30:33" ht="12.75">
      <c r="AD878" s="245"/>
      <c r="AE878" s="245"/>
      <c r="AF878" s="245"/>
      <c r="AG878" s="245"/>
    </row>
    <row r="879" spans="30:33" ht="12.75">
      <c r="AD879" s="245"/>
      <c r="AE879" s="245"/>
      <c r="AF879" s="245"/>
      <c r="AG879" s="245"/>
    </row>
    <row r="880" spans="30:33" ht="12.75">
      <c r="AD880" s="245"/>
      <c r="AE880" s="245"/>
      <c r="AF880" s="245"/>
      <c r="AG880" s="245"/>
    </row>
    <row r="881" spans="30:33" ht="12.75">
      <c r="AD881" s="245"/>
      <c r="AE881" s="245"/>
      <c r="AF881" s="245"/>
      <c r="AG881" s="245"/>
    </row>
    <row r="882" spans="30:33" ht="12.75">
      <c r="AD882" s="245"/>
      <c r="AE882" s="245"/>
      <c r="AF882" s="245"/>
      <c r="AG882" s="245"/>
    </row>
    <row r="883" spans="30:33" ht="12.75">
      <c r="AD883" s="245"/>
      <c r="AE883" s="245"/>
      <c r="AF883" s="245"/>
      <c r="AG883" s="245"/>
    </row>
    <row r="884" spans="30:33" ht="12.75">
      <c r="AD884" s="245"/>
      <c r="AE884" s="245"/>
      <c r="AF884" s="245"/>
      <c r="AG884" s="245"/>
    </row>
    <row r="885" spans="30:33" ht="12.75">
      <c r="AD885" s="245"/>
      <c r="AE885" s="245"/>
      <c r="AF885" s="245"/>
      <c r="AG885" s="245"/>
    </row>
    <row r="886" spans="30:33" ht="12.75">
      <c r="AD886" s="245"/>
      <c r="AE886" s="245"/>
      <c r="AF886" s="245"/>
      <c r="AG886" s="245"/>
    </row>
    <row r="887" spans="30:33" ht="12.75">
      <c r="AD887" s="245"/>
      <c r="AE887" s="245"/>
      <c r="AF887" s="245"/>
      <c r="AG887" s="245"/>
    </row>
    <row r="888" spans="30:33" ht="12.75">
      <c r="AD888" s="245"/>
      <c r="AE888" s="245"/>
      <c r="AF888" s="245"/>
      <c r="AG888" s="245"/>
    </row>
    <row r="889" spans="30:33" ht="12.75">
      <c r="AD889" s="245"/>
      <c r="AE889" s="245"/>
      <c r="AF889" s="245"/>
      <c r="AG889" s="245"/>
    </row>
    <row r="890" spans="30:33" ht="12.75">
      <c r="AD890" s="245"/>
      <c r="AE890" s="245"/>
      <c r="AF890" s="245"/>
      <c r="AG890" s="245"/>
    </row>
    <row r="891" spans="30:33" ht="12.75">
      <c r="AD891" s="245"/>
      <c r="AE891" s="245"/>
      <c r="AF891" s="245"/>
      <c r="AG891" s="245"/>
    </row>
    <row r="892" spans="30:33" ht="12.75">
      <c r="AD892" s="245"/>
      <c r="AE892" s="245"/>
      <c r="AF892" s="245"/>
      <c r="AG892" s="245"/>
    </row>
    <row r="893" spans="30:33" ht="12.75">
      <c r="AD893" s="245"/>
      <c r="AE893" s="245"/>
      <c r="AF893" s="245"/>
      <c r="AG893" s="245"/>
    </row>
    <row r="894" spans="30:33" ht="12.75">
      <c r="AD894" s="245"/>
      <c r="AE894" s="245"/>
      <c r="AF894" s="245"/>
      <c r="AG894" s="245"/>
    </row>
    <row r="895" spans="30:33" ht="12.75">
      <c r="AD895" s="245"/>
      <c r="AE895" s="245"/>
      <c r="AF895" s="245"/>
      <c r="AG895" s="245"/>
    </row>
    <row r="896" spans="30:33" ht="12.75">
      <c r="AD896" s="245"/>
      <c r="AE896" s="245"/>
      <c r="AF896" s="245"/>
      <c r="AG896" s="245"/>
    </row>
    <row r="897" spans="30:33" ht="12.75">
      <c r="AD897" s="245"/>
      <c r="AE897" s="245"/>
      <c r="AF897" s="245"/>
      <c r="AG897" s="245"/>
    </row>
    <row r="898" spans="30:33" ht="12.75">
      <c r="AD898" s="245"/>
      <c r="AE898" s="245"/>
      <c r="AF898" s="245"/>
      <c r="AG898" s="245"/>
    </row>
    <row r="899" spans="30:33" ht="12.75">
      <c r="AD899" s="245"/>
      <c r="AE899" s="245"/>
      <c r="AF899" s="245"/>
      <c r="AG899" s="245"/>
    </row>
    <row r="900" spans="30:33" ht="12.75">
      <c r="AD900" s="245"/>
      <c r="AE900" s="245"/>
      <c r="AF900" s="245"/>
      <c r="AG900" s="245"/>
    </row>
    <row r="901" spans="30:33" ht="12.75">
      <c r="AD901" s="245"/>
      <c r="AE901" s="245"/>
      <c r="AF901" s="245"/>
      <c r="AG901" s="245"/>
    </row>
    <row r="902" spans="30:33" ht="12.75">
      <c r="AD902" s="245"/>
      <c r="AE902" s="245"/>
      <c r="AF902" s="245"/>
      <c r="AG902" s="245"/>
    </row>
    <row r="903" spans="30:33" ht="12.75">
      <c r="AD903" s="245"/>
      <c r="AE903" s="245"/>
      <c r="AF903" s="245"/>
      <c r="AG903" s="245"/>
    </row>
    <row r="904" spans="30:33" ht="12.75">
      <c r="AD904" s="245"/>
      <c r="AE904" s="245"/>
      <c r="AF904" s="245"/>
      <c r="AG904" s="245"/>
    </row>
    <row r="905" spans="30:33" ht="12.75">
      <c r="AD905" s="245"/>
      <c r="AE905" s="245"/>
      <c r="AF905" s="245"/>
      <c r="AG905" s="245"/>
    </row>
    <row r="906" spans="30:33" ht="12.75">
      <c r="AD906" s="245"/>
      <c r="AE906" s="245"/>
      <c r="AF906" s="245"/>
      <c r="AG906" s="245"/>
    </row>
    <row r="907" spans="30:33" ht="12.75">
      <c r="AD907" s="245"/>
      <c r="AE907" s="245"/>
      <c r="AF907" s="245"/>
      <c r="AG907" s="245"/>
    </row>
    <row r="908" spans="30:33" ht="12.75">
      <c r="AD908" s="245"/>
      <c r="AE908" s="245"/>
      <c r="AF908" s="245"/>
      <c r="AG908" s="245"/>
    </row>
    <row r="909" spans="30:33" ht="12.75">
      <c r="AD909" s="245"/>
      <c r="AE909" s="245"/>
      <c r="AF909" s="245"/>
      <c r="AG909" s="245"/>
    </row>
    <row r="910" spans="30:33" ht="12.75">
      <c r="AD910" s="245"/>
      <c r="AE910" s="245"/>
      <c r="AF910" s="245"/>
      <c r="AG910" s="245"/>
    </row>
    <row r="911" spans="30:33" ht="12.75">
      <c r="AD911" s="245"/>
      <c r="AE911" s="245"/>
      <c r="AF911" s="245"/>
      <c r="AG911" s="245"/>
    </row>
    <row r="912" spans="30:33" ht="12.75">
      <c r="AD912" s="245"/>
      <c r="AE912" s="245"/>
      <c r="AF912" s="245"/>
      <c r="AG912" s="245"/>
    </row>
    <row r="913" spans="30:33" ht="12.75">
      <c r="AD913" s="245"/>
      <c r="AE913" s="245"/>
      <c r="AF913" s="245"/>
      <c r="AG913" s="245"/>
    </row>
    <row r="914" spans="30:33" ht="12.75">
      <c r="AD914" s="245"/>
      <c r="AE914" s="245"/>
      <c r="AF914" s="245"/>
      <c r="AG914" s="245"/>
    </row>
    <row r="915" spans="30:33" ht="12.75">
      <c r="AD915" s="245"/>
      <c r="AE915" s="245"/>
      <c r="AF915" s="245"/>
      <c r="AG915" s="245"/>
    </row>
    <row r="916" spans="30:33" ht="12.75">
      <c r="AD916" s="245"/>
      <c r="AE916" s="245"/>
      <c r="AF916" s="245"/>
      <c r="AG916" s="245"/>
    </row>
    <row r="917" spans="30:33" ht="12.75">
      <c r="AD917" s="245"/>
      <c r="AE917" s="245"/>
      <c r="AF917" s="245"/>
      <c r="AG917" s="245"/>
    </row>
    <row r="918" spans="30:33" ht="12.75">
      <c r="AD918" s="245"/>
      <c r="AE918" s="245"/>
      <c r="AF918" s="245"/>
      <c r="AG918" s="245"/>
    </row>
    <row r="919" spans="30:33" ht="12.75">
      <c r="AD919" s="245"/>
      <c r="AE919" s="245"/>
      <c r="AF919" s="245"/>
      <c r="AG919" s="245"/>
    </row>
    <row r="920" spans="30:33" ht="12.75">
      <c r="AD920" s="245"/>
      <c r="AE920" s="245"/>
      <c r="AF920" s="245"/>
      <c r="AG920" s="245"/>
    </row>
    <row r="921" spans="30:33" ht="12.75">
      <c r="AD921" s="245"/>
      <c r="AE921" s="245"/>
      <c r="AF921" s="245"/>
      <c r="AG921" s="245"/>
    </row>
    <row r="922" spans="30:33" ht="12.75">
      <c r="AD922" s="245"/>
      <c r="AE922" s="245"/>
      <c r="AF922" s="245"/>
      <c r="AG922" s="245"/>
    </row>
    <row r="923" spans="30:33" ht="12.75">
      <c r="AD923" s="245"/>
      <c r="AE923" s="245"/>
      <c r="AF923" s="245"/>
      <c r="AG923" s="245"/>
    </row>
    <row r="924" spans="30:33" ht="12.75">
      <c r="AD924" s="245"/>
      <c r="AE924" s="245"/>
      <c r="AF924" s="245"/>
      <c r="AG924" s="245"/>
    </row>
    <row r="925" spans="30:33" ht="12.75">
      <c r="AD925" s="245"/>
      <c r="AE925" s="245"/>
      <c r="AF925" s="245"/>
      <c r="AG925" s="245"/>
    </row>
    <row r="926" spans="30:33" ht="12.75">
      <c r="AD926" s="245"/>
      <c r="AE926" s="245"/>
      <c r="AF926" s="245"/>
      <c r="AG926" s="245"/>
    </row>
    <row r="927" spans="30:33" ht="12.75">
      <c r="AD927" s="245"/>
      <c r="AE927" s="245"/>
      <c r="AF927" s="245"/>
      <c r="AG927" s="245"/>
    </row>
    <row r="928" spans="30:33" ht="12.75">
      <c r="AD928" s="245"/>
      <c r="AE928" s="245"/>
      <c r="AF928" s="245"/>
      <c r="AG928" s="245"/>
    </row>
    <row r="929" spans="30:33" ht="12.75">
      <c r="AD929" s="245"/>
      <c r="AE929" s="245"/>
      <c r="AF929" s="245"/>
      <c r="AG929" s="245"/>
    </row>
    <row r="930" spans="30:33" ht="12.75">
      <c r="AD930" s="245"/>
      <c r="AE930" s="245"/>
      <c r="AF930" s="245"/>
      <c r="AG930" s="245"/>
    </row>
    <row r="931" spans="30:33" ht="12.75">
      <c r="AD931" s="245"/>
      <c r="AE931" s="245"/>
      <c r="AF931" s="245"/>
      <c r="AG931" s="245"/>
    </row>
    <row r="932" spans="30:33" ht="12.75">
      <c r="AD932" s="245"/>
      <c r="AE932" s="245"/>
      <c r="AF932" s="245"/>
      <c r="AG932" s="245"/>
    </row>
    <row r="933" spans="30:33" ht="12.75">
      <c r="AD933" s="245"/>
      <c r="AE933" s="245"/>
      <c r="AF933" s="245"/>
      <c r="AG933" s="245"/>
    </row>
    <row r="934" spans="30:33" ht="12.75">
      <c r="AD934" s="245"/>
      <c r="AE934" s="245"/>
      <c r="AF934" s="245"/>
      <c r="AG934" s="245"/>
    </row>
    <row r="935" spans="30:33" ht="12.75">
      <c r="AD935" s="245"/>
      <c r="AE935" s="245"/>
      <c r="AF935" s="245"/>
      <c r="AG935" s="245"/>
    </row>
    <row r="936" spans="30:33" ht="12.75">
      <c r="AD936" s="245"/>
      <c r="AE936" s="245"/>
      <c r="AF936" s="245"/>
      <c r="AG936" s="245"/>
    </row>
    <row r="937" spans="30:33" ht="12.75">
      <c r="AD937" s="245"/>
      <c r="AE937" s="245"/>
      <c r="AF937" s="245"/>
      <c r="AG937" s="245"/>
    </row>
    <row r="938" spans="30:33" ht="12.75">
      <c r="AD938" s="245"/>
      <c r="AE938" s="245"/>
      <c r="AF938" s="245"/>
      <c r="AG938" s="245"/>
    </row>
    <row r="939" spans="30:33" ht="12.75">
      <c r="AD939" s="245"/>
      <c r="AE939" s="245"/>
      <c r="AF939" s="245"/>
      <c r="AG939" s="245"/>
    </row>
    <row r="940" spans="30:33" ht="12.75">
      <c r="AD940" s="245"/>
      <c r="AE940" s="245"/>
      <c r="AF940" s="245"/>
      <c r="AG940" s="245"/>
    </row>
    <row r="941" spans="30:33" ht="12.75">
      <c r="AD941" s="245"/>
      <c r="AE941" s="245"/>
      <c r="AF941" s="245"/>
      <c r="AG941" s="245"/>
    </row>
    <row r="942" spans="30:33" ht="12.75">
      <c r="AD942" s="245"/>
      <c r="AE942" s="245"/>
      <c r="AF942" s="245"/>
      <c r="AG942" s="245"/>
    </row>
    <row r="943" spans="30:33" ht="12.75">
      <c r="AD943" s="245"/>
      <c r="AE943" s="245"/>
      <c r="AF943" s="245"/>
      <c r="AG943" s="245"/>
    </row>
    <row r="944" spans="30:33" ht="12.75">
      <c r="AD944" s="245"/>
      <c r="AE944" s="245"/>
      <c r="AF944" s="245"/>
      <c r="AG944" s="245"/>
    </row>
    <row r="945" spans="30:33" ht="12.75">
      <c r="AD945" s="245"/>
      <c r="AE945" s="245"/>
      <c r="AF945" s="245"/>
      <c r="AG945" s="245"/>
    </row>
    <row r="946" spans="30:33" ht="12.75">
      <c r="AD946" s="245"/>
      <c r="AE946" s="245"/>
      <c r="AF946" s="245"/>
      <c r="AG946" s="245"/>
    </row>
    <row r="947" spans="30:33" ht="12.75">
      <c r="AD947" s="245"/>
      <c r="AE947" s="245"/>
      <c r="AF947" s="245"/>
      <c r="AG947" s="245"/>
    </row>
    <row r="948" spans="30:33" ht="12.75">
      <c r="AD948" s="245"/>
      <c r="AE948" s="245"/>
      <c r="AF948" s="245"/>
      <c r="AG948" s="245"/>
    </row>
    <row r="949" spans="30:33" ht="12.75">
      <c r="AD949" s="245"/>
      <c r="AE949" s="245"/>
      <c r="AF949" s="245"/>
      <c r="AG949" s="245"/>
    </row>
    <row r="950" spans="30:33" ht="12.75">
      <c r="AD950" s="245"/>
      <c r="AE950" s="245"/>
      <c r="AF950" s="245"/>
      <c r="AG950" s="245"/>
    </row>
    <row r="951" spans="30:33" ht="12.75">
      <c r="AD951" s="245"/>
      <c r="AE951" s="245"/>
      <c r="AF951" s="245"/>
      <c r="AG951" s="245"/>
    </row>
    <row r="952" spans="30:33" ht="12.75">
      <c r="AD952" s="245"/>
      <c r="AE952" s="245"/>
      <c r="AF952" s="245"/>
      <c r="AG952" s="245"/>
    </row>
    <row r="953" spans="30:33" ht="12.75">
      <c r="AD953" s="245"/>
      <c r="AE953" s="245"/>
      <c r="AF953" s="245"/>
      <c r="AG953" s="245"/>
    </row>
    <row r="954" spans="30:33" ht="12.75">
      <c r="AD954" s="245"/>
      <c r="AE954" s="245"/>
      <c r="AF954" s="245"/>
      <c r="AG954" s="245"/>
    </row>
    <row r="955" spans="30:33" ht="12.75">
      <c r="AD955" s="245"/>
      <c r="AE955" s="245"/>
      <c r="AF955" s="245"/>
      <c r="AG955" s="245"/>
    </row>
    <row r="956" spans="30:33" ht="12.75">
      <c r="AD956" s="245"/>
      <c r="AE956" s="245"/>
      <c r="AF956" s="245"/>
      <c r="AG956" s="245"/>
    </row>
    <row r="957" spans="30:33" ht="12.75">
      <c r="AD957" s="245"/>
      <c r="AE957" s="245"/>
      <c r="AF957" s="245"/>
      <c r="AG957" s="245"/>
    </row>
    <row r="958" spans="30:33" ht="12.75">
      <c r="AD958" s="245"/>
      <c r="AE958" s="245"/>
      <c r="AF958" s="245"/>
      <c r="AG958" s="245"/>
    </row>
    <row r="959" spans="30:33" ht="12.75">
      <c r="AD959" s="245"/>
      <c r="AE959" s="245"/>
      <c r="AF959" s="245"/>
      <c r="AG959" s="245"/>
    </row>
    <row r="960" spans="30:33" ht="12.75">
      <c r="AD960" s="245"/>
      <c r="AE960" s="245"/>
      <c r="AF960" s="245"/>
      <c r="AG960" s="245"/>
    </row>
    <row r="961" spans="30:33" ht="12.75">
      <c r="AD961" s="245"/>
      <c r="AE961" s="245"/>
      <c r="AF961" s="245"/>
      <c r="AG961" s="245"/>
    </row>
    <row r="962" spans="30:33" ht="12.75">
      <c r="AD962" s="245"/>
      <c r="AE962" s="245"/>
      <c r="AF962" s="245"/>
      <c r="AG962" s="245"/>
    </row>
    <row r="963" spans="30:33" ht="12.75">
      <c r="AD963" s="245"/>
      <c r="AE963" s="245"/>
      <c r="AF963" s="245"/>
      <c r="AG963" s="245"/>
    </row>
    <row r="964" spans="30:33" ht="12.75">
      <c r="AD964" s="245"/>
      <c r="AE964" s="245"/>
      <c r="AF964" s="245"/>
      <c r="AG964" s="245"/>
    </row>
    <row r="965" spans="30:33" ht="12.75">
      <c r="AD965" s="245"/>
      <c r="AE965" s="245"/>
      <c r="AF965" s="245"/>
      <c r="AG965" s="245"/>
    </row>
    <row r="966" spans="30:33" ht="12.75">
      <c r="AD966" s="245"/>
      <c r="AE966" s="245"/>
      <c r="AF966" s="245"/>
      <c r="AG966" s="245"/>
    </row>
    <row r="967" spans="30:33" ht="12.75">
      <c r="AD967" s="245"/>
      <c r="AE967" s="245"/>
      <c r="AF967" s="245"/>
      <c r="AG967" s="245"/>
    </row>
    <row r="968" spans="30:33" ht="12.75">
      <c r="AD968" s="245"/>
      <c r="AE968" s="245"/>
      <c r="AF968" s="245"/>
      <c r="AG968" s="245"/>
    </row>
    <row r="969" spans="30:33" ht="12.75">
      <c r="AD969" s="245"/>
      <c r="AE969" s="245"/>
      <c r="AF969" s="245"/>
      <c r="AG969" s="245"/>
    </row>
    <row r="970" spans="30:33" ht="12.75">
      <c r="AD970" s="245"/>
      <c r="AE970" s="245"/>
      <c r="AF970" s="245"/>
      <c r="AG970" s="245"/>
    </row>
    <row r="971" spans="30:33" ht="12.75">
      <c r="AD971" s="245"/>
      <c r="AE971" s="245"/>
      <c r="AF971" s="245"/>
      <c r="AG971" s="245"/>
    </row>
    <row r="972" spans="30:33" ht="12.75">
      <c r="AD972" s="245"/>
      <c r="AE972" s="245"/>
      <c r="AF972" s="245"/>
      <c r="AG972" s="245"/>
    </row>
    <row r="973" spans="30:33" ht="12.75">
      <c r="AD973" s="245"/>
      <c r="AE973" s="245"/>
      <c r="AF973" s="245"/>
      <c r="AG973" s="245"/>
    </row>
    <row r="974" spans="30:33" ht="12.75">
      <c r="AD974" s="245"/>
      <c r="AE974" s="245"/>
      <c r="AF974" s="245"/>
      <c r="AG974" s="245"/>
    </row>
    <row r="975" spans="30:33" ht="12.75">
      <c r="AD975" s="245"/>
      <c r="AE975" s="245"/>
      <c r="AF975" s="245"/>
      <c r="AG975" s="245"/>
    </row>
    <row r="976" spans="30:33" ht="12.75">
      <c r="AD976" s="245"/>
      <c r="AE976" s="245"/>
      <c r="AF976" s="245"/>
      <c r="AG976" s="245"/>
    </row>
    <row r="977" spans="30:33" ht="12.75">
      <c r="AD977" s="245"/>
      <c r="AE977" s="245"/>
      <c r="AF977" s="245"/>
      <c r="AG977" s="245"/>
    </row>
    <row r="978" spans="30:33" ht="12.75">
      <c r="AD978" s="245"/>
      <c r="AE978" s="245"/>
      <c r="AF978" s="245"/>
      <c r="AG978" s="245"/>
    </row>
    <row r="979" spans="30:33" ht="12.75">
      <c r="AD979" s="245"/>
      <c r="AE979" s="245"/>
      <c r="AF979" s="245"/>
      <c r="AG979" s="245"/>
    </row>
    <row r="980" spans="30:33" ht="12.75">
      <c r="AD980" s="245"/>
      <c r="AE980" s="245"/>
      <c r="AF980" s="245"/>
      <c r="AG980" s="245"/>
    </row>
    <row r="981" spans="30:33" ht="12.75">
      <c r="AD981" s="245"/>
      <c r="AE981" s="245"/>
      <c r="AF981" s="245"/>
      <c r="AG981" s="245"/>
    </row>
    <row r="982" spans="30:33" ht="12.75">
      <c r="AD982" s="245"/>
      <c r="AE982" s="245"/>
      <c r="AF982" s="245"/>
      <c r="AG982" s="245"/>
    </row>
    <row r="983" spans="30:33" ht="12.75">
      <c r="AD983" s="245"/>
      <c r="AE983" s="245"/>
      <c r="AF983" s="245"/>
      <c r="AG983" s="245"/>
    </row>
    <row r="984" spans="30:33" ht="12.75">
      <c r="AD984" s="245"/>
      <c r="AE984" s="245"/>
      <c r="AF984" s="245"/>
      <c r="AG984" s="245"/>
    </row>
    <row r="985" spans="30:33" ht="12.75">
      <c r="AD985" s="245"/>
      <c r="AE985" s="245"/>
      <c r="AF985" s="245"/>
      <c r="AG985" s="245"/>
    </row>
    <row r="986" spans="30:33" ht="12.75">
      <c r="AD986" s="245"/>
      <c r="AE986" s="245"/>
      <c r="AF986" s="245"/>
      <c r="AG986" s="245"/>
    </row>
    <row r="987" spans="30:33" ht="12.75">
      <c r="AD987" s="245"/>
      <c r="AE987" s="245"/>
      <c r="AF987" s="245"/>
      <c r="AG987" s="245"/>
    </row>
    <row r="988" spans="30:33" ht="12.75">
      <c r="AD988" s="245"/>
      <c r="AE988" s="245"/>
      <c r="AF988" s="245"/>
      <c r="AG988" s="245"/>
    </row>
    <row r="989" spans="30:33" ht="12.75">
      <c r="AD989" s="245"/>
      <c r="AE989" s="245"/>
      <c r="AF989" s="245"/>
      <c r="AG989" s="245"/>
    </row>
    <row r="990" spans="30:33" ht="12.75">
      <c r="AD990" s="245"/>
      <c r="AE990" s="245"/>
      <c r="AF990" s="245"/>
      <c r="AG990" s="245"/>
    </row>
    <row r="991" spans="30:33" ht="12.75">
      <c r="AD991" s="245"/>
      <c r="AE991" s="245"/>
      <c r="AF991" s="245"/>
      <c r="AG991" s="245"/>
    </row>
    <row r="992" spans="30:33" ht="12.75">
      <c r="AD992" s="245"/>
      <c r="AE992" s="245"/>
      <c r="AF992" s="245"/>
      <c r="AG992" s="245"/>
    </row>
    <row r="993" spans="30:33" ht="12.75">
      <c r="AD993" s="245"/>
      <c r="AE993" s="245"/>
      <c r="AF993" s="245"/>
      <c r="AG993" s="245"/>
    </row>
    <row r="994" spans="30:33" ht="12.75">
      <c r="AD994" s="245"/>
      <c r="AE994" s="245"/>
      <c r="AF994" s="245"/>
      <c r="AG994" s="245"/>
    </row>
    <row r="995" spans="30:33" ht="12.75">
      <c r="AD995" s="245"/>
      <c r="AE995" s="245"/>
      <c r="AF995" s="245"/>
      <c r="AG995" s="245"/>
    </row>
    <row r="996" spans="30:33" ht="12.75">
      <c r="AD996" s="245"/>
      <c r="AE996" s="245"/>
      <c r="AF996" s="245"/>
      <c r="AG996" s="245"/>
    </row>
    <row r="997" spans="30:33" ht="12.75">
      <c r="AD997" s="245"/>
      <c r="AE997" s="245"/>
      <c r="AF997" s="245"/>
      <c r="AG997" s="245"/>
    </row>
    <row r="998" spans="30:33" ht="12.75">
      <c r="AD998" s="245"/>
      <c r="AE998" s="245"/>
      <c r="AF998" s="245"/>
      <c r="AG998" s="245"/>
    </row>
    <row r="999" spans="30:33" ht="12.75">
      <c r="AD999" s="245"/>
      <c r="AE999" s="245"/>
      <c r="AF999" s="245"/>
      <c r="AG999" s="245"/>
    </row>
    <row r="1000" spans="30:33" ht="12.75">
      <c r="AD1000" s="245"/>
      <c r="AE1000" s="245"/>
      <c r="AF1000" s="245"/>
      <c r="AG1000" s="245"/>
    </row>
    <row r="1001" spans="30:33" ht="12.75">
      <c r="AD1001" s="245"/>
      <c r="AE1001" s="245"/>
      <c r="AF1001" s="245"/>
      <c r="AG1001" s="245"/>
    </row>
    <row r="1002" spans="30:33" ht="12.75">
      <c r="AD1002" s="245"/>
      <c r="AE1002" s="245"/>
      <c r="AF1002" s="245"/>
      <c r="AG1002" s="245"/>
    </row>
    <row r="1003" spans="30:33" ht="12.75">
      <c r="AD1003" s="245"/>
      <c r="AE1003" s="245"/>
      <c r="AF1003" s="245"/>
      <c r="AG1003" s="245"/>
    </row>
    <row r="1004" spans="30:33" ht="12.75">
      <c r="AD1004" s="245"/>
      <c r="AE1004" s="245"/>
      <c r="AF1004" s="245"/>
      <c r="AG1004" s="245"/>
    </row>
    <row r="1005" spans="30:33" ht="12.75">
      <c r="AD1005" s="245"/>
      <c r="AE1005" s="245"/>
      <c r="AF1005" s="245"/>
      <c r="AG1005" s="245"/>
    </row>
    <row r="1006" spans="30:33" ht="12.75">
      <c r="AD1006" s="245"/>
      <c r="AE1006" s="245"/>
      <c r="AF1006" s="245"/>
      <c r="AG1006" s="245"/>
    </row>
    <row r="1007" spans="30:33" ht="12.75">
      <c r="AD1007" s="245"/>
      <c r="AE1007" s="245"/>
      <c r="AF1007" s="245"/>
      <c r="AG1007" s="245"/>
    </row>
    <row r="1008" spans="30:33" ht="12.75">
      <c r="AD1008" s="245"/>
      <c r="AE1008" s="245"/>
      <c r="AF1008" s="245"/>
      <c r="AG1008" s="245"/>
    </row>
    <row r="1009" spans="30:33" ht="12.75">
      <c r="AD1009" s="245"/>
      <c r="AE1009" s="245"/>
      <c r="AF1009" s="245"/>
      <c r="AG1009" s="245"/>
    </row>
    <row r="1010" spans="30:33" ht="12.75">
      <c r="AD1010" s="245"/>
      <c r="AE1010" s="245"/>
      <c r="AF1010" s="245"/>
      <c r="AG1010" s="245"/>
    </row>
    <row r="1011" spans="30:33" ht="12.75">
      <c r="AD1011" s="245"/>
      <c r="AE1011" s="245"/>
      <c r="AF1011" s="245"/>
      <c r="AG1011" s="245"/>
    </row>
    <row r="1012" spans="30:33" ht="12.75">
      <c r="AD1012" s="245"/>
      <c r="AE1012" s="245"/>
      <c r="AF1012" s="245"/>
      <c r="AG1012" s="245"/>
    </row>
    <row r="1013" spans="30:33" ht="12.75">
      <c r="AD1013" s="245"/>
      <c r="AE1013" s="245"/>
      <c r="AF1013" s="245"/>
      <c r="AG1013" s="245"/>
    </row>
    <row r="1014" spans="30:33" ht="12.75">
      <c r="AD1014" s="245"/>
      <c r="AE1014" s="245"/>
      <c r="AF1014" s="245"/>
      <c r="AG1014" s="245"/>
    </row>
    <row r="1015" spans="30:33" ht="12.75">
      <c r="AD1015" s="245"/>
      <c r="AE1015" s="245"/>
      <c r="AF1015" s="245"/>
      <c r="AG1015" s="245"/>
    </row>
    <row r="1016" spans="30:33" ht="12.75">
      <c r="AD1016" s="245"/>
      <c r="AE1016" s="245"/>
      <c r="AF1016" s="245"/>
      <c r="AG1016" s="245"/>
    </row>
    <row r="1017" spans="30:33" ht="12.75">
      <c r="AD1017" s="245"/>
      <c r="AE1017" s="245"/>
      <c r="AF1017" s="245"/>
      <c r="AG1017" s="245"/>
    </row>
    <row r="1018" spans="30:33" ht="12.75">
      <c r="AD1018" s="245"/>
      <c r="AE1018" s="245"/>
      <c r="AF1018" s="245"/>
      <c r="AG1018" s="245"/>
    </row>
    <row r="1019" spans="30:33" ht="12.75">
      <c r="AD1019" s="245"/>
      <c r="AE1019" s="245"/>
      <c r="AF1019" s="245"/>
      <c r="AG1019" s="245"/>
    </row>
    <row r="1020" spans="30:33" ht="12.75">
      <c r="AD1020" s="245"/>
      <c r="AE1020" s="245"/>
      <c r="AF1020" s="245"/>
      <c r="AG1020" s="245"/>
    </row>
    <row r="1021" spans="30:33" ht="12.75">
      <c r="AD1021" s="245"/>
      <c r="AE1021" s="245"/>
      <c r="AF1021" s="245"/>
      <c r="AG1021" s="245"/>
    </row>
    <row r="1022" spans="30:33" ht="12.75">
      <c r="AD1022" s="245"/>
      <c r="AE1022" s="245"/>
      <c r="AF1022" s="245"/>
      <c r="AG1022" s="245"/>
    </row>
    <row r="1023" spans="30:33" ht="12.75">
      <c r="AD1023" s="245"/>
      <c r="AE1023" s="245"/>
      <c r="AF1023" s="245"/>
      <c r="AG1023" s="245"/>
    </row>
    <row r="1024" spans="30:33" ht="12.75">
      <c r="AD1024" s="245"/>
      <c r="AE1024" s="245"/>
      <c r="AF1024" s="245"/>
      <c r="AG1024" s="245"/>
    </row>
    <row r="1025" spans="30:33" ht="12.75">
      <c r="AD1025" s="245"/>
      <c r="AE1025" s="245"/>
      <c r="AF1025" s="245"/>
      <c r="AG1025" s="245"/>
    </row>
    <row r="1026" spans="30:33" ht="12.75">
      <c r="AD1026" s="245"/>
      <c r="AE1026" s="245"/>
      <c r="AF1026" s="245"/>
      <c r="AG1026" s="245"/>
    </row>
    <row r="1027" spans="30:33" ht="12.75">
      <c r="AD1027" s="245"/>
      <c r="AE1027" s="245"/>
      <c r="AF1027" s="245"/>
      <c r="AG1027" s="245"/>
    </row>
    <row r="1028" spans="30:33" ht="12.75">
      <c r="AD1028" s="245"/>
      <c r="AE1028" s="245"/>
      <c r="AF1028" s="245"/>
      <c r="AG1028" s="245"/>
    </row>
    <row r="1029" spans="30:33" ht="12.75">
      <c r="AD1029" s="245"/>
      <c r="AE1029" s="245"/>
      <c r="AF1029" s="245"/>
      <c r="AG1029" s="245"/>
    </row>
    <row r="1030" spans="30:33" ht="12.75">
      <c r="AD1030" s="245"/>
      <c r="AE1030" s="245"/>
      <c r="AF1030" s="245"/>
      <c r="AG1030" s="245"/>
    </row>
    <row r="1031" spans="30:33" ht="12.75">
      <c r="AD1031" s="245"/>
      <c r="AE1031" s="245"/>
      <c r="AF1031" s="245"/>
      <c r="AG1031" s="245"/>
    </row>
    <row r="1032" spans="30:33" ht="12.75">
      <c r="AD1032" s="245"/>
      <c r="AE1032" s="245"/>
      <c r="AF1032" s="245"/>
      <c r="AG1032" s="245"/>
    </row>
    <row r="1033" spans="30:33" ht="12.75">
      <c r="AD1033" s="245"/>
      <c r="AE1033" s="245"/>
      <c r="AF1033" s="245"/>
      <c r="AG1033" s="245"/>
    </row>
    <row r="1034" spans="30:33" ht="12.75">
      <c r="AD1034" s="245"/>
      <c r="AE1034" s="245"/>
      <c r="AF1034" s="245"/>
      <c r="AG1034" s="245"/>
    </row>
    <row r="1035" spans="30:33" ht="12.75">
      <c r="AD1035" s="245"/>
      <c r="AE1035" s="245"/>
      <c r="AF1035" s="245"/>
      <c r="AG1035" s="245"/>
    </row>
    <row r="1036" spans="30:33" ht="12.75">
      <c r="AD1036" s="245"/>
      <c r="AE1036" s="245"/>
      <c r="AF1036" s="245"/>
      <c r="AG1036" s="245"/>
    </row>
    <row r="1037" spans="30:33" ht="12.75">
      <c r="AD1037" s="245"/>
      <c r="AE1037" s="245"/>
      <c r="AF1037" s="245"/>
      <c r="AG1037" s="245"/>
    </row>
    <row r="1038" spans="30:33" ht="12.75">
      <c r="AD1038" s="245"/>
      <c r="AE1038" s="245"/>
      <c r="AF1038" s="245"/>
      <c r="AG1038" s="245"/>
    </row>
    <row r="1039" spans="30:33" ht="12.75">
      <c r="AD1039" s="245"/>
      <c r="AE1039" s="245"/>
      <c r="AF1039" s="245"/>
      <c r="AG1039" s="245"/>
    </row>
    <row r="1040" spans="30:33" ht="12.75">
      <c r="AD1040" s="245"/>
      <c r="AE1040" s="245"/>
      <c r="AF1040" s="245"/>
      <c r="AG1040" s="245"/>
    </row>
    <row r="1041" spans="30:33" ht="12.75">
      <c r="AD1041" s="245"/>
      <c r="AE1041" s="245"/>
      <c r="AF1041" s="245"/>
      <c r="AG1041" s="245"/>
    </row>
    <row r="1042" spans="30:33" ht="12.75">
      <c r="AD1042" s="245"/>
      <c r="AE1042" s="245"/>
      <c r="AF1042" s="245"/>
      <c r="AG1042" s="245"/>
    </row>
    <row r="1043" spans="30:33" ht="12.75">
      <c r="AD1043" s="245"/>
      <c r="AE1043" s="245"/>
      <c r="AF1043" s="245"/>
      <c r="AG1043" s="245"/>
    </row>
    <row r="1044" spans="30:33" ht="12.75">
      <c r="AD1044" s="245"/>
      <c r="AE1044" s="245"/>
      <c r="AF1044" s="245"/>
      <c r="AG1044" s="245"/>
    </row>
    <row r="1045" spans="30:33" ht="12.75">
      <c r="AD1045" s="245"/>
      <c r="AE1045" s="245"/>
      <c r="AF1045" s="245"/>
      <c r="AG1045" s="245"/>
    </row>
    <row r="1046" spans="30:33" ht="12.75">
      <c r="AD1046" s="245"/>
      <c r="AE1046" s="245"/>
      <c r="AF1046" s="245"/>
      <c r="AG1046" s="245"/>
    </row>
    <row r="1047" spans="30:33" ht="12.75">
      <c r="AD1047" s="245"/>
      <c r="AE1047" s="245"/>
      <c r="AF1047" s="245"/>
      <c r="AG1047" s="245"/>
    </row>
    <row r="1048" spans="30:33" ht="12.75">
      <c r="AD1048" s="245"/>
      <c r="AE1048" s="245"/>
      <c r="AF1048" s="245"/>
      <c r="AG1048" s="245"/>
    </row>
    <row r="1049" spans="30:33" ht="12.75">
      <c r="AD1049" s="245"/>
      <c r="AE1049" s="245"/>
      <c r="AF1049" s="245"/>
      <c r="AG1049" s="245"/>
    </row>
    <row r="1050" spans="30:33" ht="12.75">
      <c r="AD1050" s="245"/>
      <c r="AE1050" s="245"/>
      <c r="AF1050" s="245"/>
      <c r="AG1050" s="245"/>
    </row>
    <row r="1051" spans="30:33" ht="12.75">
      <c r="AD1051" s="245"/>
      <c r="AE1051" s="245"/>
      <c r="AF1051" s="245"/>
      <c r="AG1051" s="245"/>
    </row>
    <row r="1052" spans="30:33" ht="12.75">
      <c r="AD1052" s="245"/>
      <c r="AE1052" s="245"/>
      <c r="AF1052" s="245"/>
      <c r="AG1052" s="245"/>
    </row>
    <row r="1053" spans="30:33" ht="12.75">
      <c r="AD1053" s="245"/>
      <c r="AE1053" s="245"/>
      <c r="AF1053" s="245"/>
      <c r="AG1053" s="245"/>
    </row>
    <row r="1054" spans="30:33" ht="12.75">
      <c r="AD1054" s="245"/>
      <c r="AE1054" s="245"/>
      <c r="AF1054" s="245"/>
      <c r="AG1054" s="245"/>
    </row>
    <row r="1055" spans="30:33" ht="12.75">
      <c r="AD1055" s="245"/>
      <c r="AE1055" s="245"/>
      <c r="AF1055" s="245"/>
      <c r="AG1055" s="245"/>
    </row>
    <row r="1056" spans="30:33" ht="12.75">
      <c r="AD1056" s="245"/>
      <c r="AE1056" s="245"/>
      <c r="AF1056" s="245"/>
      <c r="AG1056" s="245"/>
    </row>
    <row r="1057" spans="30:33" ht="12.75">
      <c r="AD1057" s="245"/>
      <c r="AE1057" s="245"/>
      <c r="AF1057" s="245"/>
      <c r="AG1057" s="245"/>
    </row>
    <row r="1058" spans="30:33" ht="12.75">
      <c r="AD1058" s="245"/>
      <c r="AE1058" s="245"/>
      <c r="AF1058" s="245"/>
      <c r="AG1058" s="245"/>
    </row>
    <row r="1059" spans="30:33" ht="12.75">
      <c r="AD1059" s="245"/>
      <c r="AE1059" s="245"/>
      <c r="AF1059" s="245"/>
      <c r="AG1059" s="245"/>
    </row>
    <row r="1060" spans="30:33" ht="12.75">
      <c r="AD1060" s="245"/>
      <c r="AE1060" s="245"/>
      <c r="AF1060" s="245"/>
      <c r="AG1060" s="245"/>
    </row>
    <row r="1061" spans="30:33" ht="12.75">
      <c r="AD1061" s="245"/>
      <c r="AE1061" s="245"/>
      <c r="AF1061" s="245"/>
      <c r="AG1061" s="245"/>
    </row>
    <row r="1062" spans="30:33" ht="12.75">
      <c r="AD1062" s="245"/>
      <c r="AE1062" s="245"/>
      <c r="AF1062" s="245"/>
      <c r="AG1062" s="245"/>
    </row>
    <row r="1063" spans="30:33" ht="12.75">
      <c r="AD1063" s="245"/>
      <c r="AE1063" s="245"/>
      <c r="AF1063" s="245"/>
      <c r="AG1063" s="245"/>
    </row>
    <row r="1064" spans="30:33" ht="12.75">
      <c r="AD1064" s="245"/>
      <c r="AE1064" s="245"/>
      <c r="AF1064" s="245"/>
      <c r="AG1064" s="245"/>
    </row>
    <row r="1065" spans="30:33" ht="12.75">
      <c r="AD1065" s="245"/>
      <c r="AE1065" s="245"/>
      <c r="AF1065" s="245"/>
      <c r="AG1065" s="245"/>
    </row>
    <row r="1066" spans="30:33" ht="12.75">
      <c r="AD1066" s="245"/>
      <c r="AE1066" s="245"/>
      <c r="AF1066" s="245"/>
      <c r="AG1066" s="245"/>
    </row>
    <row r="1067" spans="30:33" ht="12.75">
      <c r="AD1067" s="245"/>
      <c r="AE1067" s="245"/>
      <c r="AF1067" s="245"/>
      <c r="AG1067" s="245"/>
    </row>
    <row r="1068" spans="30:33" ht="12.75">
      <c r="AD1068" s="245"/>
      <c r="AE1068" s="245"/>
      <c r="AF1068" s="245"/>
      <c r="AG1068" s="245"/>
    </row>
    <row r="1069" spans="30:33" ht="12.75">
      <c r="AD1069" s="245"/>
      <c r="AE1069" s="245"/>
      <c r="AF1069" s="245"/>
      <c r="AG1069" s="245"/>
    </row>
    <row r="1070" spans="30:33" ht="12.75">
      <c r="AD1070" s="245"/>
      <c r="AE1070" s="245"/>
      <c r="AF1070" s="245"/>
      <c r="AG1070" s="245"/>
    </row>
    <row r="1071" spans="30:33" ht="12.75">
      <c r="AD1071" s="245"/>
      <c r="AE1071" s="245"/>
      <c r="AF1071" s="245"/>
      <c r="AG1071" s="245"/>
    </row>
    <row r="1072" spans="30:33" ht="12.75">
      <c r="AD1072" s="245"/>
      <c r="AE1072" s="245"/>
      <c r="AF1072" s="245"/>
      <c r="AG1072" s="245"/>
    </row>
    <row r="1073" spans="30:33" ht="12.75">
      <c r="AD1073" s="245"/>
      <c r="AE1073" s="245"/>
      <c r="AF1073" s="245"/>
      <c r="AG1073" s="245"/>
    </row>
    <row r="1074" spans="30:33" ht="12.75">
      <c r="AD1074" s="245"/>
      <c r="AE1074" s="245"/>
      <c r="AF1074" s="245"/>
      <c r="AG1074" s="245"/>
    </row>
    <row r="1075" spans="30:33" ht="12.75">
      <c r="AD1075" s="245"/>
      <c r="AE1075" s="245"/>
      <c r="AF1075" s="245"/>
      <c r="AG1075" s="245"/>
    </row>
    <row r="1076" spans="30:33" ht="12.75">
      <c r="AD1076" s="245"/>
      <c r="AE1076" s="245"/>
      <c r="AF1076" s="245"/>
      <c r="AG1076" s="245"/>
    </row>
    <row r="1077" spans="30:33" ht="12.75">
      <c r="AD1077" s="245"/>
      <c r="AE1077" s="245"/>
      <c r="AF1077" s="245"/>
      <c r="AG1077" s="245"/>
    </row>
    <row r="1078" spans="30:33" ht="12.75">
      <c r="AD1078" s="245"/>
      <c r="AE1078" s="245"/>
      <c r="AF1078" s="245"/>
      <c r="AG1078" s="245"/>
    </row>
    <row r="1079" spans="30:33" ht="12.75">
      <c r="AD1079" s="245"/>
      <c r="AE1079" s="245"/>
      <c r="AF1079" s="245"/>
      <c r="AG1079" s="245"/>
    </row>
    <row r="1080" spans="30:33" ht="12.75">
      <c r="AD1080" s="245"/>
      <c r="AE1080" s="245"/>
      <c r="AF1080" s="245"/>
      <c r="AG1080" s="245"/>
    </row>
    <row r="1081" spans="30:33" ht="12.75">
      <c r="AD1081" s="245"/>
      <c r="AE1081" s="245"/>
      <c r="AF1081" s="245"/>
      <c r="AG1081" s="245"/>
    </row>
    <row r="1082" spans="30:33" ht="12.75">
      <c r="AD1082" s="245"/>
      <c r="AE1082" s="245"/>
      <c r="AF1082" s="245"/>
      <c r="AG1082" s="245"/>
    </row>
    <row r="1083" spans="30:33" ht="12.75">
      <c r="AD1083" s="245"/>
      <c r="AE1083" s="245"/>
      <c r="AF1083" s="245"/>
      <c r="AG1083" s="245"/>
    </row>
    <row r="1084" spans="30:33" ht="12.75">
      <c r="AD1084" s="245"/>
      <c r="AE1084" s="245"/>
      <c r="AF1084" s="245"/>
      <c r="AG1084" s="245"/>
    </row>
    <row r="1085" spans="30:33" ht="12.75">
      <c r="AD1085" s="245"/>
      <c r="AE1085" s="245"/>
      <c r="AF1085" s="245"/>
      <c r="AG1085" s="245"/>
    </row>
    <row r="1086" spans="30:33" ht="12.75">
      <c r="AD1086" s="245"/>
      <c r="AE1086" s="245"/>
      <c r="AF1086" s="245"/>
      <c r="AG1086" s="245"/>
    </row>
    <row r="1087" spans="30:33" ht="12.75">
      <c r="AD1087" s="245"/>
      <c r="AE1087" s="245"/>
      <c r="AF1087" s="245"/>
      <c r="AG1087" s="245"/>
    </row>
    <row r="1088" spans="30:33" ht="12.75">
      <c r="AD1088" s="245"/>
      <c r="AE1088" s="245"/>
      <c r="AF1088" s="245"/>
      <c r="AG1088" s="245"/>
    </row>
    <row r="1089" spans="30:33" ht="12.75">
      <c r="AD1089" s="245"/>
      <c r="AE1089" s="245"/>
      <c r="AF1089" s="245"/>
      <c r="AG1089" s="245"/>
    </row>
    <row r="1090" spans="30:33" ht="12.75">
      <c r="AD1090" s="245"/>
      <c r="AE1090" s="245"/>
      <c r="AF1090" s="245"/>
      <c r="AG1090" s="245"/>
    </row>
    <row r="1091" spans="30:33" ht="12.75">
      <c r="AD1091" s="245"/>
      <c r="AE1091" s="245"/>
      <c r="AF1091" s="245"/>
      <c r="AG1091" s="245"/>
    </row>
    <row r="1092" spans="30:33" ht="12.75">
      <c r="AD1092" s="245"/>
      <c r="AE1092" s="245"/>
      <c r="AF1092" s="245"/>
      <c r="AG1092" s="245"/>
    </row>
    <row r="1093" spans="30:33" ht="12.75">
      <c r="AD1093" s="245"/>
      <c r="AE1093" s="245"/>
      <c r="AF1093" s="245"/>
      <c r="AG1093" s="245"/>
    </row>
    <row r="1094" spans="30:33" ht="12.75">
      <c r="AD1094" s="245"/>
      <c r="AE1094" s="245"/>
      <c r="AF1094" s="245"/>
      <c r="AG1094" s="245"/>
    </row>
    <row r="1095" spans="30:33" ht="12.75">
      <c r="AD1095" s="245"/>
      <c r="AE1095" s="245"/>
      <c r="AF1095" s="245"/>
      <c r="AG1095" s="245"/>
    </row>
    <row r="1096" spans="30:33" ht="12.75">
      <c r="AD1096" s="245"/>
      <c r="AE1096" s="245"/>
      <c r="AF1096" s="245"/>
      <c r="AG1096" s="245"/>
    </row>
    <row r="1097" spans="30:33" ht="12.75">
      <c r="AD1097" s="245"/>
      <c r="AE1097" s="245"/>
      <c r="AF1097" s="245"/>
      <c r="AG1097" s="245"/>
    </row>
    <row r="1098" spans="30:33" ht="12.75">
      <c r="AD1098" s="245"/>
      <c r="AE1098" s="245"/>
      <c r="AF1098" s="245"/>
      <c r="AG1098" s="245"/>
    </row>
    <row r="1099" spans="30:33" ht="12.75">
      <c r="AD1099" s="245"/>
      <c r="AE1099" s="245"/>
      <c r="AF1099" s="245"/>
      <c r="AG1099" s="245"/>
    </row>
    <row r="1100" spans="30:33" ht="12.75">
      <c r="AD1100" s="245"/>
      <c r="AE1100" s="245"/>
      <c r="AF1100" s="245"/>
      <c r="AG1100" s="245"/>
    </row>
    <row r="1101" spans="30:33" ht="12.75">
      <c r="AD1101" s="245"/>
      <c r="AE1101" s="245"/>
      <c r="AF1101" s="245"/>
      <c r="AG1101" s="245"/>
    </row>
    <row r="1102" spans="30:33" ht="12.75">
      <c r="AD1102" s="245"/>
      <c r="AE1102" s="245"/>
      <c r="AF1102" s="245"/>
      <c r="AG1102" s="245"/>
    </row>
    <row r="1103" spans="30:33" ht="12.75">
      <c r="AD1103" s="245"/>
      <c r="AE1103" s="245"/>
      <c r="AF1103" s="245"/>
      <c r="AG1103" s="245"/>
    </row>
    <row r="1104" spans="30:33" ht="12.75">
      <c r="AD1104" s="245"/>
      <c r="AE1104" s="245"/>
      <c r="AF1104" s="245"/>
      <c r="AG1104" s="245"/>
    </row>
    <row r="1105" spans="30:33" ht="12.75">
      <c r="AD1105" s="245"/>
      <c r="AE1105" s="245"/>
      <c r="AF1105" s="245"/>
      <c r="AG1105" s="245"/>
    </row>
    <row r="1106" spans="30:33" ht="12.75">
      <c r="AD1106" s="245"/>
      <c r="AE1106" s="245"/>
      <c r="AF1106" s="245"/>
      <c r="AG1106" s="245"/>
    </row>
    <row r="1107" spans="30:33" ht="12.75">
      <c r="AD1107" s="245"/>
      <c r="AE1107" s="245"/>
      <c r="AF1107" s="245"/>
      <c r="AG1107" s="245"/>
    </row>
    <row r="1108" spans="30:33" ht="12.75">
      <c r="AD1108" s="245"/>
      <c r="AE1108" s="245"/>
      <c r="AF1108" s="245"/>
      <c r="AG1108" s="245"/>
    </row>
    <row r="1109" spans="30:33" ht="12.75">
      <c r="AD1109" s="245"/>
      <c r="AE1109" s="245"/>
      <c r="AF1109" s="245"/>
      <c r="AG1109" s="245"/>
    </row>
    <row r="1110" spans="30:33" ht="12.75">
      <c r="AD1110" s="245"/>
      <c r="AE1110" s="245"/>
      <c r="AF1110" s="245"/>
      <c r="AG1110" s="245"/>
    </row>
    <row r="1111" spans="30:33" ht="12.75">
      <c r="AD1111" s="245"/>
      <c r="AE1111" s="245"/>
      <c r="AF1111" s="245"/>
      <c r="AG1111" s="245"/>
    </row>
    <row r="1112" spans="30:33" ht="12.75">
      <c r="AD1112" s="245"/>
      <c r="AE1112" s="245"/>
      <c r="AF1112" s="245"/>
      <c r="AG1112" s="245"/>
    </row>
    <row r="1113" spans="30:33" ht="12.75">
      <c r="AD1113" s="245"/>
      <c r="AE1113" s="245"/>
      <c r="AF1113" s="245"/>
      <c r="AG1113" s="245"/>
    </row>
    <row r="1114" spans="30:33" ht="12.75">
      <c r="AD1114" s="245"/>
      <c r="AE1114" s="245"/>
      <c r="AF1114" s="245"/>
      <c r="AG1114" s="245"/>
    </row>
    <row r="1115" spans="30:33" ht="12.75">
      <c r="AD1115" s="245"/>
      <c r="AE1115" s="245"/>
      <c r="AF1115" s="245"/>
      <c r="AG1115" s="245"/>
    </row>
    <row r="1116" spans="30:33" ht="12.75">
      <c r="AD1116" s="245"/>
      <c r="AE1116" s="245"/>
      <c r="AF1116" s="245"/>
      <c r="AG1116" s="245"/>
    </row>
    <row r="1117" spans="30:33" ht="12.75">
      <c r="AD1117" s="245"/>
      <c r="AE1117" s="245"/>
      <c r="AF1117" s="245"/>
      <c r="AG1117" s="245"/>
    </row>
    <row r="1118" spans="30:33" ht="12.75">
      <c r="AD1118" s="245"/>
      <c r="AE1118" s="245"/>
      <c r="AF1118" s="245"/>
      <c r="AG1118" s="245"/>
    </row>
    <row r="1119" spans="30:33" ht="12.75">
      <c r="AD1119" s="245"/>
      <c r="AE1119" s="245"/>
      <c r="AF1119" s="245"/>
      <c r="AG1119" s="245"/>
    </row>
    <row r="1120" spans="30:33" ht="12.75">
      <c r="AD1120" s="245"/>
      <c r="AE1120" s="245"/>
      <c r="AF1120" s="245"/>
      <c r="AG1120" s="245"/>
    </row>
    <row r="1121" spans="30:33" ht="12.75">
      <c r="AD1121" s="245"/>
      <c r="AE1121" s="245"/>
      <c r="AF1121" s="245"/>
      <c r="AG1121" s="245"/>
    </row>
    <row r="1122" spans="30:33" ht="12.75">
      <c r="AD1122" s="245"/>
      <c r="AE1122" s="245"/>
      <c r="AF1122" s="245"/>
      <c r="AG1122" s="245"/>
    </row>
    <row r="1123" spans="30:33" ht="12.75">
      <c r="AD1123" s="245"/>
      <c r="AE1123" s="245"/>
      <c r="AF1123" s="245"/>
      <c r="AG1123" s="245"/>
    </row>
    <row r="1124" spans="30:33" ht="12.75">
      <c r="AD1124" s="245"/>
      <c r="AE1124" s="245"/>
      <c r="AF1124" s="245"/>
      <c r="AG1124" s="245"/>
    </row>
    <row r="1125" spans="30:33" ht="12.75">
      <c r="AD1125" s="245"/>
      <c r="AE1125" s="245"/>
      <c r="AF1125" s="245"/>
      <c r="AG1125" s="245"/>
    </row>
    <row r="1126" spans="30:33" ht="12.75">
      <c r="AD1126" s="245"/>
      <c r="AE1126" s="245"/>
      <c r="AF1126" s="245"/>
      <c r="AG1126" s="245"/>
    </row>
    <row r="1127" spans="30:33" ht="12.75">
      <c r="AD1127" s="245"/>
      <c r="AE1127" s="245"/>
      <c r="AF1127" s="245"/>
      <c r="AG1127" s="245"/>
    </row>
    <row r="1128" spans="30:33" ht="12.75">
      <c r="AD1128" s="245"/>
      <c r="AE1128" s="245"/>
      <c r="AF1128" s="245"/>
      <c r="AG1128" s="245"/>
    </row>
    <row r="1129" spans="30:33" ht="12.75">
      <c r="AD1129" s="245"/>
      <c r="AE1129" s="245"/>
      <c r="AF1129" s="245"/>
      <c r="AG1129" s="245"/>
    </row>
    <row r="1130" spans="30:33" ht="12.75">
      <c r="AD1130" s="245"/>
      <c r="AE1130" s="245"/>
      <c r="AF1130" s="245"/>
      <c r="AG1130" s="245"/>
    </row>
    <row r="1131" spans="30:33" ht="12.75">
      <c r="AD1131" s="245"/>
      <c r="AE1131" s="245"/>
      <c r="AF1131" s="245"/>
      <c r="AG1131" s="245"/>
    </row>
    <row r="1132" spans="30:33" ht="12.75">
      <c r="AD1132" s="245"/>
      <c r="AE1132" s="245"/>
      <c r="AF1132" s="245"/>
      <c r="AG1132" s="245"/>
    </row>
    <row r="1133" spans="30:33" ht="12.75">
      <c r="AD1133" s="245"/>
      <c r="AE1133" s="245"/>
      <c r="AF1133" s="245"/>
      <c r="AG1133" s="245"/>
    </row>
    <row r="1134" spans="30:33" ht="12.75">
      <c r="AD1134" s="245"/>
      <c r="AE1134" s="245"/>
      <c r="AF1134" s="245"/>
      <c r="AG1134" s="245"/>
    </row>
    <row r="1135" spans="30:33" ht="12.75">
      <c r="AD1135" s="245"/>
      <c r="AE1135" s="245"/>
      <c r="AF1135" s="245"/>
      <c r="AG1135" s="245"/>
    </row>
    <row r="1136" spans="30:33" ht="12.75">
      <c r="AD1136" s="245"/>
      <c r="AE1136" s="245"/>
      <c r="AF1136" s="245"/>
      <c r="AG1136" s="245"/>
    </row>
    <row r="1137" spans="30:33" ht="12.75">
      <c r="AD1137" s="245"/>
      <c r="AE1137" s="245"/>
      <c r="AF1137" s="245"/>
      <c r="AG1137" s="245"/>
    </row>
    <row r="1138" spans="30:33" ht="12.75">
      <c r="AD1138" s="245"/>
      <c r="AE1138" s="245"/>
      <c r="AF1138" s="245"/>
      <c r="AG1138" s="245"/>
    </row>
    <row r="1139" spans="30:33" ht="12.75">
      <c r="AD1139" s="245"/>
      <c r="AE1139" s="245"/>
      <c r="AF1139" s="245"/>
      <c r="AG1139" s="245"/>
    </row>
    <row r="1140" spans="30:33" ht="12.75">
      <c r="AD1140" s="245"/>
      <c r="AE1140" s="245"/>
      <c r="AF1140" s="245"/>
      <c r="AG1140" s="245"/>
    </row>
    <row r="1141" spans="30:33" ht="12.75">
      <c r="AD1141" s="245"/>
      <c r="AE1141" s="245"/>
      <c r="AF1141" s="245"/>
      <c r="AG1141" s="245"/>
    </row>
    <row r="1142" spans="30:33" ht="12.75">
      <c r="AD1142" s="245"/>
      <c r="AE1142" s="245"/>
      <c r="AF1142" s="245"/>
      <c r="AG1142" s="245"/>
    </row>
    <row r="1143" spans="30:33" ht="12.75">
      <c r="AD1143" s="245"/>
      <c r="AE1143" s="245"/>
      <c r="AF1143" s="245"/>
      <c r="AG1143" s="245"/>
    </row>
    <row r="1144" spans="30:33" ht="12.75">
      <c r="AD1144" s="245"/>
      <c r="AE1144" s="245"/>
      <c r="AF1144" s="245"/>
      <c r="AG1144" s="245"/>
    </row>
    <row r="1145" spans="30:33" ht="12.75">
      <c r="AD1145" s="245"/>
      <c r="AE1145" s="245"/>
      <c r="AF1145" s="245"/>
      <c r="AG1145" s="245"/>
    </row>
    <row r="1146" spans="30:33" ht="12.75">
      <c r="AD1146" s="245"/>
      <c r="AE1146" s="245"/>
      <c r="AF1146" s="245"/>
      <c r="AG1146" s="245"/>
    </row>
    <row r="1147" spans="30:33" ht="12.75">
      <c r="AD1147" s="245"/>
      <c r="AE1147" s="245"/>
      <c r="AF1147" s="245"/>
      <c r="AG1147" s="245"/>
    </row>
    <row r="1148" spans="30:33" ht="12.75">
      <c r="AD1148" s="245"/>
      <c r="AE1148" s="245"/>
      <c r="AF1148" s="245"/>
      <c r="AG1148" s="245"/>
    </row>
    <row r="1149" spans="30:33" ht="12.75">
      <c r="AD1149" s="245"/>
      <c r="AE1149" s="245"/>
      <c r="AF1149" s="245"/>
      <c r="AG1149" s="245"/>
    </row>
    <row r="1150" spans="30:33" ht="12.75">
      <c r="AD1150" s="245"/>
      <c r="AE1150" s="245"/>
      <c r="AF1150" s="245"/>
      <c r="AG1150" s="245"/>
    </row>
    <row r="1151" spans="30:33" ht="12.75">
      <c r="AD1151" s="245"/>
      <c r="AE1151" s="245"/>
      <c r="AF1151" s="245"/>
      <c r="AG1151" s="245"/>
    </row>
    <row r="1152" spans="30:33" ht="12.75">
      <c r="AD1152" s="245"/>
      <c r="AE1152" s="245"/>
      <c r="AF1152" s="245"/>
      <c r="AG1152" s="245"/>
    </row>
    <row r="1153" spans="30:33" ht="12.75">
      <c r="AD1153" s="245"/>
      <c r="AE1153" s="245"/>
      <c r="AF1153" s="245"/>
      <c r="AG1153" s="245"/>
    </row>
    <row r="1154" spans="30:33" ht="12.75">
      <c r="AD1154" s="245"/>
      <c r="AE1154" s="245"/>
      <c r="AF1154" s="245"/>
      <c r="AG1154" s="245"/>
    </row>
    <row r="1155" spans="30:33" ht="12.75">
      <c r="AD1155" s="245"/>
      <c r="AE1155" s="245"/>
      <c r="AF1155" s="245"/>
      <c r="AG1155" s="245"/>
    </row>
    <row r="1156" spans="30:33" ht="12.75">
      <c r="AD1156" s="245"/>
      <c r="AE1156" s="245"/>
      <c r="AF1156" s="245"/>
      <c r="AG1156" s="245"/>
    </row>
    <row r="1157" spans="30:33" ht="12.75">
      <c r="AD1157" s="245"/>
      <c r="AE1157" s="245"/>
      <c r="AF1157" s="245"/>
      <c r="AG1157" s="245"/>
    </row>
    <row r="1158" spans="30:33" ht="12.75">
      <c r="AD1158" s="245"/>
      <c r="AE1158" s="245"/>
      <c r="AF1158" s="245"/>
      <c r="AG1158" s="245"/>
    </row>
    <row r="1159" spans="30:33" ht="12.75">
      <c r="AD1159" s="245"/>
      <c r="AE1159" s="245"/>
      <c r="AF1159" s="245"/>
      <c r="AG1159" s="245"/>
    </row>
    <row r="1160" spans="30:33" ht="12.75">
      <c r="AD1160" s="245"/>
      <c r="AE1160" s="245"/>
      <c r="AF1160" s="245"/>
      <c r="AG1160" s="245"/>
    </row>
    <row r="1161" spans="30:33" ht="12.75">
      <c r="AD1161" s="245"/>
      <c r="AE1161" s="245"/>
      <c r="AF1161" s="245"/>
      <c r="AG1161" s="245"/>
    </row>
    <row r="1162" spans="30:33" ht="12.75">
      <c r="AD1162" s="245"/>
      <c r="AE1162" s="245"/>
      <c r="AF1162" s="245"/>
      <c r="AG1162" s="245"/>
    </row>
    <row r="1163" spans="30:33" ht="12.75">
      <c r="AD1163" s="245"/>
      <c r="AE1163" s="245"/>
      <c r="AF1163" s="245"/>
      <c r="AG1163" s="245"/>
    </row>
    <row r="1164" spans="30:33" ht="12.75">
      <c r="AD1164" s="245"/>
      <c r="AE1164" s="245"/>
      <c r="AF1164" s="245"/>
      <c r="AG1164" s="245"/>
    </row>
    <row r="1165" spans="30:33" ht="12.75">
      <c r="AD1165" s="245"/>
      <c r="AE1165" s="245"/>
      <c r="AF1165" s="245"/>
      <c r="AG1165" s="245"/>
    </row>
    <row r="1166" spans="30:33" ht="12.75">
      <c r="AD1166" s="245"/>
      <c r="AE1166" s="245"/>
      <c r="AF1166" s="245"/>
      <c r="AG1166" s="245"/>
    </row>
    <row r="1167" spans="30:33" ht="12.75">
      <c r="AD1167" s="245"/>
      <c r="AE1167" s="245"/>
      <c r="AF1167" s="245"/>
      <c r="AG1167" s="245"/>
    </row>
    <row r="1168" spans="30:33" ht="12.75">
      <c r="AD1168" s="245"/>
      <c r="AE1168" s="245"/>
      <c r="AF1168" s="245"/>
      <c r="AG1168" s="245"/>
    </row>
    <row r="1169" spans="30:33" ht="12.75">
      <c r="AD1169" s="245"/>
      <c r="AE1169" s="245"/>
      <c r="AF1169" s="245"/>
      <c r="AG1169" s="245"/>
    </row>
    <row r="1170" spans="30:33" ht="12.75">
      <c r="AD1170" s="245"/>
      <c r="AE1170" s="245"/>
      <c r="AF1170" s="245"/>
      <c r="AG1170" s="245"/>
    </row>
    <row r="1171" spans="30:33" ht="12.75">
      <c r="AD1171" s="245"/>
      <c r="AE1171" s="245"/>
      <c r="AF1171" s="245"/>
      <c r="AG1171" s="245"/>
    </row>
    <row r="1172" spans="30:33" ht="12.75">
      <c r="AD1172" s="245"/>
      <c r="AE1172" s="245"/>
      <c r="AF1172" s="245"/>
      <c r="AG1172" s="245"/>
    </row>
    <row r="1173" spans="30:33" ht="12.75">
      <c r="AD1173" s="245"/>
      <c r="AE1173" s="245"/>
      <c r="AF1173" s="245"/>
      <c r="AG1173" s="245"/>
    </row>
    <row r="1174" spans="30:33" ht="12.75">
      <c r="AD1174" s="245"/>
      <c r="AE1174" s="245"/>
      <c r="AF1174" s="245"/>
      <c r="AG1174" s="245"/>
    </row>
    <row r="1175" spans="30:33" ht="12.75">
      <c r="AD1175" s="245"/>
      <c r="AE1175" s="245"/>
      <c r="AF1175" s="245"/>
      <c r="AG1175" s="245"/>
    </row>
    <row r="1176" spans="30:33" ht="12.75">
      <c r="AD1176" s="245"/>
      <c r="AE1176" s="245"/>
      <c r="AF1176" s="245"/>
      <c r="AG1176" s="245"/>
    </row>
    <row r="1177" spans="30:33" ht="12.75">
      <c r="AD1177" s="245"/>
      <c r="AE1177" s="245"/>
      <c r="AF1177" s="245"/>
      <c r="AG1177" s="245"/>
    </row>
    <row r="1178" spans="30:33" ht="12.75">
      <c r="AD1178" s="245"/>
      <c r="AE1178" s="245"/>
      <c r="AF1178" s="245"/>
      <c r="AG1178" s="245"/>
    </row>
    <row r="1179" spans="30:33" ht="12.75">
      <c r="AD1179" s="245"/>
      <c r="AE1179" s="245"/>
      <c r="AF1179" s="245"/>
      <c r="AG1179" s="245"/>
    </row>
    <row r="1180" spans="30:33" ht="12.75">
      <c r="AD1180" s="245"/>
      <c r="AE1180" s="245"/>
      <c r="AF1180" s="245"/>
      <c r="AG1180" s="245"/>
    </row>
    <row r="1181" spans="30:33" ht="12.75">
      <c r="AD1181" s="245"/>
      <c r="AE1181" s="245"/>
      <c r="AF1181" s="245"/>
      <c r="AG1181" s="245"/>
    </row>
    <row r="1182" spans="30:33" ht="12.75">
      <c r="AD1182" s="245"/>
      <c r="AE1182" s="245"/>
      <c r="AF1182" s="245"/>
      <c r="AG1182" s="245"/>
    </row>
    <row r="1183" spans="30:33" ht="12.75">
      <c r="AD1183" s="245"/>
      <c r="AE1183" s="245"/>
      <c r="AF1183" s="245"/>
      <c r="AG1183" s="245"/>
    </row>
    <row r="1184" spans="30:33" ht="12.75">
      <c r="AD1184" s="245"/>
      <c r="AE1184" s="245"/>
      <c r="AF1184" s="245"/>
      <c r="AG1184" s="245"/>
    </row>
    <row r="1185" spans="30:33" ht="12.75">
      <c r="AD1185" s="245"/>
      <c r="AE1185" s="245"/>
      <c r="AF1185" s="245"/>
      <c r="AG1185" s="245"/>
    </row>
    <row r="1186" spans="30:33" ht="12.75">
      <c r="AD1186" s="245"/>
      <c r="AE1186" s="245"/>
      <c r="AF1186" s="245"/>
      <c r="AG1186" s="245"/>
    </row>
    <row r="1187" spans="30:33" ht="12.75">
      <c r="AD1187" s="245"/>
      <c r="AE1187" s="245"/>
      <c r="AF1187" s="245"/>
      <c r="AG1187" s="245"/>
    </row>
    <row r="1188" spans="30:33" ht="12.75">
      <c r="AD1188" s="245"/>
      <c r="AE1188" s="245"/>
      <c r="AF1188" s="245"/>
      <c r="AG1188" s="245"/>
    </row>
    <row r="1189" spans="30:33" ht="12.75">
      <c r="AD1189" s="245"/>
      <c r="AE1189" s="245"/>
      <c r="AF1189" s="245"/>
      <c r="AG1189" s="245"/>
    </row>
    <row r="1190" spans="30:33" ht="12.75">
      <c r="AD1190" s="245"/>
      <c r="AE1190" s="245"/>
      <c r="AF1190" s="245"/>
      <c r="AG1190" s="245"/>
    </row>
    <row r="1191" spans="30:33" ht="12.75">
      <c r="AD1191" s="245"/>
      <c r="AE1191" s="245"/>
      <c r="AF1191" s="245"/>
      <c r="AG1191" s="245"/>
    </row>
    <row r="1192" spans="30:33" ht="12.75">
      <c r="AD1192" s="245"/>
      <c r="AE1192" s="245"/>
      <c r="AF1192" s="245"/>
      <c r="AG1192" s="245"/>
    </row>
    <row r="1193" spans="30:33" ht="12.75">
      <c r="AD1193" s="245"/>
      <c r="AE1193" s="245"/>
      <c r="AF1193" s="245"/>
      <c r="AG1193" s="245"/>
    </row>
    <row r="1194" spans="30:33" ht="12.75">
      <c r="AD1194" s="245"/>
      <c r="AE1194" s="245"/>
      <c r="AF1194" s="245"/>
      <c r="AG1194" s="245"/>
    </row>
    <row r="1195" spans="30:33" ht="12.75">
      <c r="AD1195" s="245"/>
      <c r="AE1195" s="245"/>
      <c r="AF1195" s="245"/>
      <c r="AG1195" s="245"/>
    </row>
    <row r="1196" spans="30:33" ht="12.75">
      <c r="AD1196" s="245"/>
      <c r="AE1196" s="245"/>
      <c r="AF1196" s="245"/>
      <c r="AG1196" s="245"/>
    </row>
    <row r="1197" spans="30:33" ht="12.75">
      <c r="AD1197" s="245"/>
      <c r="AE1197" s="245"/>
      <c r="AF1197" s="245"/>
      <c r="AG1197" s="245"/>
    </row>
    <row r="1198" spans="30:33" ht="12.75">
      <c r="AD1198" s="245"/>
      <c r="AE1198" s="245"/>
      <c r="AF1198" s="245"/>
      <c r="AG1198" s="245"/>
    </row>
    <row r="1199" spans="30:33" ht="12.75">
      <c r="AD1199" s="245"/>
      <c r="AE1199" s="245"/>
      <c r="AF1199" s="245"/>
      <c r="AG1199" s="245"/>
    </row>
    <row r="1200" spans="30:33" ht="12.75">
      <c r="AD1200" s="245"/>
      <c r="AE1200" s="245"/>
      <c r="AF1200" s="245"/>
      <c r="AG1200" s="245"/>
    </row>
    <row r="1201" spans="30:33" ht="12.75">
      <c r="AD1201" s="245"/>
      <c r="AE1201" s="245"/>
      <c r="AF1201" s="245"/>
      <c r="AG1201" s="245"/>
    </row>
    <row r="1202" spans="30:33" ht="12.75">
      <c r="AD1202" s="245"/>
      <c r="AE1202" s="245"/>
      <c r="AF1202" s="245"/>
      <c r="AG1202" s="245"/>
    </row>
    <row r="1203" spans="30:33" ht="12.75">
      <c r="AD1203" s="245"/>
      <c r="AE1203" s="245"/>
      <c r="AF1203" s="245"/>
      <c r="AG1203" s="245"/>
    </row>
    <row r="1204" spans="30:33" ht="12.75">
      <c r="AD1204" s="245"/>
      <c r="AE1204" s="245"/>
      <c r="AF1204" s="245"/>
      <c r="AG1204" s="245"/>
    </row>
    <row r="1205" spans="30:33" ht="12.75">
      <c r="AD1205" s="245"/>
      <c r="AE1205" s="245"/>
      <c r="AF1205" s="245"/>
      <c r="AG1205" s="245"/>
    </row>
    <row r="1206" spans="30:33" ht="12.75">
      <c r="AD1206" s="245"/>
      <c r="AE1206" s="245"/>
      <c r="AF1206" s="245"/>
      <c r="AG1206" s="245"/>
    </row>
    <row r="1207" spans="30:33" ht="12.75">
      <c r="AD1207" s="245"/>
      <c r="AE1207" s="245"/>
      <c r="AF1207" s="245"/>
      <c r="AG1207" s="245"/>
    </row>
    <row r="1208" spans="30:33" ht="12.75">
      <c r="AD1208" s="245"/>
      <c r="AE1208" s="245"/>
      <c r="AF1208" s="245"/>
      <c r="AG1208" s="245"/>
    </row>
    <row r="1209" spans="30:33" ht="12.75">
      <c r="AD1209" s="245"/>
      <c r="AE1209" s="245"/>
      <c r="AF1209" s="245"/>
      <c r="AG1209" s="245"/>
    </row>
    <row r="1210" spans="30:33" ht="12.75">
      <c r="AD1210" s="245"/>
      <c r="AE1210" s="245"/>
      <c r="AF1210" s="245"/>
      <c r="AG1210" s="245"/>
    </row>
    <row r="1211" spans="30:33" ht="12.75">
      <c r="AD1211" s="245"/>
      <c r="AE1211" s="245"/>
      <c r="AF1211" s="245"/>
      <c r="AG1211" s="245"/>
    </row>
    <row r="1212" spans="30:33" ht="12.75">
      <c r="AD1212" s="245"/>
      <c r="AE1212" s="245"/>
      <c r="AF1212" s="245"/>
      <c r="AG1212" s="245"/>
    </row>
    <row r="1213" spans="30:33" ht="12.75">
      <c r="AD1213" s="245"/>
      <c r="AE1213" s="245"/>
      <c r="AF1213" s="245"/>
      <c r="AG1213" s="245"/>
    </row>
    <row r="1214" spans="30:33" ht="12.75">
      <c r="AD1214" s="245"/>
      <c r="AE1214" s="245"/>
      <c r="AF1214" s="245"/>
      <c r="AG1214" s="245"/>
    </row>
    <row r="1215" spans="30:33" ht="12.75">
      <c r="AD1215" s="245"/>
      <c r="AE1215" s="245"/>
      <c r="AF1215" s="245"/>
      <c r="AG1215" s="245"/>
    </row>
    <row r="1216" spans="30:33" ht="12.75">
      <c r="AD1216" s="245"/>
      <c r="AE1216" s="245"/>
      <c r="AF1216" s="245"/>
      <c r="AG1216" s="245"/>
    </row>
    <row r="1217" spans="30:33" ht="12.75">
      <c r="AD1217" s="245"/>
      <c r="AE1217" s="245"/>
      <c r="AF1217" s="245"/>
      <c r="AG1217" s="245"/>
    </row>
    <row r="1218" spans="30:33" ht="12.75">
      <c r="AD1218" s="245"/>
      <c r="AE1218" s="245"/>
      <c r="AF1218" s="245"/>
      <c r="AG1218" s="245"/>
    </row>
    <row r="1219" spans="30:33" ht="12.75">
      <c r="AD1219" s="245"/>
      <c r="AE1219" s="245"/>
      <c r="AF1219" s="245"/>
      <c r="AG1219" s="245"/>
    </row>
    <row r="1220" spans="30:33" ht="12.75">
      <c r="AD1220" s="245"/>
      <c r="AE1220" s="245"/>
      <c r="AF1220" s="245"/>
      <c r="AG1220" s="245"/>
    </row>
    <row r="1221" spans="30:33" ht="12.75">
      <c r="AD1221" s="245"/>
      <c r="AE1221" s="245"/>
      <c r="AF1221" s="245"/>
      <c r="AG1221" s="245"/>
    </row>
    <row r="1222" spans="30:33" ht="12.75">
      <c r="AD1222" s="245"/>
      <c r="AE1222" s="245"/>
      <c r="AF1222" s="245"/>
      <c r="AG1222" s="245"/>
    </row>
    <row r="1223" spans="30:33" ht="12.75">
      <c r="AD1223" s="245"/>
      <c r="AE1223" s="245"/>
      <c r="AF1223" s="245"/>
      <c r="AG1223" s="245"/>
    </row>
    <row r="1224" spans="30:33" ht="12.75">
      <c r="AD1224" s="245"/>
      <c r="AE1224" s="245"/>
      <c r="AF1224" s="245"/>
      <c r="AG1224" s="245"/>
    </row>
    <row r="1225" spans="30:33" ht="12.75">
      <c r="AD1225" s="245"/>
      <c r="AE1225" s="245"/>
      <c r="AF1225" s="245"/>
      <c r="AG1225" s="245"/>
    </row>
    <row r="1226" spans="30:33" ht="12.75">
      <c r="AD1226" s="245"/>
      <c r="AE1226" s="245"/>
      <c r="AF1226" s="245"/>
      <c r="AG1226" s="245"/>
    </row>
    <row r="1227" spans="30:33" ht="12.75">
      <c r="AD1227" s="245"/>
      <c r="AE1227" s="245"/>
      <c r="AF1227" s="245"/>
      <c r="AG1227" s="245"/>
    </row>
    <row r="1228" spans="30:33" ht="12.75">
      <c r="AD1228" s="245"/>
      <c r="AE1228" s="245"/>
      <c r="AF1228" s="245"/>
      <c r="AG1228" s="245"/>
    </row>
    <row r="1229" spans="30:33" ht="12.75">
      <c r="AD1229" s="245"/>
      <c r="AE1229" s="245"/>
      <c r="AF1229" s="245"/>
      <c r="AG1229" s="245"/>
    </row>
    <row r="1230" spans="30:33" ht="12.75">
      <c r="AD1230" s="245"/>
      <c r="AE1230" s="245"/>
      <c r="AF1230" s="245"/>
      <c r="AG1230" s="245"/>
    </row>
    <row r="1231" spans="30:33" ht="12.75">
      <c r="AD1231" s="245"/>
      <c r="AE1231" s="245"/>
      <c r="AF1231" s="245"/>
      <c r="AG1231" s="245"/>
    </row>
    <row r="1232" spans="30:33" ht="12.75">
      <c r="AD1232" s="245"/>
      <c r="AE1232" s="245"/>
      <c r="AF1232" s="245"/>
      <c r="AG1232" s="245"/>
    </row>
    <row r="1233" spans="30:33" ht="12.75">
      <c r="AD1233" s="245"/>
      <c r="AE1233" s="245"/>
      <c r="AF1233" s="245"/>
      <c r="AG1233" s="245"/>
    </row>
    <row r="1234" spans="30:33" ht="12.75">
      <c r="AD1234" s="245"/>
      <c r="AE1234" s="245"/>
      <c r="AF1234" s="245"/>
      <c r="AG1234" s="245"/>
    </row>
    <row r="1235" spans="30:33" ht="12.75">
      <c r="AD1235" s="245"/>
      <c r="AE1235" s="245"/>
      <c r="AF1235" s="245"/>
      <c r="AG1235" s="245"/>
    </row>
    <row r="1236" spans="30:33" ht="12.75">
      <c r="AD1236" s="245"/>
      <c r="AE1236" s="245"/>
      <c r="AF1236" s="245"/>
      <c r="AG1236" s="245"/>
    </row>
    <row r="1237" spans="30:33" ht="12.75">
      <c r="AD1237" s="245"/>
      <c r="AE1237" s="245"/>
      <c r="AF1237" s="245"/>
      <c r="AG1237" s="245"/>
    </row>
    <row r="1238" spans="30:33" ht="12.75">
      <c r="AD1238" s="245"/>
      <c r="AE1238" s="245"/>
      <c r="AF1238" s="245"/>
      <c r="AG1238" s="245"/>
    </row>
    <row r="1239" spans="30:33" ht="12.75">
      <c r="AD1239" s="245"/>
      <c r="AE1239" s="245"/>
      <c r="AF1239" s="245"/>
      <c r="AG1239" s="245"/>
    </row>
    <row r="1240" spans="30:33" ht="12.75">
      <c r="AD1240" s="245"/>
      <c r="AE1240" s="245"/>
      <c r="AF1240" s="245"/>
      <c r="AG1240" s="245"/>
    </row>
    <row r="1241" spans="30:33" ht="12.75">
      <c r="AD1241" s="245"/>
      <c r="AE1241" s="245"/>
      <c r="AF1241" s="245"/>
      <c r="AG1241" s="245"/>
    </row>
    <row r="1242" spans="30:33" ht="12.75">
      <c r="AD1242" s="245"/>
      <c r="AE1242" s="245"/>
      <c r="AF1242" s="245"/>
      <c r="AG1242" s="245"/>
    </row>
    <row r="1243" spans="30:33" ht="12.75">
      <c r="AD1243" s="245"/>
      <c r="AE1243" s="245"/>
      <c r="AF1243" s="245"/>
      <c r="AG1243" s="245"/>
    </row>
    <row r="1244" spans="30:33" ht="12.75">
      <c r="AD1244" s="245"/>
      <c r="AE1244" s="245"/>
      <c r="AF1244" s="245"/>
      <c r="AG1244" s="245"/>
    </row>
    <row r="1245" spans="30:33" ht="12.75">
      <c r="AD1245" s="245"/>
      <c r="AE1245" s="245"/>
      <c r="AF1245" s="245"/>
      <c r="AG1245" s="245"/>
    </row>
    <row r="1246" spans="30:33" ht="12.75">
      <c r="AD1246" s="245"/>
      <c r="AE1246" s="245"/>
      <c r="AF1246" s="245"/>
      <c r="AG1246" s="245"/>
    </row>
    <row r="1247" spans="30:33" ht="12.75">
      <c r="AD1247" s="245"/>
      <c r="AE1247" s="245"/>
      <c r="AF1247" s="245"/>
      <c r="AG1247" s="245"/>
    </row>
    <row r="1248" spans="30:33" ht="12.75">
      <c r="AD1248" s="245"/>
      <c r="AE1248" s="245"/>
      <c r="AF1248" s="245"/>
      <c r="AG1248" s="245"/>
    </row>
    <row r="1249" spans="30:33" ht="12.75">
      <c r="AD1249" s="245"/>
      <c r="AE1249" s="245"/>
      <c r="AF1249" s="245"/>
      <c r="AG1249" s="245"/>
    </row>
    <row r="1250" spans="30:33" ht="12.75">
      <c r="AD1250" s="245"/>
      <c r="AE1250" s="245"/>
      <c r="AF1250" s="245"/>
      <c r="AG1250" s="245"/>
    </row>
    <row r="1251" spans="30:33" ht="12.75">
      <c r="AD1251" s="245"/>
      <c r="AE1251" s="245"/>
      <c r="AF1251" s="245"/>
      <c r="AG1251" s="245"/>
    </row>
    <row r="1252" spans="30:33" ht="12.75">
      <c r="AD1252" s="245"/>
      <c r="AE1252" s="245"/>
      <c r="AF1252" s="245"/>
      <c r="AG1252" s="245"/>
    </row>
    <row r="1253" spans="30:33" ht="12.75">
      <c r="AD1253" s="245"/>
      <c r="AE1253" s="245"/>
      <c r="AF1253" s="245"/>
      <c r="AG1253" s="245"/>
    </row>
    <row r="1254" spans="30:33" ht="12.75">
      <c r="AD1254" s="245"/>
      <c r="AE1254" s="245"/>
      <c r="AF1254" s="245"/>
      <c r="AG1254" s="245"/>
    </row>
    <row r="1255" spans="30:33" ht="12.75">
      <c r="AD1255" s="245"/>
      <c r="AE1255" s="245"/>
      <c r="AF1255" s="245"/>
      <c r="AG1255" s="245"/>
    </row>
    <row r="1256" spans="30:33" ht="12.75">
      <c r="AD1256" s="245"/>
      <c r="AE1256" s="245"/>
      <c r="AF1256" s="245"/>
      <c r="AG1256" s="245"/>
    </row>
    <row r="1257" spans="30:33" ht="12.75">
      <c r="AD1257" s="245"/>
      <c r="AE1257" s="245"/>
      <c r="AF1257" s="245"/>
      <c r="AG1257" s="245"/>
    </row>
    <row r="1258" spans="30:33" ht="12.75">
      <c r="AD1258" s="245"/>
      <c r="AE1258" s="245"/>
      <c r="AF1258" s="245"/>
      <c r="AG1258" s="245"/>
    </row>
    <row r="1259" spans="30:33" ht="12.75">
      <c r="AD1259" s="245"/>
      <c r="AE1259" s="245"/>
      <c r="AF1259" s="245"/>
      <c r="AG1259" s="245"/>
    </row>
    <row r="1260" spans="30:33" ht="12.75">
      <c r="AD1260" s="245"/>
      <c r="AE1260" s="245"/>
      <c r="AF1260" s="245"/>
      <c r="AG1260" s="245"/>
    </row>
    <row r="1261" spans="30:33" ht="12.75">
      <c r="AD1261" s="245"/>
      <c r="AE1261" s="245"/>
      <c r="AF1261" s="245"/>
      <c r="AG1261" s="245"/>
    </row>
    <row r="1262" spans="30:33" ht="12.75">
      <c r="AD1262" s="245"/>
      <c r="AE1262" s="245"/>
      <c r="AF1262" s="245"/>
      <c r="AG1262" s="245"/>
    </row>
    <row r="1263" spans="30:33" ht="12.75">
      <c r="AD1263" s="245"/>
      <c r="AE1263" s="245"/>
      <c r="AF1263" s="245"/>
      <c r="AG1263" s="245"/>
    </row>
    <row r="1264" spans="30:33" ht="12.75">
      <c r="AD1264" s="245"/>
      <c r="AE1264" s="245"/>
      <c r="AF1264" s="245"/>
      <c r="AG1264" s="245"/>
    </row>
    <row r="1265" spans="30:33" ht="12.75">
      <c r="AD1265" s="245"/>
      <c r="AE1265" s="245"/>
      <c r="AF1265" s="245"/>
      <c r="AG1265" s="245"/>
    </row>
    <row r="1266" spans="30:33" ht="12.75">
      <c r="AD1266" s="245"/>
      <c r="AE1266" s="245"/>
      <c r="AF1266" s="245"/>
      <c r="AG1266" s="245"/>
    </row>
    <row r="1267" spans="30:33" ht="12.75">
      <c r="AD1267" s="245"/>
      <c r="AE1267" s="245"/>
      <c r="AF1267" s="245"/>
      <c r="AG1267" s="245"/>
    </row>
    <row r="1268" spans="30:33" ht="12.75">
      <c r="AD1268" s="245"/>
      <c r="AE1268" s="245"/>
      <c r="AF1268" s="245"/>
      <c r="AG1268" s="245"/>
    </row>
    <row r="1269" spans="30:33" ht="12.75">
      <c r="AD1269" s="245"/>
      <c r="AE1269" s="245"/>
      <c r="AF1269" s="245"/>
      <c r="AG1269" s="245"/>
    </row>
    <row r="1270" spans="30:33" ht="12.75">
      <c r="AD1270" s="245"/>
      <c r="AE1270" s="245"/>
      <c r="AF1270" s="245"/>
      <c r="AG1270" s="245"/>
    </row>
    <row r="1271" spans="30:33" ht="12.75">
      <c r="AD1271" s="245"/>
      <c r="AE1271" s="245"/>
      <c r="AF1271" s="245"/>
      <c r="AG1271" s="245"/>
    </row>
    <row r="1272" spans="30:33" ht="12.75">
      <c r="AD1272" s="245"/>
      <c r="AE1272" s="245"/>
      <c r="AF1272" s="245"/>
      <c r="AG1272" s="245"/>
    </row>
    <row r="1273" spans="30:33" ht="12.75">
      <c r="AD1273" s="245"/>
      <c r="AE1273" s="245"/>
      <c r="AF1273" s="245"/>
      <c r="AG1273" s="245"/>
    </row>
    <row r="1274" spans="30:33" ht="12.75">
      <c r="AD1274" s="245"/>
      <c r="AE1274" s="245"/>
      <c r="AF1274" s="245"/>
      <c r="AG1274" s="245"/>
    </row>
    <row r="1275" spans="30:33" ht="12.75">
      <c r="AD1275" s="245"/>
      <c r="AE1275" s="245"/>
      <c r="AF1275" s="245"/>
      <c r="AG1275" s="245"/>
    </row>
    <row r="1276" spans="30:33" ht="12.75">
      <c r="AD1276" s="245"/>
      <c r="AE1276" s="245"/>
      <c r="AF1276" s="245"/>
      <c r="AG1276" s="245"/>
    </row>
    <row r="1277" spans="30:33" ht="12.75">
      <c r="AD1277" s="245"/>
      <c r="AE1277" s="245"/>
      <c r="AF1277" s="245"/>
      <c r="AG1277" s="245"/>
    </row>
    <row r="1278" spans="30:33" ht="12.75">
      <c r="AD1278" s="245"/>
      <c r="AE1278" s="245"/>
      <c r="AF1278" s="245"/>
      <c r="AG1278" s="245"/>
    </row>
    <row r="1279" spans="30:33" ht="12.75">
      <c r="AD1279" s="245"/>
      <c r="AE1279" s="245"/>
      <c r="AF1279" s="245"/>
      <c r="AG1279" s="245"/>
    </row>
    <row r="1280" spans="30:33" ht="12.75">
      <c r="AD1280" s="245"/>
      <c r="AE1280" s="245"/>
      <c r="AF1280" s="245"/>
      <c r="AG1280" s="245"/>
    </row>
    <row r="1281" spans="30:33" ht="12.75">
      <c r="AD1281" s="245"/>
      <c r="AE1281" s="245"/>
      <c r="AF1281" s="245"/>
      <c r="AG1281" s="245"/>
    </row>
    <row r="1282" spans="30:33" ht="12.75">
      <c r="AD1282" s="245"/>
      <c r="AE1282" s="245"/>
      <c r="AF1282" s="245"/>
      <c r="AG1282" s="245"/>
    </row>
    <row r="1283" spans="30:33" ht="12.75">
      <c r="AD1283" s="245"/>
      <c r="AE1283" s="245"/>
      <c r="AF1283" s="245"/>
      <c r="AG1283" s="245"/>
    </row>
    <row r="1284" spans="30:33" ht="12.75">
      <c r="AD1284" s="245"/>
      <c r="AE1284" s="245"/>
      <c r="AF1284" s="245"/>
      <c r="AG1284" s="245"/>
    </row>
    <row r="1285" spans="30:33" ht="12.75">
      <c r="AD1285" s="245"/>
      <c r="AE1285" s="245"/>
      <c r="AF1285" s="245"/>
      <c r="AG1285" s="245"/>
    </row>
    <row r="1286" spans="30:33" ht="12.75">
      <c r="AD1286" s="245"/>
      <c r="AE1286" s="245"/>
      <c r="AF1286" s="245"/>
      <c r="AG1286" s="245"/>
    </row>
    <row r="1287" spans="30:33" ht="12.75">
      <c r="AD1287" s="245"/>
      <c r="AE1287" s="245"/>
      <c r="AF1287" s="245"/>
      <c r="AG1287" s="245"/>
    </row>
    <row r="1288" spans="30:33" ht="12.75">
      <c r="AD1288" s="245"/>
      <c r="AE1288" s="245"/>
      <c r="AF1288" s="245"/>
      <c r="AG1288" s="245"/>
    </row>
    <row r="1289" spans="30:33" ht="12.75">
      <c r="AD1289" s="245"/>
      <c r="AE1289" s="245"/>
      <c r="AF1289" s="245"/>
      <c r="AG1289" s="245"/>
    </row>
    <row r="1290" spans="30:33" ht="12.75">
      <c r="AD1290" s="245"/>
      <c r="AE1290" s="245"/>
      <c r="AF1290" s="245"/>
      <c r="AG1290" s="245"/>
    </row>
    <row r="1291" spans="30:33" ht="12.75">
      <c r="AD1291" s="245"/>
      <c r="AE1291" s="245"/>
      <c r="AF1291" s="245"/>
      <c r="AG1291" s="245"/>
    </row>
    <row r="1292" spans="30:33" ht="12.75">
      <c r="AD1292" s="245"/>
      <c r="AE1292" s="245"/>
      <c r="AF1292" s="245"/>
      <c r="AG1292" s="245"/>
    </row>
    <row r="1293" spans="30:33" ht="12.75">
      <c r="AD1293" s="245"/>
      <c r="AE1293" s="245"/>
      <c r="AF1293" s="245"/>
      <c r="AG1293" s="245"/>
    </row>
    <row r="1294" spans="30:33" ht="12.75">
      <c r="AD1294" s="245"/>
      <c r="AE1294" s="245"/>
      <c r="AF1294" s="245"/>
      <c r="AG1294" s="245"/>
    </row>
    <row r="1295" spans="30:33" ht="12.75">
      <c r="AD1295" s="245"/>
      <c r="AE1295" s="245"/>
      <c r="AF1295" s="245"/>
      <c r="AG1295" s="245"/>
    </row>
    <row r="1296" spans="30:33" ht="12.75">
      <c r="AD1296" s="245"/>
      <c r="AE1296" s="245"/>
      <c r="AF1296" s="245"/>
      <c r="AG1296" s="245"/>
    </row>
    <row r="1297" spans="30:33" ht="12.75">
      <c r="AD1297" s="245"/>
      <c r="AE1297" s="245"/>
      <c r="AF1297" s="245"/>
      <c r="AG1297" s="245"/>
    </row>
    <row r="1298" spans="30:33" ht="12.75">
      <c r="AD1298" s="245"/>
      <c r="AE1298" s="245"/>
      <c r="AF1298" s="245"/>
      <c r="AG1298" s="245"/>
    </row>
    <row r="1299" spans="30:33" ht="12.75">
      <c r="AD1299" s="245"/>
      <c r="AE1299" s="245"/>
      <c r="AF1299" s="245"/>
      <c r="AG1299" s="245"/>
    </row>
    <row r="1300" spans="30:33" ht="12.75">
      <c r="AD1300" s="245"/>
      <c r="AE1300" s="245"/>
      <c r="AF1300" s="245"/>
      <c r="AG1300" s="245"/>
    </row>
    <row r="1301" spans="30:33" ht="12.75">
      <c r="AD1301" s="245"/>
      <c r="AE1301" s="245"/>
      <c r="AF1301" s="245"/>
      <c r="AG1301" s="245"/>
    </row>
    <row r="1302" spans="30:33" ht="12.75">
      <c r="AD1302" s="245"/>
      <c r="AE1302" s="245"/>
      <c r="AF1302" s="245"/>
      <c r="AG1302" s="245"/>
    </row>
    <row r="1303" spans="30:33" ht="12.75">
      <c r="AD1303" s="245"/>
      <c r="AE1303" s="245"/>
      <c r="AF1303" s="245"/>
      <c r="AG1303" s="245"/>
    </row>
    <row r="1304" spans="30:33" ht="12.75">
      <c r="AD1304" s="245"/>
      <c r="AE1304" s="245"/>
      <c r="AF1304" s="245"/>
      <c r="AG1304" s="245"/>
    </row>
    <row r="1305" spans="30:33" ht="12.75">
      <c r="AD1305" s="245"/>
      <c r="AE1305" s="245"/>
      <c r="AF1305" s="245"/>
      <c r="AG1305" s="245"/>
    </row>
    <row r="1306" spans="30:33" ht="12.75">
      <c r="AD1306" s="245"/>
      <c r="AE1306" s="245"/>
      <c r="AF1306" s="245"/>
      <c r="AG1306" s="245"/>
    </row>
    <row r="1307" spans="30:33" ht="12.75">
      <c r="AD1307" s="245"/>
      <c r="AE1307" s="245"/>
      <c r="AF1307" s="245"/>
      <c r="AG1307" s="245"/>
    </row>
    <row r="1308" spans="30:33" ht="12.75">
      <c r="AD1308" s="245"/>
      <c r="AE1308" s="245"/>
      <c r="AF1308" s="245"/>
      <c r="AG1308" s="245"/>
    </row>
    <row r="1309" spans="30:33" ht="12.75">
      <c r="AD1309" s="245"/>
      <c r="AE1309" s="245"/>
      <c r="AF1309" s="245"/>
      <c r="AG1309" s="245"/>
    </row>
    <row r="1310" spans="30:33" ht="12.75">
      <c r="AD1310" s="245"/>
      <c r="AE1310" s="245"/>
      <c r="AF1310" s="245"/>
      <c r="AG1310" s="245"/>
    </row>
    <row r="1311" spans="30:33" ht="12.75">
      <c r="AD1311" s="245"/>
      <c r="AE1311" s="245"/>
      <c r="AF1311" s="245"/>
      <c r="AG1311" s="245"/>
    </row>
    <row r="1312" spans="30:33" ht="12.75">
      <c r="AD1312" s="245"/>
      <c r="AE1312" s="245"/>
      <c r="AF1312" s="245"/>
      <c r="AG1312" s="245"/>
    </row>
    <row r="1313" spans="30:33" ht="12.75">
      <c r="AD1313" s="245"/>
      <c r="AE1313" s="245"/>
      <c r="AF1313" s="245"/>
      <c r="AG1313" s="245"/>
    </row>
    <row r="1314" spans="30:33" ht="12.75">
      <c r="AD1314" s="245"/>
      <c r="AE1314" s="245"/>
      <c r="AF1314" s="245"/>
      <c r="AG1314" s="245"/>
    </row>
    <row r="1315" spans="30:33" ht="12.75">
      <c r="AD1315" s="245"/>
      <c r="AE1315" s="245"/>
      <c r="AF1315" s="245"/>
      <c r="AG1315" s="245"/>
    </row>
    <row r="1316" spans="30:33" ht="12.75">
      <c r="AD1316" s="245"/>
      <c r="AE1316" s="245"/>
      <c r="AF1316" s="245"/>
      <c r="AG1316" s="245"/>
    </row>
    <row r="1317" spans="30:33" ht="12.75">
      <c r="AD1317" s="245"/>
      <c r="AE1317" s="245"/>
      <c r="AF1317" s="245"/>
      <c r="AG1317" s="245"/>
    </row>
    <row r="1318" spans="30:33" ht="12.75">
      <c r="AD1318" s="245"/>
      <c r="AE1318" s="245"/>
      <c r="AF1318" s="245"/>
      <c r="AG1318" s="245"/>
    </row>
    <row r="1319" spans="30:33" ht="12.75">
      <c r="AD1319" s="245"/>
      <c r="AE1319" s="245"/>
      <c r="AF1319" s="245"/>
      <c r="AG1319" s="245"/>
    </row>
    <row r="1320" spans="30:33" ht="12.75">
      <c r="AD1320" s="245"/>
      <c r="AE1320" s="245"/>
      <c r="AF1320" s="245"/>
      <c r="AG1320" s="245"/>
    </row>
    <row r="1321" spans="30:33" ht="12.75">
      <c r="AD1321" s="245"/>
      <c r="AE1321" s="245"/>
      <c r="AF1321" s="245"/>
      <c r="AG1321" s="245"/>
    </row>
    <row r="1322" spans="30:33" ht="12.75">
      <c r="AD1322" s="245"/>
      <c r="AE1322" s="245"/>
      <c r="AF1322" s="245"/>
      <c r="AG1322" s="245"/>
    </row>
    <row r="1323" spans="30:33" ht="12.75">
      <c r="AD1323" s="245"/>
      <c r="AE1323" s="245"/>
      <c r="AF1323" s="245"/>
      <c r="AG1323" s="245"/>
    </row>
    <row r="1324" spans="30:33" ht="12.75">
      <c r="AD1324" s="245"/>
      <c r="AE1324" s="245"/>
      <c r="AF1324" s="245"/>
      <c r="AG1324" s="245"/>
    </row>
    <row r="1325" spans="30:33" ht="12.75">
      <c r="AD1325" s="245"/>
      <c r="AE1325" s="245"/>
      <c r="AF1325" s="245"/>
      <c r="AG1325" s="245"/>
    </row>
    <row r="1326" spans="30:33" ht="12.75">
      <c r="AD1326" s="245"/>
      <c r="AE1326" s="245"/>
      <c r="AF1326" s="245"/>
      <c r="AG1326" s="245"/>
    </row>
    <row r="1327" spans="30:33" ht="12.75">
      <c r="AD1327" s="245"/>
      <c r="AE1327" s="245"/>
      <c r="AF1327" s="245"/>
      <c r="AG1327" s="245"/>
    </row>
    <row r="1328" spans="30:33" ht="12.75">
      <c r="AD1328" s="245"/>
      <c r="AE1328" s="245"/>
      <c r="AF1328" s="245"/>
      <c r="AG1328" s="245"/>
    </row>
    <row r="1329" spans="30:33" ht="12.75">
      <c r="AD1329" s="245"/>
      <c r="AE1329" s="245"/>
      <c r="AF1329" s="245"/>
      <c r="AG1329" s="245"/>
    </row>
    <row r="1330" spans="30:33" ht="12.75">
      <c r="AD1330" s="245"/>
      <c r="AE1330" s="245"/>
      <c r="AF1330" s="245"/>
      <c r="AG1330" s="245"/>
    </row>
    <row r="1331" spans="30:33" ht="12.75">
      <c r="AD1331" s="245"/>
      <c r="AE1331" s="245"/>
      <c r="AF1331" s="245"/>
      <c r="AG1331" s="245"/>
    </row>
    <row r="1332" spans="30:33" ht="12.75">
      <c r="AD1332" s="245"/>
      <c r="AE1332" s="245"/>
      <c r="AF1332" s="245"/>
      <c r="AG1332" s="245"/>
    </row>
    <row r="1333" spans="30:33" ht="12.75">
      <c r="AD1333" s="245"/>
      <c r="AE1333" s="245"/>
      <c r="AF1333" s="245"/>
      <c r="AG1333" s="245"/>
    </row>
    <row r="1334" spans="30:33" ht="12.75">
      <c r="AD1334" s="245"/>
      <c r="AE1334" s="245"/>
      <c r="AF1334" s="245"/>
      <c r="AG1334" s="245"/>
    </row>
    <row r="1335" spans="30:33" ht="12.75">
      <c r="AD1335" s="245"/>
      <c r="AE1335" s="245"/>
      <c r="AF1335" s="245"/>
      <c r="AG1335" s="245"/>
    </row>
    <row r="1336" spans="30:33" ht="12.75">
      <c r="AD1336" s="245"/>
      <c r="AE1336" s="245"/>
      <c r="AF1336" s="245"/>
      <c r="AG1336" s="245"/>
    </row>
    <row r="1337" spans="30:33" ht="12.75">
      <c r="AD1337" s="245"/>
      <c r="AE1337" s="245"/>
      <c r="AF1337" s="245"/>
      <c r="AG1337" s="245"/>
    </row>
    <row r="1338" spans="30:33" ht="12.75">
      <c r="AD1338" s="245"/>
      <c r="AE1338" s="245"/>
      <c r="AF1338" s="245"/>
      <c r="AG1338" s="245"/>
    </row>
    <row r="1339" spans="30:33" ht="12.75">
      <c r="AD1339" s="245"/>
      <c r="AE1339" s="245"/>
      <c r="AF1339" s="245"/>
      <c r="AG1339" s="245"/>
    </row>
    <row r="1340" spans="30:33" ht="12.75">
      <c r="AD1340" s="245"/>
      <c r="AE1340" s="245"/>
      <c r="AF1340" s="245"/>
      <c r="AG1340" s="245"/>
    </row>
    <row r="1341" spans="30:33" ht="12.75">
      <c r="AD1341" s="245"/>
      <c r="AE1341" s="245"/>
      <c r="AF1341" s="245"/>
      <c r="AG1341" s="245"/>
    </row>
    <row r="1342" spans="30:33" ht="12.75">
      <c r="AD1342" s="245"/>
      <c r="AE1342" s="245"/>
      <c r="AF1342" s="245"/>
      <c r="AG1342" s="245"/>
    </row>
    <row r="1343" spans="30:33" ht="12.75">
      <c r="AD1343" s="245"/>
      <c r="AE1343" s="245"/>
      <c r="AF1343" s="245"/>
      <c r="AG1343" s="245"/>
    </row>
    <row r="1344" spans="30:33" ht="12.75">
      <c r="AD1344" s="245"/>
      <c r="AE1344" s="245"/>
      <c r="AF1344" s="245"/>
      <c r="AG1344" s="245"/>
    </row>
    <row r="1345" spans="30:33" ht="12.75">
      <c r="AD1345" s="245"/>
      <c r="AE1345" s="245"/>
      <c r="AF1345" s="245"/>
      <c r="AG1345" s="245"/>
    </row>
    <row r="1346" spans="30:33" ht="12.75">
      <c r="AD1346" s="245"/>
      <c r="AE1346" s="245"/>
      <c r="AF1346" s="245"/>
      <c r="AG1346" s="245"/>
    </row>
    <row r="1347" spans="30:33" ht="12.75">
      <c r="AD1347" s="245"/>
      <c r="AE1347" s="245"/>
      <c r="AF1347" s="245"/>
      <c r="AG1347" s="245"/>
    </row>
    <row r="1348" spans="30:33" ht="12.75">
      <c r="AD1348" s="245"/>
      <c r="AE1348" s="245"/>
      <c r="AF1348" s="245"/>
      <c r="AG1348" s="245"/>
    </row>
    <row r="1349" spans="30:33" ht="12.75">
      <c r="AD1349" s="245"/>
      <c r="AE1349" s="245"/>
      <c r="AF1349" s="245"/>
      <c r="AG1349" s="245"/>
    </row>
    <row r="1350" spans="30:33" ht="12.75">
      <c r="AD1350" s="245"/>
      <c r="AE1350" s="245"/>
      <c r="AF1350" s="245"/>
      <c r="AG1350" s="245"/>
    </row>
    <row r="1351" spans="30:33" ht="12.75">
      <c r="AD1351" s="245"/>
      <c r="AE1351" s="245"/>
      <c r="AF1351" s="245"/>
      <c r="AG1351" s="245"/>
    </row>
    <row r="1352" spans="30:33" ht="12.75">
      <c r="AD1352" s="245"/>
      <c r="AE1352" s="245"/>
      <c r="AF1352" s="245"/>
      <c r="AG1352" s="245"/>
    </row>
    <row r="1353" spans="30:33" ht="12.75">
      <c r="AD1353" s="245"/>
      <c r="AE1353" s="245"/>
      <c r="AF1353" s="245"/>
      <c r="AG1353" s="245"/>
    </row>
    <row r="1354" spans="30:33" ht="12.75">
      <c r="AD1354" s="245"/>
      <c r="AE1354" s="245"/>
      <c r="AF1354" s="245"/>
      <c r="AG1354" s="245"/>
    </row>
    <row r="1355" spans="30:33" ht="12.75">
      <c r="AD1355" s="245"/>
      <c r="AE1355" s="245"/>
      <c r="AF1355" s="245"/>
      <c r="AG1355" s="245"/>
    </row>
    <row r="1356" spans="30:33" ht="12.75">
      <c r="AD1356" s="245"/>
      <c r="AE1356" s="245"/>
      <c r="AF1356" s="245"/>
      <c r="AG1356" s="245"/>
    </row>
    <row r="1357" spans="30:33" ht="12.75">
      <c r="AD1357" s="245"/>
      <c r="AE1357" s="245"/>
      <c r="AF1357" s="245"/>
      <c r="AG1357" s="245"/>
    </row>
    <row r="1358" spans="30:33" ht="12.75">
      <c r="AD1358" s="245"/>
      <c r="AE1358" s="245"/>
      <c r="AF1358" s="245"/>
      <c r="AG1358" s="245"/>
    </row>
    <row r="1359" spans="30:33" ht="12.75">
      <c r="AD1359" s="245"/>
      <c r="AE1359" s="245"/>
      <c r="AF1359" s="245"/>
      <c r="AG1359" s="245"/>
    </row>
    <row r="1360" spans="30:33" ht="12.75">
      <c r="AD1360" s="245"/>
      <c r="AE1360" s="245"/>
      <c r="AF1360" s="245"/>
      <c r="AG1360" s="245"/>
    </row>
    <row r="1361" spans="30:33" ht="12.75">
      <c r="AD1361" s="245"/>
      <c r="AE1361" s="245"/>
      <c r="AF1361" s="245"/>
      <c r="AG1361" s="245"/>
    </row>
    <row r="1362" spans="30:33" ht="12.75">
      <c r="AD1362" s="245"/>
      <c r="AE1362" s="245"/>
      <c r="AF1362" s="245"/>
      <c r="AG1362" s="245"/>
    </row>
    <row r="1363" spans="30:33" ht="12.75">
      <c r="AD1363" s="245"/>
      <c r="AE1363" s="245"/>
      <c r="AF1363" s="245"/>
      <c r="AG1363" s="245"/>
    </row>
    <row r="1364" spans="30:33" ht="12.75">
      <c r="AD1364" s="245"/>
      <c r="AE1364" s="245"/>
      <c r="AF1364" s="245"/>
      <c r="AG1364" s="245"/>
    </row>
    <row r="1365" spans="30:33" ht="12.75">
      <c r="AD1365" s="245"/>
      <c r="AE1365" s="245"/>
      <c r="AF1365" s="245"/>
      <c r="AG1365" s="245"/>
    </row>
    <row r="1366" spans="30:33" ht="12.75">
      <c r="AD1366" s="245"/>
      <c r="AE1366" s="245"/>
      <c r="AF1366" s="245"/>
      <c r="AG1366" s="245"/>
    </row>
    <row r="1367" spans="30:33" ht="12.75">
      <c r="AD1367" s="245"/>
      <c r="AE1367" s="245"/>
      <c r="AF1367" s="245"/>
      <c r="AG1367" s="245"/>
    </row>
    <row r="1368" spans="30:33" ht="12.75">
      <c r="AD1368" s="245"/>
      <c r="AE1368" s="245"/>
      <c r="AF1368" s="245"/>
      <c r="AG1368" s="245"/>
    </row>
    <row r="1369" spans="30:33" ht="12.75">
      <c r="AD1369" s="245"/>
      <c r="AE1369" s="245"/>
      <c r="AF1369" s="245"/>
      <c r="AG1369" s="245"/>
    </row>
    <row r="1370" spans="30:33" ht="12.75">
      <c r="AD1370" s="245"/>
      <c r="AE1370" s="245"/>
      <c r="AF1370" s="245"/>
      <c r="AG1370" s="245"/>
    </row>
    <row r="1371" spans="30:33" ht="12.75">
      <c r="AD1371" s="245"/>
      <c r="AE1371" s="245"/>
      <c r="AF1371" s="245"/>
      <c r="AG1371" s="245"/>
    </row>
    <row r="1372" spans="30:33" ht="12.75">
      <c r="AD1372" s="245"/>
      <c r="AE1372" s="245"/>
      <c r="AF1372" s="245"/>
      <c r="AG1372" s="245"/>
    </row>
    <row r="1373" spans="30:33" ht="12.75">
      <c r="AD1373" s="245"/>
      <c r="AE1373" s="245"/>
      <c r="AF1373" s="245"/>
      <c r="AG1373" s="245"/>
    </row>
    <row r="1374" spans="30:33" ht="12.75">
      <c r="AD1374" s="245"/>
      <c r="AE1374" s="245"/>
      <c r="AF1374" s="245"/>
      <c r="AG1374" s="245"/>
    </row>
    <row r="1375" spans="30:33" ht="12.75">
      <c r="AD1375" s="245"/>
      <c r="AE1375" s="245"/>
      <c r="AF1375" s="245"/>
      <c r="AG1375" s="245"/>
    </row>
    <row r="1376" spans="30:33" ht="12.75">
      <c r="AD1376" s="245"/>
      <c r="AE1376" s="245"/>
      <c r="AF1376" s="245"/>
      <c r="AG1376" s="245"/>
    </row>
    <row r="1377" spans="30:33" ht="12.75">
      <c r="AD1377" s="245"/>
      <c r="AE1377" s="245"/>
      <c r="AF1377" s="245"/>
      <c r="AG1377" s="245"/>
    </row>
    <row r="1378" spans="30:33" ht="12.75">
      <c r="AD1378" s="245"/>
      <c r="AE1378" s="245"/>
      <c r="AF1378" s="245"/>
      <c r="AG1378" s="245"/>
    </row>
    <row r="1379" spans="30:33" ht="12.75">
      <c r="AD1379" s="245"/>
      <c r="AE1379" s="245"/>
      <c r="AF1379" s="245"/>
      <c r="AG1379" s="245"/>
    </row>
    <row r="1380" spans="30:33" ht="12.75">
      <c r="AD1380" s="245"/>
      <c r="AE1380" s="245"/>
      <c r="AF1380" s="245"/>
      <c r="AG1380" s="245"/>
    </row>
    <row r="1381" spans="30:33" ht="12.75">
      <c r="AD1381" s="245"/>
      <c r="AE1381" s="245"/>
      <c r="AF1381" s="245"/>
      <c r="AG1381" s="245"/>
    </row>
    <row r="1382" spans="30:33" ht="12.75">
      <c r="AD1382" s="245"/>
      <c r="AE1382" s="245"/>
      <c r="AF1382" s="245"/>
      <c r="AG1382" s="245"/>
    </row>
    <row r="1383" spans="30:33" ht="12.75">
      <c r="AD1383" s="245"/>
      <c r="AE1383" s="245"/>
      <c r="AF1383" s="245"/>
      <c r="AG1383" s="245"/>
    </row>
    <row r="1384" spans="30:33" ht="12.75">
      <c r="AD1384" s="245"/>
      <c r="AE1384" s="245"/>
      <c r="AF1384" s="245"/>
      <c r="AG1384" s="245"/>
    </row>
    <row r="1385" spans="30:33" ht="12.75">
      <c r="AD1385" s="245"/>
      <c r="AE1385" s="245"/>
      <c r="AF1385" s="245"/>
      <c r="AG1385" s="245"/>
    </row>
    <row r="1386" spans="30:33" ht="12.75">
      <c r="AD1386" s="245"/>
      <c r="AE1386" s="245"/>
      <c r="AF1386" s="245"/>
      <c r="AG1386" s="245"/>
    </row>
    <row r="1387" spans="30:33" ht="12.75">
      <c r="AD1387" s="245"/>
      <c r="AE1387" s="245"/>
      <c r="AF1387" s="245"/>
      <c r="AG1387" s="245"/>
    </row>
    <row r="1388" spans="30:33" ht="12.75">
      <c r="AD1388" s="245"/>
      <c r="AE1388" s="245"/>
      <c r="AF1388" s="245"/>
      <c r="AG1388" s="245"/>
    </row>
    <row r="1389" spans="30:33" ht="12.75">
      <c r="AD1389" s="245"/>
      <c r="AE1389" s="245"/>
      <c r="AF1389" s="245"/>
      <c r="AG1389" s="245"/>
    </row>
    <row r="1390" spans="30:33" ht="12.75">
      <c r="AD1390" s="245"/>
      <c r="AE1390" s="245"/>
      <c r="AF1390" s="245"/>
      <c r="AG1390" s="245"/>
    </row>
    <row r="1391" spans="30:33" ht="12.75">
      <c r="AD1391" s="245"/>
      <c r="AE1391" s="245"/>
      <c r="AF1391" s="245"/>
      <c r="AG1391" s="245"/>
    </row>
    <row r="1392" spans="30:33" ht="12.75">
      <c r="AD1392" s="245"/>
      <c r="AE1392" s="245"/>
      <c r="AF1392" s="245"/>
      <c r="AG1392" s="245"/>
    </row>
    <row r="1393" spans="30:33" ht="12.75">
      <c r="AD1393" s="245"/>
      <c r="AE1393" s="245"/>
      <c r="AF1393" s="245"/>
      <c r="AG1393" s="245"/>
    </row>
    <row r="1394" spans="30:33" ht="12.75">
      <c r="AD1394" s="245"/>
      <c r="AE1394" s="245"/>
      <c r="AF1394" s="245"/>
      <c r="AG1394" s="245"/>
    </row>
    <row r="1395" spans="30:33" ht="12.75">
      <c r="AD1395" s="245"/>
      <c r="AE1395" s="245"/>
      <c r="AF1395" s="245"/>
      <c r="AG1395" s="245"/>
    </row>
    <row r="1396" spans="30:33" ht="12.75">
      <c r="AD1396" s="245"/>
      <c r="AE1396" s="245"/>
      <c r="AF1396" s="245"/>
      <c r="AG1396" s="245"/>
    </row>
    <row r="1397" spans="30:33" ht="12.75">
      <c r="AD1397" s="245"/>
      <c r="AE1397" s="245"/>
      <c r="AF1397" s="245"/>
      <c r="AG1397" s="245"/>
    </row>
    <row r="1398" spans="30:33" ht="12.75">
      <c r="AD1398" s="245"/>
      <c r="AE1398" s="245"/>
      <c r="AF1398" s="245"/>
      <c r="AG1398" s="245"/>
    </row>
    <row r="1399" spans="30:33" ht="12.75">
      <c r="AD1399" s="245"/>
      <c r="AE1399" s="245"/>
      <c r="AF1399" s="245"/>
      <c r="AG1399" s="245"/>
    </row>
    <row r="1400" spans="30:33" ht="12.75">
      <c r="AD1400" s="245"/>
      <c r="AE1400" s="245"/>
      <c r="AF1400" s="245"/>
      <c r="AG1400" s="245"/>
    </row>
    <row r="1401" spans="30:33" ht="12.75">
      <c r="AD1401" s="245"/>
      <c r="AE1401" s="245"/>
      <c r="AF1401" s="245"/>
      <c r="AG1401" s="245"/>
    </row>
    <row r="1402" spans="30:33" ht="12.75">
      <c r="AD1402" s="245"/>
      <c r="AE1402" s="245"/>
      <c r="AF1402" s="245"/>
      <c r="AG1402" s="245"/>
    </row>
    <row r="1403" spans="30:33" ht="12.75">
      <c r="AD1403" s="245"/>
      <c r="AE1403" s="245"/>
      <c r="AF1403" s="245"/>
      <c r="AG1403" s="245"/>
    </row>
    <row r="1404" spans="30:33" ht="12.75">
      <c r="AD1404" s="245"/>
      <c r="AE1404" s="245"/>
      <c r="AF1404" s="245"/>
      <c r="AG1404" s="245"/>
    </row>
    <row r="1405" spans="30:33" ht="12.75">
      <c r="AD1405" s="245"/>
      <c r="AE1405" s="245"/>
      <c r="AF1405" s="245"/>
      <c r="AG1405" s="245"/>
    </row>
    <row r="1406" spans="30:33" ht="12.75">
      <c r="AD1406" s="245"/>
      <c r="AE1406" s="245"/>
      <c r="AF1406" s="245"/>
      <c r="AG1406" s="245"/>
    </row>
    <row r="1407" spans="30:33" ht="12.75">
      <c r="AD1407" s="245"/>
      <c r="AE1407" s="245"/>
      <c r="AF1407" s="245"/>
      <c r="AG1407" s="245"/>
    </row>
    <row r="1408" spans="30:33" ht="12.75">
      <c r="AD1408" s="245"/>
      <c r="AE1408" s="245"/>
      <c r="AF1408" s="245"/>
      <c r="AG1408" s="245"/>
    </row>
    <row r="1409" spans="30:33" ht="12.75">
      <c r="AD1409" s="245"/>
      <c r="AE1409" s="245"/>
      <c r="AF1409" s="245"/>
      <c r="AG1409" s="245"/>
    </row>
    <row r="1410" spans="30:33" ht="12.75">
      <c r="AD1410" s="245"/>
      <c r="AE1410" s="245"/>
      <c r="AF1410" s="245"/>
      <c r="AG1410" s="245"/>
    </row>
    <row r="1411" spans="30:33" ht="12.75">
      <c r="AD1411" s="245"/>
      <c r="AE1411" s="245"/>
      <c r="AF1411" s="245"/>
      <c r="AG1411" s="245"/>
    </row>
    <row r="1412" spans="30:33" ht="12.75">
      <c r="AD1412" s="245"/>
      <c r="AE1412" s="245"/>
      <c r="AF1412" s="245"/>
      <c r="AG1412" s="245"/>
    </row>
    <row r="1413" spans="30:33" ht="12.75">
      <c r="AD1413" s="245"/>
      <c r="AE1413" s="245"/>
      <c r="AF1413" s="245"/>
      <c r="AG1413" s="245"/>
    </row>
    <row r="1414" spans="30:33" ht="12.75">
      <c r="AD1414" s="245"/>
      <c r="AE1414" s="245"/>
      <c r="AF1414" s="245"/>
      <c r="AG1414" s="245"/>
    </row>
    <row r="1415" spans="30:33" ht="12.75">
      <c r="AD1415" s="245"/>
      <c r="AE1415" s="245"/>
      <c r="AF1415" s="245"/>
      <c r="AG1415" s="245"/>
    </row>
    <row r="1416" spans="30:33" ht="12.75">
      <c r="AD1416" s="245"/>
      <c r="AE1416" s="245"/>
      <c r="AF1416" s="245"/>
      <c r="AG1416" s="245"/>
    </row>
    <row r="1417" spans="30:33" ht="12.75">
      <c r="AD1417" s="245"/>
      <c r="AE1417" s="245"/>
      <c r="AF1417" s="245"/>
      <c r="AG1417" s="245"/>
    </row>
    <row r="1418" spans="30:33" ht="12.75">
      <c r="AD1418" s="245"/>
      <c r="AE1418" s="245"/>
      <c r="AF1418" s="245"/>
      <c r="AG1418" s="245"/>
    </row>
    <row r="1419" spans="30:33" ht="12.75">
      <c r="AD1419" s="245"/>
      <c r="AE1419" s="245"/>
      <c r="AF1419" s="245"/>
      <c r="AG1419" s="245"/>
    </row>
    <row r="1420" spans="30:33" ht="12.75">
      <c r="AD1420" s="245"/>
      <c r="AE1420" s="245"/>
      <c r="AF1420" s="245"/>
      <c r="AG1420" s="245"/>
    </row>
    <row r="1421" spans="30:33" ht="12.75">
      <c r="AD1421" s="245"/>
      <c r="AE1421" s="245"/>
      <c r="AF1421" s="245"/>
      <c r="AG1421" s="245"/>
    </row>
    <row r="1422" spans="30:33" ht="12.75">
      <c r="AD1422" s="245"/>
      <c r="AE1422" s="245"/>
      <c r="AF1422" s="245"/>
      <c r="AG1422" s="245"/>
    </row>
    <row r="1423" spans="30:33" ht="12.75">
      <c r="AD1423" s="245"/>
      <c r="AE1423" s="245"/>
      <c r="AF1423" s="245"/>
      <c r="AG1423" s="245"/>
    </row>
    <row r="1424" spans="30:33" ht="12.75">
      <c r="AD1424" s="245"/>
      <c r="AE1424" s="245"/>
      <c r="AF1424" s="245"/>
      <c r="AG1424" s="245"/>
    </row>
    <row r="1425" spans="30:33" ht="12.75">
      <c r="AD1425" s="245"/>
      <c r="AE1425" s="245"/>
      <c r="AF1425" s="245"/>
      <c r="AG1425" s="245"/>
    </row>
    <row r="1426" spans="30:33" ht="12.75">
      <c r="AD1426" s="245"/>
      <c r="AE1426" s="245"/>
      <c r="AF1426" s="245"/>
      <c r="AG1426" s="245"/>
    </row>
    <row r="1427" spans="30:33" ht="12.75">
      <c r="AD1427" s="245"/>
      <c r="AE1427" s="245"/>
      <c r="AF1427" s="245"/>
      <c r="AG1427" s="245"/>
    </row>
    <row r="1428" spans="30:33" ht="12.75">
      <c r="AD1428" s="245"/>
      <c r="AE1428" s="245"/>
      <c r="AF1428" s="245"/>
      <c r="AG1428" s="245"/>
    </row>
    <row r="1429" spans="30:33" ht="12.75">
      <c r="AD1429" s="245"/>
      <c r="AE1429" s="245"/>
      <c r="AF1429" s="245"/>
      <c r="AG1429" s="245"/>
    </row>
    <row r="1430" spans="30:33" ht="12.75">
      <c r="AD1430" s="245"/>
      <c r="AE1430" s="245"/>
      <c r="AF1430" s="245"/>
      <c r="AG1430" s="245"/>
    </row>
    <row r="1431" spans="30:33" ht="12.75">
      <c r="AD1431" s="245"/>
      <c r="AE1431" s="245"/>
      <c r="AF1431" s="245"/>
      <c r="AG1431" s="245"/>
    </row>
    <row r="1432" spans="30:33" ht="12.75">
      <c r="AD1432" s="245"/>
      <c r="AE1432" s="245"/>
      <c r="AF1432" s="245"/>
      <c r="AG1432" s="245"/>
    </row>
    <row r="1433" spans="30:33" ht="12.75">
      <c r="AD1433" s="245"/>
      <c r="AE1433" s="245"/>
      <c r="AF1433" s="245"/>
      <c r="AG1433" s="245"/>
    </row>
    <row r="1434" spans="30:33" ht="12.75">
      <c r="AD1434" s="245"/>
      <c r="AE1434" s="245"/>
      <c r="AF1434" s="245"/>
      <c r="AG1434" s="245"/>
    </row>
    <row r="1435" spans="30:33" ht="12.75">
      <c r="AD1435" s="245"/>
      <c r="AE1435" s="245"/>
      <c r="AF1435" s="245"/>
      <c r="AG1435" s="245"/>
    </row>
    <row r="1436" spans="30:33" ht="12.75">
      <c r="AD1436" s="245"/>
      <c r="AE1436" s="245"/>
      <c r="AF1436" s="245"/>
      <c r="AG1436" s="245"/>
    </row>
    <row r="1437" spans="30:33" ht="12.75">
      <c r="AD1437" s="245"/>
      <c r="AE1437" s="245"/>
      <c r="AF1437" s="245"/>
      <c r="AG1437" s="245"/>
    </row>
    <row r="1438" spans="30:33" ht="12.75">
      <c r="AD1438" s="245"/>
      <c r="AE1438" s="245"/>
      <c r="AF1438" s="245"/>
      <c r="AG1438" s="245"/>
    </row>
    <row r="1439" spans="30:33" ht="12.75">
      <c r="AD1439" s="245"/>
      <c r="AE1439" s="245"/>
      <c r="AF1439" s="245"/>
      <c r="AG1439" s="245"/>
    </row>
    <row r="1440" spans="30:33" ht="12.75">
      <c r="AD1440" s="245"/>
      <c r="AE1440" s="245"/>
      <c r="AF1440" s="245"/>
      <c r="AG1440" s="245"/>
    </row>
    <row r="1441" spans="30:33" ht="12.75">
      <c r="AD1441" s="245"/>
      <c r="AE1441" s="245"/>
      <c r="AF1441" s="245"/>
      <c r="AG1441" s="245"/>
    </row>
    <row r="1442" spans="30:33" ht="12.75">
      <c r="AD1442" s="245"/>
      <c r="AE1442" s="245"/>
      <c r="AF1442" s="245"/>
      <c r="AG1442" s="245"/>
    </row>
    <row r="1443" spans="30:33" ht="12.75">
      <c r="AD1443" s="245"/>
      <c r="AE1443" s="245"/>
      <c r="AF1443" s="245"/>
      <c r="AG1443" s="245"/>
    </row>
    <row r="1444" spans="30:33" ht="12.75">
      <c r="AD1444" s="245"/>
      <c r="AE1444" s="245"/>
      <c r="AF1444" s="245"/>
      <c r="AG1444" s="245"/>
    </row>
    <row r="1445" spans="30:33" ht="12.75">
      <c r="AD1445" s="245"/>
      <c r="AE1445" s="245"/>
      <c r="AF1445" s="245"/>
      <c r="AG1445" s="245"/>
    </row>
    <row r="1446" spans="30:33" ht="12.75">
      <c r="AD1446" s="245"/>
      <c r="AE1446" s="245"/>
      <c r="AF1446" s="245"/>
      <c r="AG1446" s="245"/>
    </row>
    <row r="1447" spans="30:33" ht="12.75">
      <c r="AD1447" s="245"/>
      <c r="AE1447" s="245"/>
      <c r="AF1447" s="245"/>
      <c r="AG1447" s="245"/>
    </row>
    <row r="1448" spans="30:33" ht="12.75">
      <c r="AD1448" s="245"/>
      <c r="AE1448" s="245"/>
      <c r="AF1448" s="245"/>
      <c r="AG1448" s="245"/>
    </row>
    <row r="1449" spans="30:33" ht="12.75">
      <c r="AD1449" s="245"/>
      <c r="AE1449" s="245"/>
      <c r="AF1449" s="245"/>
      <c r="AG1449" s="245"/>
    </row>
    <row r="1450" spans="30:33" ht="12.75">
      <c r="AD1450" s="245"/>
      <c r="AE1450" s="245"/>
      <c r="AF1450" s="245"/>
      <c r="AG1450" s="245"/>
    </row>
    <row r="1451" spans="30:33" ht="12.75">
      <c r="AD1451" s="245"/>
      <c r="AE1451" s="245"/>
      <c r="AF1451" s="245"/>
      <c r="AG1451" s="245"/>
    </row>
    <row r="1452" spans="30:33" ht="12.75">
      <c r="AD1452" s="245"/>
      <c r="AE1452" s="245"/>
      <c r="AF1452" s="245"/>
      <c r="AG1452" s="245"/>
    </row>
    <row r="1453" spans="30:33" ht="12.75">
      <c r="AD1453" s="245"/>
      <c r="AE1453" s="245"/>
      <c r="AF1453" s="245"/>
      <c r="AG1453" s="245"/>
    </row>
    <row r="1454" spans="30:33" ht="12.75">
      <c r="AD1454" s="245"/>
      <c r="AE1454" s="245"/>
      <c r="AF1454" s="245"/>
      <c r="AG1454" s="245"/>
    </row>
    <row r="1455" spans="30:33" ht="12.75">
      <c r="AD1455" s="245"/>
      <c r="AE1455" s="245"/>
      <c r="AF1455" s="245"/>
      <c r="AG1455" s="245"/>
    </row>
    <row r="1456" spans="30:33" ht="12.75">
      <c r="AD1456" s="245"/>
      <c r="AE1456" s="245"/>
      <c r="AF1456" s="245"/>
      <c r="AG1456" s="245"/>
    </row>
    <row r="1457" spans="30:33" ht="12.75">
      <c r="AD1457" s="245"/>
      <c r="AE1457" s="245"/>
      <c r="AF1457" s="245"/>
      <c r="AG1457" s="245"/>
    </row>
    <row r="1458" spans="30:33" ht="12.75">
      <c r="AD1458" s="245"/>
      <c r="AE1458" s="245"/>
      <c r="AF1458" s="245"/>
      <c r="AG1458" s="245"/>
    </row>
    <row r="1459" spans="30:33" ht="12.75">
      <c r="AD1459" s="245"/>
      <c r="AE1459" s="245"/>
      <c r="AF1459" s="245"/>
      <c r="AG1459" s="245"/>
    </row>
    <row r="1460" spans="30:33" ht="12.75">
      <c r="AD1460" s="245"/>
      <c r="AE1460" s="245"/>
      <c r="AF1460" s="245"/>
      <c r="AG1460" s="245"/>
    </row>
    <row r="1461" spans="30:33" ht="12.75">
      <c r="AD1461" s="245"/>
      <c r="AE1461" s="245"/>
      <c r="AF1461" s="245"/>
      <c r="AG1461" s="245"/>
    </row>
    <row r="1462" spans="30:33" ht="12.75">
      <c r="AD1462" s="245"/>
      <c r="AE1462" s="245"/>
      <c r="AF1462" s="245"/>
      <c r="AG1462" s="245"/>
    </row>
    <row r="1463" spans="30:33" ht="12.75">
      <c r="AD1463" s="245"/>
      <c r="AE1463" s="245"/>
      <c r="AF1463" s="245"/>
      <c r="AG1463" s="245"/>
    </row>
    <row r="1464" spans="30:33" ht="12.75">
      <c r="AD1464" s="245"/>
      <c r="AE1464" s="245"/>
      <c r="AF1464" s="245"/>
      <c r="AG1464" s="245"/>
    </row>
    <row r="1465" spans="30:33" ht="12.75">
      <c r="AD1465" s="245"/>
      <c r="AE1465" s="245"/>
      <c r="AF1465" s="245"/>
      <c r="AG1465" s="245"/>
    </row>
    <row r="1466" spans="30:33" ht="12.75">
      <c r="AD1466" s="245"/>
      <c r="AE1466" s="245"/>
      <c r="AF1466" s="245"/>
      <c r="AG1466" s="245"/>
    </row>
    <row r="1467" spans="30:33" ht="12.75">
      <c r="AD1467" s="245"/>
      <c r="AE1467" s="245"/>
      <c r="AF1467" s="245"/>
      <c r="AG1467" s="245"/>
    </row>
    <row r="1468" spans="30:33" ht="12.75">
      <c r="AD1468" s="245"/>
      <c r="AE1468" s="245"/>
      <c r="AF1468" s="245"/>
      <c r="AG1468" s="245"/>
    </row>
    <row r="1469" spans="30:33" ht="12.75">
      <c r="AD1469" s="245"/>
      <c r="AE1469" s="245"/>
      <c r="AF1469" s="245"/>
      <c r="AG1469" s="245"/>
    </row>
    <row r="1470" spans="30:33" ht="12.75">
      <c r="AD1470" s="245"/>
      <c r="AE1470" s="245"/>
      <c r="AF1470" s="245"/>
      <c r="AG1470" s="245"/>
    </row>
    <row r="1471" spans="30:33" ht="12.75">
      <c r="AD1471" s="245"/>
      <c r="AE1471" s="245"/>
      <c r="AF1471" s="245"/>
      <c r="AG1471" s="245"/>
    </row>
    <row r="1472" spans="30:33" ht="12.75">
      <c r="AD1472" s="245"/>
      <c r="AE1472" s="245"/>
      <c r="AF1472" s="245"/>
      <c r="AG1472" s="245"/>
    </row>
    <row r="1473" spans="30:33" ht="12.75">
      <c r="AD1473" s="245"/>
      <c r="AE1473" s="245"/>
      <c r="AF1473" s="245"/>
      <c r="AG1473" s="245"/>
    </row>
    <row r="1474" spans="30:33" ht="12.75">
      <c r="AD1474" s="245"/>
      <c r="AE1474" s="245"/>
      <c r="AF1474" s="245"/>
      <c r="AG1474" s="245"/>
    </row>
    <row r="1475" spans="30:33" ht="12.75">
      <c r="AD1475" s="245"/>
      <c r="AE1475" s="245"/>
      <c r="AF1475" s="245"/>
      <c r="AG1475" s="245"/>
    </row>
    <row r="1476" spans="30:33" ht="12.75">
      <c r="AD1476" s="245"/>
      <c r="AE1476" s="245"/>
      <c r="AF1476" s="245"/>
      <c r="AG1476" s="245"/>
    </row>
    <row r="1477" spans="30:33" ht="12.75">
      <c r="AD1477" s="245"/>
      <c r="AE1477" s="245"/>
      <c r="AF1477" s="245"/>
      <c r="AG1477" s="245"/>
    </row>
    <row r="1478" spans="30:33" ht="12.75">
      <c r="AD1478" s="245"/>
      <c r="AE1478" s="245"/>
      <c r="AF1478" s="245"/>
      <c r="AG1478" s="245"/>
    </row>
    <row r="1479" spans="30:33" ht="12.75">
      <c r="AD1479" s="245"/>
      <c r="AE1479" s="245"/>
      <c r="AF1479" s="245"/>
      <c r="AG1479" s="245"/>
    </row>
    <row r="1480" spans="30:33" ht="12.75">
      <c r="AD1480" s="245"/>
      <c r="AE1480" s="245"/>
      <c r="AF1480" s="245"/>
      <c r="AG1480" s="245"/>
    </row>
    <row r="1481" spans="30:33" ht="12.75">
      <c r="AD1481" s="245"/>
      <c r="AE1481" s="245"/>
      <c r="AF1481" s="245"/>
      <c r="AG1481" s="245"/>
    </row>
    <row r="1482" spans="30:33" ht="12.75">
      <c r="AD1482" s="245"/>
      <c r="AE1482" s="245"/>
      <c r="AF1482" s="245"/>
      <c r="AG1482" s="245"/>
    </row>
    <row r="1483" spans="30:33" ht="12.75">
      <c r="AD1483" s="245"/>
      <c r="AE1483" s="245"/>
      <c r="AF1483" s="245"/>
      <c r="AG1483" s="245"/>
    </row>
    <row r="1484" spans="30:33" ht="12.75">
      <c r="AD1484" s="245"/>
      <c r="AE1484" s="245"/>
      <c r="AF1484" s="245"/>
      <c r="AG1484" s="245"/>
    </row>
    <row r="1042469" spans="1:33" ht="12.75">
      <c r="A1042469" s="247"/>
      <c r="B1042469" s="248"/>
      <c r="C1042469" s="249"/>
      <c r="D1042469" s="250"/>
      <c r="E1042469" s="250"/>
      <c r="F1042469" s="250"/>
      <c r="G1042469" s="250"/>
      <c r="H1042469" s="250"/>
      <c r="I1042469" s="250"/>
      <c r="J1042469" s="244"/>
      <c r="K1042469" s="244"/>
      <c r="L1042469" s="244"/>
      <c r="M1042469" s="244"/>
      <c r="N1042469" s="244"/>
      <c r="O1042469" s="251"/>
      <c r="P1042469" s="251"/>
      <c r="Q1042469" s="251"/>
      <c r="R1042469" s="251"/>
      <c r="S1042469" s="251"/>
      <c r="T1042469" s="251"/>
      <c r="U1042469" s="251"/>
      <c r="V1042469" s="251"/>
      <c r="W1042469" s="251"/>
      <c r="X1042469" s="251"/>
      <c r="Y1042469" s="251"/>
      <c r="Z1042469" s="251"/>
      <c r="AA1042469" s="251"/>
      <c r="AB1042469" s="247"/>
      <c r="AC1042469" s="247"/>
      <c r="AD1042469" s="245"/>
      <c r="AE1042469" s="245"/>
      <c r="AF1042469" s="245"/>
      <c r="AG1042469" s="245"/>
    </row>
    <row r="1042470" spans="1:33" ht="12.75">
      <c r="A1042470" s="247"/>
      <c r="B1042470" s="248"/>
      <c r="C1042470" s="249"/>
      <c r="D1042470" s="250"/>
      <c r="E1042470" s="250"/>
      <c r="F1042470" s="250"/>
      <c r="G1042470" s="250"/>
      <c r="H1042470" s="250"/>
      <c r="I1042470" s="250"/>
      <c r="J1042470" s="244"/>
      <c r="K1042470" s="244"/>
      <c r="L1042470" s="244"/>
      <c r="M1042470" s="244"/>
      <c r="N1042470" s="244"/>
      <c r="O1042470" s="251"/>
      <c r="P1042470" s="251"/>
      <c r="Q1042470" s="251"/>
      <c r="R1042470" s="251"/>
      <c r="S1042470" s="251"/>
      <c r="T1042470" s="251"/>
      <c r="U1042470" s="251"/>
      <c r="V1042470" s="251"/>
      <c r="W1042470" s="251"/>
      <c r="X1042470" s="251"/>
      <c r="Y1042470" s="251"/>
      <c r="Z1042470" s="251"/>
      <c r="AA1042470" s="251"/>
      <c r="AB1042470" s="247"/>
      <c r="AC1042470" s="247"/>
      <c r="AD1042470" s="245"/>
      <c r="AE1042470" s="245"/>
      <c r="AF1042470" s="245"/>
      <c r="AG1042470" s="245"/>
    </row>
    <row r="1042471" spans="1:33" ht="12.75">
      <c r="A1042471" s="247"/>
      <c r="B1042471" s="248"/>
      <c r="C1042471" s="249"/>
      <c r="D1042471" s="250"/>
      <c r="E1042471" s="250"/>
      <c r="F1042471" s="250"/>
      <c r="G1042471" s="250"/>
      <c r="H1042471" s="250"/>
      <c r="I1042471" s="250"/>
      <c r="J1042471" s="244"/>
      <c r="K1042471" s="244"/>
      <c r="L1042471" s="244"/>
      <c r="M1042471" s="244"/>
      <c r="N1042471" s="244"/>
      <c r="O1042471" s="251"/>
      <c r="P1042471" s="251"/>
      <c r="Q1042471" s="251"/>
      <c r="R1042471" s="251"/>
      <c r="S1042471" s="251"/>
      <c r="T1042471" s="251"/>
      <c r="U1042471" s="251"/>
      <c r="V1042471" s="251"/>
      <c r="W1042471" s="251"/>
      <c r="X1042471" s="251"/>
      <c r="Y1042471" s="251"/>
      <c r="Z1042471" s="251"/>
      <c r="AA1042471" s="251"/>
      <c r="AB1042471" s="247"/>
      <c r="AC1042471" s="247"/>
      <c r="AD1042471" s="245"/>
      <c r="AE1042471" s="245"/>
      <c r="AF1042471" s="245"/>
      <c r="AG1042471" s="245"/>
    </row>
    <row r="1042472" spans="1:33" ht="12.75">
      <c r="A1042472" s="247"/>
      <c r="B1042472" s="248"/>
      <c r="C1042472" s="249"/>
      <c r="D1042472" s="250"/>
      <c r="E1042472" s="250"/>
      <c r="F1042472" s="250"/>
      <c r="G1042472" s="250"/>
      <c r="H1042472" s="250"/>
      <c r="I1042472" s="250"/>
      <c r="J1042472" s="244"/>
      <c r="K1042472" s="244"/>
      <c r="L1042472" s="244"/>
      <c r="M1042472" s="244"/>
      <c r="N1042472" s="244"/>
      <c r="O1042472" s="251"/>
      <c r="P1042472" s="251"/>
      <c r="Q1042472" s="251"/>
      <c r="R1042472" s="251"/>
      <c r="S1042472" s="251"/>
      <c r="T1042472" s="251"/>
      <c r="U1042472" s="251"/>
      <c r="V1042472" s="251"/>
      <c r="W1042472" s="251"/>
      <c r="X1042472" s="251"/>
      <c r="Y1042472" s="251"/>
      <c r="Z1042472" s="251"/>
      <c r="AA1042472" s="251"/>
      <c r="AB1042472" s="247"/>
      <c r="AC1042472" s="247"/>
      <c r="AD1042472" s="245"/>
      <c r="AE1042472" s="245"/>
      <c r="AF1042472" s="245"/>
      <c r="AG1042472" s="245"/>
    </row>
    <row r="1042473" spans="1:33" ht="12.75">
      <c r="A1042473" s="247"/>
      <c r="B1042473" s="248"/>
      <c r="C1042473" s="249"/>
      <c r="D1042473" s="250"/>
      <c r="E1042473" s="250"/>
      <c r="F1042473" s="250"/>
      <c r="G1042473" s="250"/>
      <c r="H1042473" s="250"/>
      <c r="I1042473" s="250"/>
      <c r="J1042473" s="244"/>
      <c r="K1042473" s="244"/>
      <c r="L1042473" s="244"/>
      <c r="M1042473" s="244"/>
      <c r="N1042473" s="244"/>
      <c r="O1042473" s="251"/>
      <c r="P1042473" s="251"/>
      <c r="Q1042473" s="251"/>
      <c r="R1042473" s="251"/>
      <c r="S1042473" s="251"/>
      <c r="T1042473" s="251"/>
      <c r="U1042473" s="251"/>
      <c r="V1042473" s="251"/>
      <c r="W1042473" s="251"/>
      <c r="X1042473" s="251"/>
      <c r="Y1042473" s="251"/>
      <c r="Z1042473" s="251"/>
      <c r="AA1042473" s="251"/>
      <c r="AB1042473" s="247"/>
      <c r="AC1042473" s="247"/>
      <c r="AD1042473" s="245"/>
      <c r="AE1042473" s="245"/>
      <c r="AF1042473" s="245"/>
      <c r="AG1042473" s="245"/>
    </row>
    <row r="1042474" spans="1:33" ht="12.75">
      <c r="A1042474" s="247"/>
      <c r="B1042474" s="248"/>
      <c r="C1042474" s="249"/>
      <c r="D1042474" s="250"/>
      <c r="E1042474" s="250"/>
      <c r="F1042474" s="250"/>
      <c r="G1042474" s="250"/>
      <c r="H1042474" s="250"/>
      <c r="I1042474" s="250"/>
      <c r="J1042474" s="244"/>
      <c r="K1042474" s="244"/>
      <c r="L1042474" s="244"/>
      <c r="M1042474" s="244"/>
      <c r="N1042474" s="244"/>
      <c r="O1042474" s="251"/>
      <c r="P1042474" s="251"/>
      <c r="Q1042474" s="251"/>
      <c r="R1042474" s="251"/>
      <c r="S1042474" s="251"/>
      <c r="T1042474" s="251"/>
      <c r="U1042474" s="251"/>
      <c r="V1042474" s="251"/>
      <c r="W1042474" s="251"/>
      <c r="X1042474" s="251"/>
      <c r="Y1042474" s="251"/>
      <c r="Z1042474" s="251"/>
      <c r="AA1042474" s="251"/>
      <c r="AB1042474" s="247"/>
      <c r="AC1042474" s="247"/>
      <c r="AD1042474" s="245"/>
      <c r="AE1042474" s="245"/>
      <c r="AF1042474" s="245"/>
      <c r="AG1042474" s="245"/>
    </row>
    <row r="1042475" spans="1:33" ht="12.75">
      <c r="A1042475" s="247"/>
      <c r="B1042475" s="248"/>
      <c r="C1042475" s="249"/>
      <c r="D1042475" s="250"/>
      <c r="E1042475" s="250"/>
      <c r="F1042475" s="250"/>
      <c r="G1042475" s="250"/>
      <c r="H1042475" s="250"/>
      <c r="I1042475" s="250"/>
      <c r="J1042475" s="244"/>
      <c r="K1042475" s="244"/>
      <c r="L1042475" s="244"/>
      <c r="M1042475" s="244"/>
      <c r="N1042475" s="244"/>
      <c r="O1042475" s="251"/>
      <c r="P1042475" s="251"/>
      <c r="Q1042475" s="251"/>
      <c r="R1042475" s="251"/>
      <c r="S1042475" s="251"/>
      <c r="T1042475" s="251"/>
      <c r="U1042475" s="251"/>
      <c r="V1042475" s="251"/>
      <c r="W1042475" s="251"/>
      <c r="X1042475" s="251"/>
      <c r="Y1042475" s="251"/>
      <c r="Z1042475" s="251"/>
      <c r="AA1042475" s="251"/>
      <c r="AB1042475" s="247"/>
      <c r="AC1042475" s="247"/>
      <c r="AD1042475" s="245"/>
      <c r="AE1042475" s="245"/>
      <c r="AF1042475" s="245"/>
      <c r="AG1042475" s="245"/>
    </row>
    <row r="1042476" spans="1:33" ht="12.75">
      <c r="A1042476" s="247"/>
      <c r="B1042476" s="248"/>
      <c r="C1042476" s="249"/>
      <c r="D1042476" s="250"/>
      <c r="E1042476" s="250"/>
      <c r="F1042476" s="250"/>
      <c r="G1042476" s="250"/>
      <c r="H1042476" s="250"/>
      <c r="I1042476" s="250"/>
      <c r="J1042476" s="244"/>
      <c r="K1042476" s="244"/>
      <c r="L1042476" s="244"/>
      <c r="M1042476" s="244"/>
      <c r="N1042476" s="244"/>
      <c r="O1042476" s="251"/>
      <c r="P1042476" s="251"/>
      <c r="Q1042476" s="251"/>
      <c r="R1042476" s="251"/>
      <c r="S1042476" s="251"/>
      <c r="T1042476" s="251"/>
      <c r="U1042476" s="251"/>
      <c r="V1042476" s="251"/>
      <c r="W1042476" s="251"/>
      <c r="X1042476" s="251"/>
      <c r="Y1042476" s="251"/>
      <c r="Z1042476" s="251"/>
      <c r="AA1042476" s="251"/>
      <c r="AB1042476" s="247"/>
      <c r="AC1042476" s="247"/>
      <c r="AD1042476" s="245"/>
      <c r="AE1042476" s="245"/>
      <c r="AF1042476" s="245"/>
      <c r="AG1042476" s="245"/>
    </row>
    <row r="1042477" spans="1:33" ht="12.75">
      <c r="A1042477" s="247"/>
      <c r="B1042477" s="248"/>
      <c r="C1042477" s="249"/>
      <c r="D1042477" s="250"/>
      <c r="E1042477" s="250"/>
      <c r="F1042477" s="250"/>
      <c r="G1042477" s="250"/>
      <c r="H1042477" s="250"/>
      <c r="I1042477" s="250"/>
      <c r="J1042477" s="244"/>
      <c r="K1042477" s="244"/>
      <c r="L1042477" s="244"/>
      <c r="M1042477" s="244"/>
      <c r="N1042477" s="244"/>
      <c r="O1042477" s="251"/>
      <c r="P1042477" s="251"/>
      <c r="Q1042477" s="251"/>
      <c r="R1042477" s="251"/>
      <c r="S1042477" s="251"/>
      <c r="T1042477" s="251"/>
      <c r="U1042477" s="251"/>
      <c r="V1042477" s="251"/>
      <c r="W1042477" s="251"/>
      <c r="X1042477" s="251"/>
      <c r="Y1042477" s="251"/>
      <c r="Z1042477" s="251"/>
      <c r="AA1042477" s="251"/>
      <c r="AB1042477" s="247"/>
      <c r="AC1042477" s="247"/>
      <c r="AD1042477" s="245"/>
      <c r="AE1042477" s="245"/>
      <c r="AF1042477" s="245"/>
      <c r="AG1042477" s="245"/>
    </row>
    <row r="1042478" spans="1:33" ht="12.75">
      <c r="A1042478" s="247"/>
      <c r="B1042478" s="248"/>
      <c r="C1042478" s="249"/>
      <c r="D1042478" s="250"/>
      <c r="E1042478" s="250"/>
      <c r="F1042478" s="250"/>
      <c r="G1042478" s="250"/>
      <c r="H1042478" s="250"/>
      <c r="I1042478" s="250"/>
      <c r="J1042478" s="244"/>
      <c r="K1042478" s="244"/>
      <c r="L1042478" s="244"/>
      <c r="M1042478" s="244"/>
      <c r="N1042478" s="244"/>
      <c r="O1042478" s="251"/>
      <c r="P1042478" s="251"/>
      <c r="Q1042478" s="251"/>
      <c r="R1042478" s="251"/>
      <c r="S1042478" s="251"/>
      <c r="T1042478" s="251"/>
      <c r="U1042478" s="251"/>
      <c r="V1042478" s="251"/>
      <c r="W1042478" s="251"/>
      <c r="X1042478" s="251"/>
      <c r="Y1042478" s="251"/>
      <c r="Z1042478" s="251"/>
      <c r="AA1042478" s="251"/>
      <c r="AB1042478" s="247"/>
      <c r="AC1042478" s="247"/>
      <c r="AD1042478" s="245"/>
      <c r="AE1042478" s="245"/>
      <c r="AF1042478" s="245"/>
      <c r="AG1042478" s="245"/>
    </row>
    <row r="1042479" spans="1:33" ht="12.75">
      <c r="A1042479" s="247"/>
      <c r="B1042479" s="248"/>
      <c r="C1042479" s="249"/>
      <c r="D1042479" s="250"/>
      <c r="E1042479" s="250"/>
      <c r="F1042479" s="250"/>
      <c r="G1042479" s="250"/>
      <c r="H1042479" s="250"/>
      <c r="I1042479" s="250"/>
      <c r="J1042479" s="244"/>
      <c r="K1042479" s="244"/>
      <c r="L1042479" s="244"/>
      <c r="M1042479" s="244"/>
      <c r="N1042479" s="244"/>
      <c r="O1042479" s="251"/>
      <c r="P1042479" s="251"/>
      <c r="Q1042479" s="251"/>
      <c r="R1042479" s="251"/>
      <c r="S1042479" s="251"/>
      <c r="T1042479" s="251"/>
      <c r="U1042479" s="251"/>
      <c r="V1042479" s="251"/>
      <c r="W1042479" s="251"/>
      <c r="X1042479" s="251"/>
      <c r="Y1042479" s="251"/>
      <c r="Z1042479" s="251"/>
      <c r="AA1042479" s="251"/>
      <c r="AB1042479" s="247"/>
      <c r="AC1042479" s="247"/>
      <c r="AD1042479" s="245"/>
      <c r="AE1042479" s="245"/>
      <c r="AF1042479" s="245"/>
      <c r="AG1042479" s="245"/>
    </row>
    <row r="1042480" spans="1:33" ht="12.75">
      <c r="A1042480" s="247"/>
      <c r="B1042480" s="248"/>
      <c r="C1042480" s="249"/>
      <c r="D1042480" s="250"/>
      <c r="E1042480" s="250"/>
      <c r="F1042480" s="250"/>
      <c r="G1042480" s="250"/>
      <c r="H1042480" s="250"/>
      <c r="I1042480" s="250"/>
      <c r="J1042480" s="244"/>
      <c r="K1042480" s="244"/>
      <c r="L1042480" s="244"/>
      <c r="M1042480" s="244"/>
      <c r="N1042480" s="244"/>
      <c r="O1042480" s="251"/>
      <c r="P1042480" s="251"/>
      <c r="Q1042480" s="251"/>
      <c r="R1042480" s="251"/>
      <c r="S1042480" s="251"/>
      <c r="T1042480" s="251"/>
      <c r="U1042480" s="251"/>
      <c r="V1042480" s="251"/>
      <c r="W1042480" s="251"/>
      <c r="X1042480" s="251"/>
      <c r="Y1042480" s="251"/>
      <c r="Z1042480" s="251"/>
      <c r="AA1042480" s="251"/>
      <c r="AB1042480" s="247"/>
      <c r="AC1042480" s="247"/>
      <c r="AD1042480" s="245"/>
      <c r="AE1042480" s="245"/>
      <c r="AF1042480" s="245"/>
      <c r="AG1042480" s="245"/>
    </row>
    <row r="1042481" spans="1:33" ht="12.75">
      <c r="A1042481" s="247"/>
      <c r="B1042481" s="248"/>
      <c r="C1042481" s="249"/>
      <c r="D1042481" s="250"/>
      <c r="E1042481" s="250"/>
      <c r="F1042481" s="250"/>
      <c r="G1042481" s="250"/>
      <c r="H1042481" s="250"/>
      <c r="I1042481" s="250"/>
      <c r="J1042481" s="244"/>
      <c r="K1042481" s="244"/>
      <c r="L1042481" s="244"/>
      <c r="M1042481" s="244"/>
      <c r="N1042481" s="244"/>
      <c r="O1042481" s="251"/>
      <c r="P1042481" s="251"/>
      <c r="Q1042481" s="251"/>
      <c r="R1042481" s="251"/>
      <c r="S1042481" s="251"/>
      <c r="T1042481" s="251"/>
      <c r="U1042481" s="251"/>
      <c r="V1042481" s="251"/>
      <c r="W1042481" s="251"/>
      <c r="X1042481" s="251"/>
      <c r="Y1042481" s="251"/>
      <c r="Z1042481" s="251"/>
      <c r="AA1042481" s="251"/>
      <c r="AB1042481" s="247"/>
      <c r="AC1042481" s="247"/>
      <c r="AD1042481" s="245"/>
      <c r="AE1042481" s="245"/>
      <c r="AF1042481" s="245"/>
      <c r="AG1042481" s="245"/>
    </row>
    <row r="1042482" spans="1:33" ht="12.75">
      <c r="A1042482" s="247"/>
      <c r="B1042482" s="248"/>
      <c r="C1042482" s="249"/>
      <c r="D1042482" s="250"/>
      <c r="E1042482" s="250"/>
      <c r="F1042482" s="250"/>
      <c r="G1042482" s="250"/>
      <c r="H1042482" s="250"/>
      <c r="I1042482" s="250"/>
      <c r="J1042482" s="244"/>
      <c r="K1042482" s="244"/>
      <c r="L1042482" s="244"/>
      <c r="M1042482" s="244"/>
      <c r="N1042482" s="244"/>
      <c r="O1042482" s="251"/>
      <c r="P1042482" s="251"/>
      <c r="Q1042482" s="251"/>
      <c r="R1042482" s="251"/>
      <c r="S1042482" s="251"/>
      <c r="T1042482" s="251"/>
      <c r="U1042482" s="251"/>
      <c r="V1042482" s="251"/>
      <c r="W1042482" s="251"/>
      <c r="X1042482" s="251"/>
      <c r="Y1042482" s="251"/>
      <c r="Z1042482" s="251"/>
      <c r="AA1042482" s="251"/>
      <c r="AB1042482" s="247"/>
      <c r="AC1042482" s="247"/>
      <c r="AD1042482" s="245"/>
      <c r="AE1042482" s="245"/>
      <c r="AF1042482" s="245"/>
      <c r="AG1042482" s="245"/>
    </row>
    <row r="1042483" spans="1:33" ht="12.75">
      <c r="A1042483" s="247"/>
      <c r="B1042483" s="248"/>
      <c r="C1042483" s="249"/>
      <c r="D1042483" s="250"/>
      <c r="E1042483" s="250"/>
      <c r="F1042483" s="250"/>
      <c r="G1042483" s="250"/>
      <c r="H1042483" s="250"/>
      <c r="I1042483" s="250"/>
      <c r="J1042483" s="244"/>
      <c r="K1042483" s="244"/>
      <c r="L1042483" s="244"/>
      <c r="M1042483" s="244"/>
      <c r="N1042483" s="244"/>
      <c r="O1042483" s="251"/>
      <c r="P1042483" s="251"/>
      <c r="Q1042483" s="251"/>
      <c r="R1042483" s="251"/>
      <c r="S1042483" s="251"/>
      <c r="T1042483" s="251"/>
      <c r="U1042483" s="251"/>
      <c r="V1042483" s="251"/>
      <c r="W1042483" s="251"/>
      <c r="X1042483" s="251"/>
      <c r="Y1042483" s="251"/>
      <c r="Z1042483" s="251"/>
      <c r="AA1042483" s="251"/>
      <c r="AB1042483" s="247"/>
      <c r="AC1042483" s="247"/>
      <c r="AD1042483" s="245"/>
      <c r="AE1042483" s="245"/>
      <c r="AF1042483" s="245"/>
      <c r="AG1042483" s="245"/>
    </row>
    <row r="1042484" spans="1:33" ht="12.75">
      <c r="A1042484" s="247"/>
      <c r="B1042484" s="248"/>
      <c r="C1042484" s="249"/>
      <c r="D1042484" s="250"/>
      <c r="E1042484" s="250"/>
      <c r="F1042484" s="250"/>
      <c r="G1042484" s="250"/>
      <c r="H1042484" s="250"/>
      <c r="I1042484" s="250"/>
      <c r="J1042484" s="244"/>
      <c r="K1042484" s="244"/>
      <c r="L1042484" s="244"/>
      <c r="M1042484" s="244"/>
      <c r="N1042484" s="244"/>
      <c r="O1042484" s="251"/>
      <c r="P1042484" s="251"/>
      <c r="Q1042484" s="251"/>
      <c r="R1042484" s="251"/>
      <c r="S1042484" s="251"/>
      <c r="T1042484" s="251"/>
      <c r="U1042484" s="251"/>
      <c r="V1042484" s="251"/>
      <c r="W1042484" s="251"/>
      <c r="X1042484" s="251"/>
      <c r="Y1042484" s="251"/>
      <c r="Z1042484" s="251"/>
      <c r="AA1042484" s="251"/>
      <c r="AB1042484" s="247"/>
      <c r="AC1042484" s="247"/>
      <c r="AD1042484" s="245"/>
      <c r="AE1042484" s="245"/>
      <c r="AF1042484" s="245"/>
      <c r="AG1042484" s="245"/>
    </row>
    <row r="1042485" spans="1:33" ht="12.75">
      <c r="A1042485" s="247"/>
      <c r="B1042485" s="248"/>
      <c r="C1042485" s="249"/>
      <c r="D1042485" s="250"/>
      <c r="E1042485" s="250"/>
      <c r="F1042485" s="250"/>
      <c r="G1042485" s="250"/>
      <c r="H1042485" s="250"/>
      <c r="I1042485" s="250"/>
      <c r="J1042485" s="244"/>
      <c r="K1042485" s="244"/>
      <c r="L1042485" s="244"/>
      <c r="M1042485" s="244"/>
      <c r="N1042485" s="244"/>
      <c r="O1042485" s="251"/>
      <c r="P1042485" s="251"/>
      <c r="Q1042485" s="251"/>
      <c r="R1042485" s="251"/>
      <c r="S1042485" s="251"/>
      <c r="T1042485" s="251"/>
      <c r="U1042485" s="251"/>
      <c r="V1042485" s="251"/>
      <c r="W1042485" s="251"/>
      <c r="X1042485" s="251"/>
      <c r="Y1042485" s="251"/>
      <c r="Z1042485" s="251"/>
      <c r="AA1042485" s="251"/>
      <c r="AB1042485" s="247"/>
      <c r="AC1042485" s="247"/>
      <c r="AD1042485" s="245"/>
      <c r="AE1042485" s="245"/>
      <c r="AF1042485" s="245"/>
      <c r="AG1042485" s="245"/>
    </row>
    <row r="1042486" spans="1:33" ht="12.75">
      <c r="A1042486" s="247"/>
      <c r="B1042486" s="248"/>
      <c r="C1042486" s="249"/>
      <c r="D1042486" s="250"/>
      <c r="E1042486" s="250"/>
      <c r="F1042486" s="250"/>
      <c r="G1042486" s="250"/>
      <c r="H1042486" s="250"/>
      <c r="I1042486" s="250"/>
      <c r="J1042486" s="244"/>
      <c r="K1042486" s="244"/>
      <c r="L1042486" s="244"/>
      <c r="M1042486" s="244"/>
      <c r="N1042486" s="244"/>
      <c r="O1042486" s="251"/>
      <c r="P1042486" s="251"/>
      <c r="Q1042486" s="251"/>
      <c r="R1042486" s="251"/>
      <c r="S1042486" s="251"/>
      <c r="T1042486" s="251"/>
      <c r="U1042486" s="251"/>
      <c r="V1042486" s="251"/>
      <c r="W1042486" s="251"/>
      <c r="X1042486" s="251"/>
      <c r="Y1042486" s="251"/>
      <c r="Z1042486" s="251"/>
      <c r="AA1042486" s="251"/>
      <c r="AB1042486" s="247"/>
      <c r="AC1042486" s="247"/>
      <c r="AD1042486" s="245"/>
      <c r="AE1042486" s="245"/>
      <c r="AF1042486" s="245"/>
      <c r="AG1042486" s="245"/>
    </row>
    <row r="1042487" spans="1:33" ht="12.75">
      <c r="A1042487" s="247"/>
      <c r="B1042487" s="248"/>
      <c r="C1042487" s="249"/>
      <c r="D1042487" s="250"/>
      <c r="E1042487" s="250"/>
      <c r="F1042487" s="250"/>
      <c r="G1042487" s="250"/>
      <c r="H1042487" s="250"/>
      <c r="I1042487" s="250"/>
      <c r="J1042487" s="244"/>
      <c r="K1042487" s="244"/>
      <c r="L1042487" s="244"/>
      <c r="M1042487" s="244"/>
      <c r="N1042487" s="244"/>
      <c r="O1042487" s="251"/>
      <c r="P1042487" s="251"/>
      <c r="Q1042487" s="251"/>
      <c r="R1042487" s="251"/>
      <c r="S1042487" s="251"/>
      <c r="T1042487" s="251"/>
      <c r="U1042487" s="251"/>
      <c r="V1042487" s="251"/>
      <c r="W1042487" s="251"/>
      <c r="X1042487" s="251"/>
      <c r="Y1042487" s="251"/>
      <c r="Z1042487" s="251"/>
      <c r="AA1042487" s="251"/>
      <c r="AB1042487" s="247"/>
      <c r="AC1042487" s="247"/>
      <c r="AD1042487" s="245"/>
      <c r="AE1042487" s="245"/>
      <c r="AF1042487" s="245"/>
      <c r="AG1042487" s="245"/>
    </row>
    <row r="1042488" spans="1:33" ht="12.75">
      <c r="A1042488" s="247"/>
      <c r="B1042488" s="248"/>
      <c r="C1042488" s="249"/>
      <c r="D1042488" s="250"/>
      <c r="E1042488" s="250"/>
      <c r="F1042488" s="250"/>
      <c r="G1042488" s="250"/>
      <c r="H1042488" s="250"/>
      <c r="I1042488" s="250"/>
      <c r="J1042488" s="244"/>
      <c r="K1042488" s="244"/>
      <c r="L1042488" s="244"/>
      <c r="M1042488" s="244"/>
      <c r="N1042488" s="244"/>
      <c r="O1042488" s="251"/>
      <c r="P1042488" s="251"/>
      <c r="Q1042488" s="251"/>
      <c r="R1042488" s="251"/>
      <c r="S1042488" s="251"/>
      <c r="T1042488" s="251"/>
      <c r="U1042488" s="251"/>
      <c r="V1042488" s="251"/>
      <c r="W1042488" s="251"/>
      <c r="X1042488" s="251"/>
      <c r="Y1042488" s="251"/>
      <c r="Z1042488" s="251"/>
      <c r="AA1042488" s="251"/>
      <c r="AB1042488" s="247"/>
      <c r="AC1042488" s="247"/>
      <c r="AD1042488" s="245"/>
      <c r="AE1042488" s="245"/>
      <c r="AF1042488" s="245"/>
      <c r="AG1042488" s="245"/>
    </row>
    <row r="1042489" spans="1:33" ht="12.75">
      <c r="A1042489" s="247"/>
      <c r="B1042489" s="248"/>
      <c r="C1042489" s="249"/>
      <c r="D1042489" s="250"/>
      <c r="E1042489" s="250"/>
      <c r="F1042489" s="250"/>
      <c r="G1042489" s="250"/>
      <c r="H1042489" s="250"/>
      <c r="I1042489" s="250"/>
      <c r="J1042489" s="244"/>
      <c r="K1042489" s="244"/>
      <c r="L1042489" s="244"/>
      <c r="M1042489" s="244"/>
      <c r="N1042489" s="244"/>
      <c r="O1042489" s="251"/>
      <c r="P1042489" s="251"/>
      <c r="Q1042489" s="251"/>
      <c r="R1042489" s="251"/>
      <c r="S1042489" s="251"/>
      <c r="T1042489" s="251"/>
      <c r="U1042489" s="251"/>
      <c r="V1042489" s="251"/>
      <c r="W1042489" s="251"/>
      <c r="X1042489" s="251"/>
      <c r="Y1042489" s="251"/>
      <c r="Z1042489" s="251"/>
      <c r="AA1042489" s="251"/>
      <c r="AB1042489" s="247"/>
      <c r="AC1042489" s="247"/>
      <c r="AD1042489" s="245"/>
      <c r="AE1042489" s="245"/>
      <c r="AF1042489" s="245"/>
      <c r="AG1042489" s="245"/>
    </row>
    <row r="1042490" spans="1:33" ht="12.75">
      <c r="A1042490" s="247"/>
      <c r="B1042490" s="248"/>
      <c r="C1042490" s="249"/>
      <c r="D1042490" s="250"/>
      <c r="E1042490" s="250"/>
      <c r="F1042490" s="250"/>
      <c r="G1042490" s="250"/>
      <c r="H1042490" s="250"/>
      <c r="I1042490" s="250"/>
      <c r="J1042490" s="244"/>
      <c r="K1042490" s="244"/>
      <c r="L1042490" s="244"/>
      <c r="M1042490" s="244"/>
      <c r="N1042490" s="244"/>
      <c r="O1042490" s="251"/>
      <c r="P1042490" s="251"/>
      <c r="Q1042490" s="251"/>
      <c r="R1042490" s="251"/>
      <c r="S1042490" s="251"/>
      <c r="T1042490" s="251"/>
      <c r="U1042490" s="251"/>
      <c r="V1042490" s="251"/>
      <c r="W1042490" s="251"/>
      <c r="X1042490" s="251"/>
      <c r="Y1042490" s="251"/>
      <c r="Z1042490" s="251"/>
      <c r="AA1042490" s="251"/>
      <c r="AB1042490" s="247"/>
      <c r="AC1042490" s="247"/>
      <c r="AD1042490" s="245"/>
      <c r="AE1042490" s="245"/>
      <c r="AF1042490" s="245"/>
      <c r="AG1042490" s="245"/>
    </row>
    <row r="1042491" spans="1:33" ht="12.75">
      <c r="A1042491" s="247"/>
      <c r="B1042491" s="248"/>
      <c r="C1042491" s="249"/>
      <c r="D1042491" s="250"/>
      <c r="E1042491" s="250"/>
      <c r="F1042491" s="250"/>
      <c r="G1042491" s="250"/>
      <c r="H1042491" s="250"/>
      <c r="I1042491" s="250"/>
      <c r="J1042491" s="244"/>
      <c r="K1042491" s="244"/>
      <c r="L1042491" s="244"/>
      <c r="M1042491" s="244"/>
      <c r="N1042491" s="244"/>
      <c r="O1042491" s="251"/>
      <c r="P1042491" s="251"/>
      <c r="Q1042491" s="251"/>
      <c r="R1042491" s="251"/>
      <c r="S1042491" s="251"/>
      <c r="T1042491" s="251"/>
      <c r="U1042491" s="251"/>
      <c r="V1042491" s="251"/>
      <c r="W1042491" s="251"/>
      <c r="X1042491" s="251"/>
      <c r="Y1042491" s="251"/>
      <c r="Z1042491" s="251"/>
      <c r="AA1042491" s="251"/>
      <c r="AB1042491" s="247"/>
      <c r="AC1042491" s="247"/>
      <c r="AD1042491" s="245"/>
      <c r="AE1042491" s="245"/>
      <c r="AF1042491" s="245"/>
      <c r="AG1042491" s="245"/>
    </row>
    <row r="1042492" spans="1:33" ht="12.75">
      <c r="A1042492" s="247"/>
      <c r="B1042492" s="248"/>
      <c r="C1042492" s="249"/>
      <c r="D1042492" s="250"/>
      <c r="E1042492" s="250"/>
      <c r="F1042492" s="250"/>
      <c r="G1042492" s="250"/>
      <c r="H1042492" s="250"/>
      <c r="I1042492" s="250"/>
      <c r="J1042492" s="244"/>
      <c r="K1042492" s="244"/>
      <c r="L1042492" s="244"/>
      <c r="M1042492" s="244"/>
      <c r="N1042492" s="244"/>
      <c r="O1042492" s="251"/>
      <c r="P1042492" s="251"/>
      <c r="Q1042492" s="251"/>
      <c r="R1042492" s="251"/>
      <c r="S1042492" s="251"/>
      <c r="T1042492" s="251"/>
      <c r="U1042492" s="251"/>
      <c r="V1042492" s="251"/>
      <c r="W1042492" s="251"/>
      <c r="X1042492" s="251"/>
      <c r="Y1042492" s="251"/>
      <c r="Z1042492" s="251"/>
      <c r="AA1042492" s="251"/>
      <c r="AB1042492" s="247"/>
      <c r="AC1042492" s="247"/>
      <c r="AD1042492" s="245"/>
      <c r="AE1042492" s="245"/>
      <c r="AF1042492" s="245"/>
      <c r="AG1042492" s="245"/>
    </row>
    <row r="1042493" spans="1:33" ht="12.75">
      <c r="A1042493" s="247"/>
      <c r="B1042493" s="248"/>
      <c r="C1042493" s="249"/>
      <c r="D1042493" s="250"/>
      <c r="E1042493" s="250"/>
      <c r="F1042493" s="250"/>
      <c r="G1042493" s="250"/>
      <c r="H1042493" s="250"/>
      <c r="I1042493" s="250"/>
      <c r="J1042493" s="244"/>
      <c r="K1042493" s="244"/>
      <c r="L1042493" s="244"/>
      <c r="M1042493" s="244"/>
      <c r="N1042493" s="244"/>
      <c r="O1042493" s="251"/>
      <c r="P1042493" s="251"/>
      <c r="Q1042493" s="251"/>
      <c r="R1042493" s="251"/>
      <c r="S1042493" s="251"/>
      <c r="T1042493" s="251"/>
      <c r="U1042493" s="251"/>
      <c r="V1042493" s="251"/>
      <c r="W1042493" s="251"/>
      <c r="X1042493" s="251"/>
      <c r="Y1042493" s="251"/>
      <c r="Z1042493" s="251"/>
      <c r="AA1042493" s="251"/>
      <c r="AB1042493" s="247"/>
      <c r="AC1042493" s="247"/>
      <c r="AD1042493" s="245"/>
      <c r="AE1042493" s="245"/>
      <c r="AF1042493" s="245"/>
      <c r="AG1042493" s="245"/>
    </row>
    <row r="1042494" spans="1:33" ht="12.75">
      <c r="A1042494" s="247"/>
      <c r="B1042494" s="248"/>
      <c r="C1042494" s="249"/>
      <c r="D1042494" s="250"/>
      <c r="E1042494" s="250"/>
      <c r="F1042494" s="250"/>
      <c r="G1042494" s="250"/>
      <c r="H1042494" s="250"/>
      <c r="I1042494" s="250"/>
      <c r="J1042494" s="244"/>
      <c r="K1042494" s="244"/>
      <c r="L1042494" s="244"/>
      <c r="M1042494" s="244"/>
      <c r="N1042494" s="244"/>
      <c r="O1042494" s="251"/>
      <c r="P1042494" s="251"/>
      <c r="Q1042494" s="251"/>
      <c r="R1042494" s="251"/>
      <c r="S1042494" s="251"/>
      <c r="T1042494" s="251"/>
      <c r="U1042494" s="251"/>
      <c r="V1042494" s="251"/>
      <c r="W1042494" s="251"/>
      <c r="X1042494" s="251"/>
      <c r="Y1042494" s="251"/>
      <c r="Z1042494" s="251"/>
      <c r="AA1042494" s="251"/>
      <c r="AB1042494" s="247"/>
      <c r="AC1042494" s="247"/>
      <c r="AD1042494" s="245"/>
      <c r="AE1042494" s="245"/>
      <c r="AF1042494" s="245"/>
      <c r="AG1042494" s="245"/>
    </row>
    <row r="1042495" spans="1:33" ht="12.75">
      <c r="A1042495" s="247"/>
      <c r="B1042495" s="248"/>
      <c r="C1042495" s="249"/>
      <c r="D1042495" s="250"/>
      <c r="E1042495" s="250"/>
      <c r="F1042495" s="250"/>
      <c r="G1042495" s="250"/>
      <c r="H1042495" s="250"/>
      <c r="I1042495" s="250"/>
      <c r="J1042495" s="244"/>
      <c r="K1042495" s="244"/>
      <c r="L1042495" s="244"/>
      <c r="M1042495" s="244"/>
      <c r="N1042495" s="244"/>
      <c r="O1042495" s="251"/>
      <c r="P1042495" s="251"/>
      <c r="Q1042495" s="251"/>
      <c r="R1042495" s="251"/>
      <c r="S1042495" s="251"/>
      <c r="T1042495" s="251"/>
      <c r="U1042495" s="251"/>
      <c r="V1042495" s="251"/>
      <c r="W1042495" s="251"/>
      <c r="X1042495" s="251"/>
      <c r="Y1042495" s="251"/>
      <c r="Z1042495" s="251"/>
      <c r="AA1042495" s="251"/>
      <c r="AB1042495" s="247"/>
      <c r="AC1042495" s="247"/>
      <c r="AD1042495" s="245"/>
      <c r="AE1042495" s="245"/>
      <c r="AF1042495" s="245"/>
      <c r="AG1042495" s="245"/>
    </row>
    <row r="1042496" spans="1:33" ht="12.75">
      <c r="A1042496" s="247"/>
      <c r="B1042496" s="248"/>
      <c r="C1042496" s="249"/>
      <c r="D1042496" s="250"/>
      <c r="E1042496" s="250"/>
      <c r="F1042496" s="250"/>
      <c r="G1042496" s="250"/>
      <c r="H1042496" s="250"/>
      <c r="I1042496" s="250"/>
      <c r="J1042496" s="244"/>
      <c r="K1042496" s="244"/>
      <c r="L1042496" s="244"/>
      <c r="M1042496" s="244"/>
      <c r="N1042496" s="244"/>
      <c r="O1042496" s="251"/>
      <c r="P1042496" s="251"/>
      <c r="Q1042496" s="251"/>
      <c r="R1042496" s="251"/>
      <c r="S1042496" s="251"/>
      <c r="T1042496" s="251"/>
      <c r="U1042496" s="251"/>
      <c r="V1042496" s="251"/>
      <c r="W1042496" s="251"/>
      <c r="X1042496" s="251"/>
      <c r="Y1042496" s="251"/>
      <c r="Z1042496" s="251"/>
      <c r="AA1042496" s="251"/>
      <c r="AB1042496" s="247"/>
      <c r="AC1042496" s="247"/>
      <c r="AD1042496" s="245"/>
      <c r="AE1042496" s="245"/>
      <c r="AF1042496" s="245"/>
      <c r="AG1042496" s="245"/>
    </row>
    <row r="1042497" spans="1:33" ht="12.75">
      <c r="A1042497" s="247"/>
      <c r="B1042497" s="248"/>
      <c r="C1042497" s="249"/>
      <c r="D1042497" s="250"/>
      <c r="E1042497" s="250"/>
      <c r="F1042497" s="250"/>
      <c r="G1042497" s="250"/>
      <c r="H1042497" s="250"/>
      <c r="I1042497" s="250"/>
      <c r="J1042497" s="244"/>
      <c r="K1042497" s="244"/>
      <c r="L1042497" s="244"/>
      <c r="M1042497" s="244"/>
      <c r="N1042497" s="244"/>
      <c r="O1042497" s="251"/>
      <c r="P1042497" s="251"/>
      <c r="Q1042497" s="251"/>
      <c r="R1042497" s="251"/>
      <c r="S1042497" s="251"/>
      <c r="T1042497" s="251"/>
      <c r="U1042497" s="251"/>
      <c r="V1042497" s="251"/>
      <c r="W1042497" s="251"/>
      <c r="X1042497" s="251"/>
      <c r="Y1042497" s="251"/>
      <c r="Z1042497" s="251"/>
      <c r="AA1042497" s="251"/>
      <c r="AB1042497" s="247"/>
      <c r="AC1042497" s="247"/>
      <c r="AD1042497" s="245"/>
      <c r="AE1042497" s="245"/>
      <c r="AF1042497" s="245"/>
      <c r="AG1042497" s="245"/>
    </row>
    <row r="1042498" spans="1:33" ht="12.75">
      <c r="A1042498" s="247"/>
      <c r="B1042498" s="248"/>
      <c r="C1042498" s="249"/>
      <c r="D1042498" s="250"/>
      <c r="E1042498" s="250"/>
      <c r="F1042498" s="250"/>
      <c r="G1042498" s="250"/>
      <c r="H1042498" s="250"/>
      <c r="I1042498" s="250"/>
      <c r="J1042498" s="244"/>
      <c r="K1042498" s="244"/>
      <c r="L1042498" s="244"/>
      <c r="M1042498" s="244"/>
      <c r="N1042498" s="244"/>
      <c r="O1042498" s="251"/>
      <c r="P1042498" s="251"/>
      <c r="Q1042498" s="251"/>
      <c r="R1042498" s="251"/>
      <c r="S1042498" s="251"/>
      <c r="T1042498" s="251"/>
      <c r="U1042498" s="251"/>
      <c r="V1042498" s="251"/>
      <c r="W1042498" s="251"/>
      <c r="X1042498" s="251"/>
      <c r="Y1042498" s="251"/>
      <c r="Z1042498" s="251"/>
      <c r="AA1042498" s="251"/>
      <c r="AB1042498" s="247"/>
      <c r="AC1042498" s="247"/>
      <c r="AD1042498" s="245"/>
      <c r="AE1042498" s="245"/>
      <c r="AF1042498" s="245"/>
      <c r="AG1042498" s="245"/>
    </row>
    <row r="1042499" spans="1:33" ht="12.75">
      <c r="A1042499" s="247"/>
      <c r="B1042499" s="248"/>
      <c r="C1042499" s="249"/>
      <c r="D1042499" s="250"/>
      <c r="E1042499" s="250"/>
      <c r="F1042499" s="250"/>
      <c r="G1042499" s="250"/>
      <c r="H1042499" s="250"/>
      <c r="I1042499" s="250"/>
      <c r="J1042499" s="244"/>
      <c r="K1042499" s="244"/>
      <c r="L1042499" s="244"/>
      <c r="M1042499" s="244"/>
      <c r="N1042499" s="244"/>
      <c r="O1042499" s="251"/>
      <c r="P1042499" s="251"/>
      <c r="Q1042499" s="251"/>
      <c r="R1042499" s="251"/>
      <c r="S1042499" s="251"/>
      <c r="T1042499" s="251"/>
      <c r="U1042499" s="251"/>
      <c r="V1042499" s="251"/>
      <c r="W1042499" s="251"/>
      <c r="X1042499" s="251"/>
      <c r="Y1042499" s="251"/>
      <c r="Z1042499" s="251"/>
      <c r="AA1042499" s="251"/>
      <c r="AB1042499" s="247"/>
      <c r="AC1042499" s="247"/>
      <c r="AD1042499" s="245"/>
      <c r="AE1042499" s="245"/>
      <c r="AF1042499" s="245"/>
      <c r="AG1042499" s="245"/>
    </row>
    <row r="1042500" spans="1:33" ht="12.75">
      <c r="A1042500" s="247"/>
      <c r="B1042500" s="248"/>
      <c r="C1042500" s="249"/>
      <c r="D1042500" s="250"/>
      <c r="E1042500" s="250"/>
      <c r="F1042500" s="250"/>
      <c r="G1042500" s="250"/>
      <c r="H1042500" s="250"/>
      <c r="I1042500" s="250"/>
      <c r="J1042500" s="244"/>
      <c r="K1042500" s="244"/>
      <c r="L1042500" s="244"/>
      <c r="M1042500" s="244"/>
      <c r="N1042500" s="244"/>
      <c r="O1042500" s="251"/>
      <c r="P1042500" s="251"/>
      <c r="Q1042500" s="251"/>
      <c r="R1042500" s="251"/>
      <c r="S1042500" s="251"/>
      <c r="T1042500" s="251"/>
      <c r="U1042500" s="251"/>
      <c r="V1042500" s="251"/>
      <c r="W1042500" s="251"/>
      <c r="X1042500" s="251"/>
      <c r="Y1042500" s="251"/>
      <c r="Z1042500" s="251"/>
      <c r="AA1042500" s="251"/>
      <c r="AB1042500" s="247"/>
      <c r="AC1042500" s="247"/>
      <c r="AD1042500" s="245"/>
      <c r="AE1042500" s="245"/>
      <c r="AF1042500" s="245"/>
      <c r="AG1042500" s="245"/>
    </row>
    <row r="1042501" spans="1:33" ht="12.75">
      <c r="A1042501" s="247"/>
      <c r="B1042501" s="248"/>
      <c r="C1042501" s="249"/>
      <c r="D1042501" s="250"/>
      <c r="E1042501" s="250"/>
      <c r="F1042501" s="250"/>
      <c r="G1042501" s="250"/>
      <c r="H1042501" s="250"/>
      <c r="I1042501" s="250"/>
      <c r="J1042501" s="244"/>
      <c r="K1042501" s="244"/>
      <c r="L1042501" s="244"/>
      <c r="M1042501" s="244"/>
      <c r="N1042501" s="244"/>
      <c r="O1042501" s="251"/>
      <c r="P1042501" s="251"/>
      <c r="Q1042501" s="251"/>
      <c r="R1042501" s="251"/>
      <c r="S1042501" s="251"/>
      <c r="T1042501" s="251"/>
      <c r="U1042501" s="251"/>
      <c r="V1042501" s="251"/>
      <c r="W1042501" s="251"/>
      <c r="X1042501" s="251"/>
      <c r="Y1042501" s="251"/>
      <c r="Z1042501" s="251"/>
      <c r="AA1042501" s="251"/>
      <c r="AB1042501" s="247"/>
      <c r="AC1042501" s="247"/>
      <c r="AD1042501" s="245"/>
      <c r="AE1042501" s="245"/>
      <c r="AF1042501" s="245"/>
      <c r="AG1042501" s="245"/>
    </row>
    <row r="1042502" spans="1:33" ht="12.75">
      <c r="A1042502" s="247"/>
      <c r="B1042502" s="248"/>
      <c r="C1042502" s="249"/>
      <c r="D1042502" s="250"/>
      <c r="E1042502" s="250"/>
      <c r="F1042502" s="250"/>
      <c r="G1042502" s="250"/>
      <c r="H1042502" s="250"/>
      <c r="I1042502" s="250"/>
      <c r="J1042502" s="244"/>
      <c r="K1042502" s="244"/>
      <c r="L1042502" s="244"/>
      <c r="M1042502" s="244"/>
      <c r="N1042502" s="244"/>
      <c r="O1042502" s="251"/>
      <c r="P1042502" s="251"/>
      <c r="Q1042502" s="251"/>
      <c r="R1042502" s="251"/>
      <c r="S1042502" s="251"/>
      <c r="T1042502" s="251"/>
      <c r="U1042502" s="251"/>
      <c r="V1042502" s="251"/>
      <c r="W1042502" s="251"/>
      <c r="X1042502" s="251"/>
      <c r="Y1042502" s="251"/>
      <c r="Z1042502" s="251"/>
      <c r="AA1042502" s="251"/>
      <c r="AB1042502" s="247"/>
      <c r="AC1042502" s="247"/>
      <c r="AD1042502" s="245"/>
      <c r="AE1042502" s="245"/>
      <c r="AF1042502" s="245"/>
      <c r="AG1042502" s="245"/>
    </row>
    <row r="1042503" spans="1:33" ht="12.75">
      <c r="A1042503" s="247"/>
      <c r="B1042503" s="248"/>
      <c r="C1042503" s="249"/>
      <c r="D1042503" s="250"/>
      <c r="E1042503" s="250"/>
      <c r="F1042503" s="250"/>
      <c r="G1042503" s="250"/>
      <c r="H1042503" s="250"/>
      <c r="I1042503" s="250"/>
      <c r="J1042503" s="244"/>
      <c r="K1042503" s="244"/>
      <c r="L1042503" s="244"/>
      <c r="M1042503" s="244"/>
      <c r="N1042503" s="244"/>
      <c r="O1042503" s="251"/>
      <c r="P1042503" s="251"/>
      <c r="Q1042503" s="251"/>
      <c r="R1042503" s="251"/>
      <c r="S1042503" s="251"/>
      <c r="T1042503" s="251"/>
      <c r="U1042503" s="251"/>
      <c r="V1042503" s="251"/>
      <c r="W1042503" s="251"/>
      <c r="X1042503" s="251"/>
      <c r="Y1042503" s="251"/>
      <c r="Z1042503" s="251"/>
      <c r="AA1042503" s="251"/>
      <c r="AB1042503" s="247"/>
      <c r="AC1042503" s="247"/>
      <c r="AD1042503" s="245"/>
      <c r="AE1042503" s="245"/>
      <c r="AF1042503" s="245"/>
      <c r="AG1042503" s="245"/>
    </row>
    <row r="1042504" spans="1:33" ht="12.75">
      <c r="A1042504" s="247"/>
      <c r="B1042504" s="248"/>
      <c r="C1042504" s="249"/>
      <c r="D1042504" s="250"/>
      <c r="E1042504" s="250"/>
      <c r="F1042504" s="250"/>
      <c r="G1042504" s="250"/>
      <c r="H1042504" s="250"/>
      <c r="I1042504" s="250"/>
      <c r="J1042504" s="244"/>
      <c r="K1042504" s="244"/>
      <c r="L1042504" s="244"/>
      <c r="M1042504" s="244"/>
      <c r="N1042504" s="244"/>
      <c r="O1042504" s="251"/>
      <c r="P1042504" s="251"/>
      <c r="Q1042504" s="251"/>
      <c r="R1042504" s="251"/>
      <c r="S1042504" s="251"/>
      <c r="T1042504" s="251"/>
      <c r="U1042504" s="251"/>
      <c r="V1042504" s="251"/>
      <c r="W1042504" s="251"/>
      <c r="X1042504" s="251"/>
      <c r="Y1042504" s="251"/>
      <c r="Z1042504" s="251"/>
      <c r="AA1042504" s="251"/>
      <c r="AB1042504" s="247"/>
      <c r="AC1042504" s="247"/>
      <c r="AD1042504" s="245"/>
      <c r="AE1042504" s="245"/>
      <c r="AF1042504" s="245"/>
      <c r="AG1042504" s="245"/>
    </row>
    <row r="1042505" spans="1:33" ht="12.75">
      <c r="A1042505" s="247"/>
      <c r="B1042505" s="248"/>
      <c r="C1042505" s="249"/>
      <c r="D1042505" s="250"/>
      <c r="E1042505" s="250"/>
      <c r="F1042505" s="250"/>
      <c r="G1042505" s="250"/>
      <c r="H1042505" s="250"/>
      <c r="I1042505" s="250"/>
      <c r="J1042505" s="244"/>
      <c r="K1042505" s="244"/>
      <c r="L1042505" s="244"/>
      <c r="M1042505" s="244"/>
      <c r="N1042505" s="244"/>
      <c r="O1042505" s="251"/>
      <c r="P1042505" s="251"/>
      <c r="Q1042505" s="251"/>
      <c r="R1042505" s="251"/>
      <c r="S1042505" s="251"/>
      <c r="T1042505" s="251"/>
      <c r="U1042505" s="251"/>
      <c r="V1042505" s="251"/>
      <c r="W1042505" s="251"/>
      <c r="X1042505" s="251"/>
      <c r="Y1042505" s="251"/>
      <c r="Z1042505" s="251"/>
      <c r="AA1042505" s="251"/>
      <c r="AB1042505" s="247"/>
      <c r="AC1042505" s="247"/>
      <c r="AD1042505" s="245"/>
      <c r="AE1042505" s="245"/>
      <c r="AF1042505" s="245"/>
      <c r="AG1042505" s="245"/>
    </row>
    <row r="1042506" spans="1:33" ht="12.75">
      <c r="A1042506" s="247"/>
      <c r="B1042506" s="248"/>
      <c r="C1042506" s="249"/>
      <c r="D1042506" s="250"/>
      <c r="E1042506" s="250"/>
      <c r="F1042506" s="250"/>
      <c r="G1042506" s="250"/>
      <c r="H1042506" s="250"/>
      <c r="I1042506" s="250"/>
      <c r="J1042506" s="244"/>
      <c r="K1042506" s="244"/>
      <c r="L1042506" s="244"/>
      <c r="M1042506" s="244"/>
      <c r="N1042506" s="244"/>
      <c r="O1042506" s="251"/>
      <c r="P1042506" s="251"/>
      <c r="Q1042506" s="251"/>
      <c r="R1042506" s="251"/>
      <c r="S1042506" s="251"/>
      <c r="T1042506" s="251"/>
      <c r="U1042506" s="251"/>
      <c r="V1042506" s="251"/>
      <c r="W1042506" s="251"/>
      <c r="X1042506" s="251"/>
      <c r="Y1042506" s="251"/>
      <c r="Z1042506" s="251"/>
      <c r="AA1042506" s="251"/>
      <c r="AB1042506" s="247"/>
      <c r="AC1042506" s="247"/>
      <c r="AD1042506" s="245"/>
      <c r="AE1042506" s="245"/>
      <c r="AF1042506" s="245"/>
      <c r="AG1042506" s="245"/>
    </row>
    <row r="1042507" spans="1:33" ht="12.75">
      <c r="A1042507" s="247"/>
      <c r="B1042507" s="248"/>
      <c r="C1042507" s="249"/>
      <c r="D1042507" s="250"/>
      <c r="E1042507" s="250"/>
      <c r="F1042507" s="250"/>
      <c r="G1042507" s="250"/>
      <c r="H1042507" s="250"/>
      <c r="I1042507" s="250"/>
      <c r="J1042507" s="244"/>
      <c r="K1042507" s="244"/>
      <c r="L1042507" s="244"/>
      <c r="M1042507" s="244"/>
      <c r="N1042507" s="244"/>
      <c r="O1042507" s="251"/>
      <c r="P1042507" s="251"/>
      <c r="Q1042507" s="251"/>
      <c r="R1042507" s="251"/>
      <c r="S1042507" s="251"/>
      <c r="T1042507" s="251"/>
      <c r="U1042507" s="251"/>
      <c r="V1042507" s="251"/>
      <c r="W1042507" s="251"/>
      <c r="X1042507" s="251"/>
      <c r="Y1042507" s="251"/>
      <c r="Z1042507" s="251"/>
      <c r="AA1042507" s="251"/>
      <c r="AB1042507" s="247"/>
      <c r="AC1042507" s="247"/>
      <c r="AD1042507" s="245"/>
      <c r="AE1042507" s="245"/>
      <c r="AF1042507" s="245"/>
      <c r="AG1042507" s="245"/>
    </row>
    <row r="1042508" spans="1:33" ht="12.75">
      <c r="A1042508" s="247"/>
      <c r="B1042508" s="248"/>
      <c r="C1042508" s="249"/>
      <c r="D1042508" s="250"/>
      <c r="E1042508" s="250"/>
      <c r="F1042508" s="250"/>
      <c r="G1042508" s="250"/>
      <c r="H1042508" s="250"/>
      <c r="I1042508" s="250"/>
      <c r="J1042508" s="244"/>
      <c r="K1042508" s="244"/>
      <c r="L1042508" s="244"/>
      <c r="M1042508" s="244"/>
      <c r="N1042508" s="244"/>
      <c r="O1042508" s="251"/>
      <c r="P1042508" s="251"/>
      <c r="Q1042508" s="251"/>
      <c r="R1042508" s="251"/>
      <c r="S1042508" s="251"/>
      <c r="T1042508" s="251"/>
      <c r="U1042508" s="251"/>
      <c r="V1042508" s="251"/>
      <c r="W1042508" s="251"/>
      <c r="X1042508" s="251"/>
      <c r="Y1042508" s="251"/>
      <c r="Z1042508" s="251"/>
      <c r="AA1042508" s="251"/>
      <c r="AB1042508" s="247"/>
      <c r="AC1042508" s="247"/>
      <c r="AD1042508" s="245"/>
      <c r="AE1042508" s="245"/>
      <c r="AF1042508" s="245"/>
      <c r="AG1042508" s="245"/>
    </row>
    <row r="1042509" spans="1:33" ht="12.75">
      <c r="A1042509" s="247"/>
      <c r="B1042509" s="248"/>
      <c r="C1042509" s="249"/>
      <c r="D1042509" s="250"/>
      <c r="E1042509" s="250"/>
      <c r="F1042509" s="250"/>
      <c r="G1042509" s="250"/>
      <c r="H1042509" s="250"/>
      <c r="I1042509" s="250"/>
      <c r="J1042509" s="244"/>
      <c r="K1042509" s="244"/>
      <c r="L1042509" s="244"/>
      <c r="M1042509" s="244"/>
      <c r="N1042509" s="244"/>
      <c r="O1042509" s="251"/>
      <c r="P1042509" s="251"/>
      <c r="Q1042509" s="251"/>
      <c r="R1042509" s="251"/>
      <c r="S1042509" s="251"/>
      <c r="T1042509" s="251"/>
      <c r="U1042509" s="251"/>
      <c r="V1042509" s="251"/>
      <c r="W1042509" s="251"/>
      <c r="X1042509" s="251"/>
      <c r="Y1042509" s="251"/>
      <c r="Z1042509" s="251"/>
      <c r="AA1042509" s="251"/>
      <c r="AB1042509" s="247"/>
      <c r="AC1042509" s="247"/>
      <c r="AD1042509" s="245"/>
      <c r="AE1042509" s="245"/>
      <c r="AF1042509" s="245"/>
      <c r="AG1042509" s="245"/>
    </row>
    <row r="1042510" spans="1:33" ht="12.75">
      <c r="A1042510" s="247"/>
      <c r="B1042510" s="248"/>
      <c r="C1042510" s="249"/>
      <c r="D1042510" s="250"/>
      <c r="E1042510" s="250"/>
      <c r="F1042510" s="250"/>
      <c r="G1042510" s="250"/>
      <c r="H1042510" s="250"/>
      <c r="I1042510" s="250"/>
      <c r="J1042510" s="244"/>
      <c r="K1042510" s="244"/>
      <c r="L1042510" s="244"/>
      <c r="M1042510" s="244"/>
      <c r="N1042510" s="244"/>
      <c r="O1042510" s="251"/>
      <c r="P1042510" s="251"/>
      <c r="Q1042510" s="251"/>
      <c r="R1042510" s="251"/>
      <c r="S1042510" s="251"/>
      <c r="T1042510" s="251"/>
      <c r="U1042510" s="251"/>
      <c r="V1042510" s="251"/>
      <c r="W1042510" s="251"/>
      <c r="X1042510" s="251"/>
      <c r="Y1042510" s="251"/>
      <c r="Z1042510" s="251"/>
      <c r="AA1042510" s="251"/>
      <c r="AB1042510" s="247"/>
      <c r="AC1042510" s="247"/>
      <c r="AD1042510" s="245"/>
      <c r="AE1042510" s="245"/>
      <c r="AF1042510" s="245"/>
      <c r="AG1042510" s="245"/>
    </row>
    <row r="1042511" spans="1:33" ht="12.75">
      <c r="A1042511" s="247"/>
      <c r="B1042511" s="248"/>
      <c r="C1042511" s="249"/>
      <c r="D1042511" s="250"/>
      <c r="E1042511" s="250"/>
      <c r="F1042511" s="250"/>
      <c r="G1042511" s="250"/>
      <c r="H1042511" s="250"/>
      <c r="I1042511" s="250"/>
      <c r="J1042511" s="244"/>
      <c r="K1042511" s="244"/>
      <c r="L1042511" s="244"/>
      <c r="M1042511" s="244"/>
      <c r="N1042511" s="244"/>
      <c r="O1042511" s="251"/>
      <c r="P1042511" s="251"/>
      <c r="Q1042511" s="251"/>
      <c r="R1042511" s="251"/>
      <c r="S1042511" s="251"/>
      <c r="T1042511" s="251"/>
      <c r="U1042511" s="251"/>
      <c r="V1042511" s="251"/>
      <c r="W1042511" s="251"/>
      <c r="X1042511" s="251"/>
      <c r="Y1042511" s="251"/>
      <c r="Z1042511" s="251"/>
      <c r="AA1042511" s="251"/>
      <c r="AB1042511" s="247"/>
      <c r="AC1042511" s="247"/>
      <c r="AD1042511" s="245"/>
      <c r="AE1042511" s="245"/>
      <c r="AF1042511" s="245"/>
      <c r="AG1042511" s="245"/>
    </row>
    <row r="1042512" spans="1:33" ht="12.75">
      <c r="A1042512" s="247"/>
      <c r="B1042512" s="248"/>
      <c r="C1042512" s="249"/>
      <c r="D1042512" s="250"/>
      <c r="E1042512" s="250"/>
      <c r="F1042512" s="250"/>
      <c r="G1042512" s="250"/>
      <c r="H1042512" s="250"/>
      <c r="I1042512" s="250"/>
      <c r="J1042512" s="244"/>
      <c r="K1042512" s="244"/>
      <c r="L1042512" s="244"/>
      <c r="M1042512" s="244"/>
      <c r="N1042512" s="244"/>
      <c r="O1042512" s="251"/>
      <c r="P1042512" s="251"/>
      <c r="Q1042512" s="251"/>
      <c r="R1042512" s="251"/>
      <c r="S1042512" s="251"/>
      <c r="T1042512" s="251"/>
      <c r="U1042512" s="251"/>
      <c r="V1042512" s="251"/>
      <c r="W1042512" s="251"/>
      <c r="X1042512" s="251"/>
      <c r="Y1042512" s="251"/>
      <c r="Z1042512" s="251"/>
      <c r="AA1042512" s="251"/>
      <c r="AB1042512" s="247"/>
      <c r="AC1042512" s="247"/>
      <c r="AD1042512" s="245"/>
      <c r="AE1042512" s="245"/>
      <c r="AF1042512" s="245"/>
      <c r="AG1042512" s="245"/>
    </row>
    <row r="1042513" spans="1:33" ht="12.75">
      <c r="A1042513" s="247"/>
      <c r="B1042513" s="248"/>
      <c r="C1042513" s="249"/>
      <c r="D1042513" s="250"/>
      <c r="E1042513" s="250"/>
      <c r="F1042513" s="250"/>
      <c r="G1042513" s="250"/>
      <c r="H1042513" s="250"/>
      <c r="I1042513" s="250"/>
      <c r="J1042513" s="244"/>
      <c r="K1042513" s="244"/>
      <c r="L1042513" s="244"/>
      <c r="M1042513" s="244"/>
      <c r="N1042513" s="244"/>
      <c r="O1042513" s="251"/>
      <c r="P1042513" s="251"/>
      <c r="Q1042513" s="251"/>
      <c r="R1042513" s="251"/>
      <c r="S1042513" s="251"/>
      <c r="T1042513" s="251"/>
      <c r="U1042513" s="251"/>
      <c r="V1042513" s="251"/>
      <c r="W1042513" s="251"/>
      <c r="X1042513" s="251"/>
      <c r="Y1042513" s="251"/>
      <c r="Z1042513" s="251"/>
      <c r="AA1042513" s="251"/>
      <c r="AB1042513" s="247"/>
      <c r="AC1042513" s="247"/>
      <c r="AD1042513" s="245"/>
      <c r="AE1042513" s="245"/>
      <c r="AF1042513" s="245"/>
      <c r="AG1042513" s="245"/>
    </row>
    <row r="1042514" spans="1:33" ht="12.75">
      <c r="A1042514" s="247"/>
      <c r="B1042514" s="248"/>
      <c r="C1042514" s="249"/>
      <c r="D1042514" s="250"/>
      <c r="E1042514" s="250"/>
      <c r="F1042514" s="250"/>
      <c r="G1042514" s="250"/>
      <c r="H1042514" s="250"/>
      <c r="I1042514" s="250"/>
      <c r="J1042514" s="244"/>
      <c r="K1042514" s="244"/>
      <c r="L1042514" s="244"/>
      <c r="M1042514" s="244"/>
      <c r="N1042514" s="244"/>
      <c r="O1042514" s="251"/>
      <c r="P1042514" s="251"/>
      <c r="Q1042514" s="251"/>
      <c r="R1042514" s="251"/>
      <c r="S1042514" s="251"/>
      <c r="T1042514" s="251"/>
      <c r="U1042514" s="251"/>
      <c r="V1042514" s="251"/>
      <c r="W1042514" s="251"/>
      <c r="X1042514" s="251"/>
      <c r="Y1042514" s="251"/>
      <c r="Z1042514" s="251"/>
      <c r="AA1042514" s="251"/>
      <c r="AB1042514" s="247"/>
      <c r="AC1042514" s="247"/>
      <c r="AD1042514" s="245"/>
      <c r="AE1042514" s="245"/>
      <c r="AF1042514" s="245"/>
      <c r="AG1042514" s="245"/>
    </row>
    <row r="1042515" spans="1:33" ht="12.75">
      <c r="A1042515" s="247"/>
      <c r="B1042515" s="248"/>
      <c r="C1042515" s="249"/>
      <c r="D1042515" s="250"/>
      <c r="E1042515" s="250"/>
      <c r="F1042515" s="250"/>
      <c r="G1042515" s="250"/>
      <c r="H1042515" s="250"/>
      <c r="I1042515" s="250"/>
      <c r="J1042515" s="244"/>
      <c r="K1042515" s="244"/>
      <c r="L1042515" s="244"/>
      <c r="M1042515" s="244"/>
      <c r="N1042515" s="244"/>
      <c r="O1042515" s="251"/>
      <c r="P1042515" s="251"/>
      <c r="Q1042515" s="251"/>
      <c r="R1042515" s="251"/>
      <c r="S1042515" s="251"/>
      <c r="T1042515" s="251"/>
      <c r="U1042515" s="251"/>
      <c r="V1042515" s="251"/>
      <c r="W1042515" s="251"/>
      <c r="X1042515" s="251"/>
      <c r="Y1042515" s="251"/>
      <c r="Z1042515" s="251"/>
      <c r="AA1042515" s="251"/>
      <c r="AB1042515" s="247"/>
      <c r="AC1042515" s="247"/>
      <c r="AD1042515" s="245"/>
      <c r="AE1042515" s="245"/>
      <c r="AF1042515" s="245"/>
      <c r="AG1042515" s="245"/>
    </row>
    <row r="1042516" spans="1:33" ht="12.75">
      <c r="A1042516" s="247"/>
      <c r="B1042516" s="248"/>
      <c r="C1042516" s="249"/>
      <c r="D1042516" s="250"/>
      <c r="E1042516" s="250"/>
      <c r="F1042516" s="250"/>
      <c r="G1042516" s="250"/>
      <c r="H1042516" s="250"/>
      <c r="I1042516" s="250"/>
      <c r="J1042516" s="244"/>
      <c r="K1042516" s="244"/>
      <c r="L1042516" s="244"/>
      <c r="M1042516" s="244"/>
      <c r="N1042516" s="244"/>
      <c r="O1042516" s="251"/>
      <c r="P1042516" s="251"/>
      <c r="Q1042516" s="251"/>
      <c r="R1042516" s="251"/>
      <c r="S1042516" s="251"/>
      <c r="T1042516" s="251"/>
      <c r="U1042516" s="251"/>
      <c r="V1042516" s="251"/>
      <c r="W1042516" s="251"/>
      <c r="X1042516" s="251"/>
      <c r="Y1042516" s="251"/>
      <c r="Z1042516" s="251"/>
      <c r="AA1042516" s="251"/>
      <c r="AB1042516" s="247"/>
      <c r="AC1042516" s="247"/>
      <c r="AD1042516" s="245"/>
      <c r="AE1042516" s="245"/>
      <c r="AF1042516" s="245"/>
      <c r="AG1042516" s="245"/>
    </row>
    <row r="1042517" spans="1:33" ht="12.75">
      <c r="A1042517" s="247"/>
      <c r="B1042517" s="248"/>
      <c r="C1042517" s="249"/>
      <c r="D1042517" s="250"/>
      <c r="E1042517" s="250"/>
      <c r="F1042517" s="250"/>
      <c r="G1042517" s="250"/>
      <c r="H1042517" s="250"/>
      <c r="I1042517" s="250"/>
      <c r="J1042517" s="244"/>
      <c r="K1042517" s="244"/>
      <c r="L1042517" s="244"/>
      <c r="M1042517" s="244"/>
      <c r="N1042517" s="244"/>
      <c r="O1042517" s="251"/>
      <c r="P1042517" s="251"/>
      <c r="Q1042517" s="251"/>
      <c r="R1042517" s="251"/>
      <c r="S1042517" s="251"/>
      <c r="T1042517" s="251"/>
      <c r="U1042517" s="251"/>
      <c r="V1042517" s="251"/>
      <c r="W1042517" s="251"/>
      <c r="X1042517" s="251"/>
      <c r="Y1042517" s="251"/>
      <c r="Z1042517" s="251"/>
      <c r="AA1042517" s="251"/>
      <c r="AB1042517" s="247"/>
      <c r="AC1042517" s="247"/>
      <c r="AD1042517" s="245"/>
      <c r="AE1042517" s="245"/>
      <c r="AF1042517" s="245"/>
      <c r="AG1042517" s="245"/>
    </row>
    <row r="1042518" spans="1:33" ht="12.75">
      <c r="A1042518" s="247"/>
      <c r="B1042518" s="248"/>
      <c r="C1042518" s="249"/>
      <c r="D1042518" s="250"/>
      <c r="E1042518" s="250"/>
      <c r="F1042518" s="250"/>
      <c r="G1042518" s="250"/>
      <c r="H1042518" s="250"/>
      <c r="I1042518" s="250"/>
      <c r="J1042518" s="244"/>
      <c r="K1042518" s="244"/>
      <c r="L1042518" s="244"/>
      <c r="M1042518" s="244"/>
      <c r="N1042518" s="244"/>
      <c r="O1042518" s="251"/>
      <c r="P1042518" s="251"/>
      <c r="Q1042518" s="251"/>
      <c r="R1042518" s="251"/>
      <c r="S1042518" s="251"/>
      <c r="T1042518" s="251"/>
      <c r="U1042518" s="251"/>
      <c r="V1042518" s="251"/>
      <c r="W1042518" s="251"/>
      <c r="X1042518" s="251"/>
      <c r="Y1042518" s="251"/>
      <c r="Z1042518" s="251"/>
      <c r="AA1042518" s="251"/>
      <c r="AB1042518" s="247"/>
      <c r="AC1042518" s="247"/>
      <c r="AD1042518" s="245"/>
      <c r="AE1042518" s="245"/>
      <c r="AF1042518" s="245"/>
      <c r="AG1042518" s="245"/>
    </row>
    <row r="1042519" spans="1:33" ht="12.75">
      <c r="A1042519" s="247"/>
      <c r="B1042519" s="248"/>
      <c r="C1042519" s="249"/>
      <c r="D1042519" s="250"/>
      <c r="E1042519" s="250"/>
      <c r="F1042519" s="250"/>
      <c r="G1042519" s="250"/>
      <c r="H1042519" s="250"/>
      <c r="I1042519" s="250"/>
      <c r="J1042519" s="244"/>
      <c r="K1042519" s="244"/>
      <c r="L1042519" s="244"/>
      <c r="M1042519" s="244"/>
      <c r="N1042519" s="244"/>
      <c r="O1042519" s="251"/>
      <c r="P1042519" s="251"/>
      <c r="Q1042519" s="251"/>
      <c r="R1042519" s="251"/>
      <c r="S1042519" s="251"/>
      <c r="T1042519" s="251"/>
      <c r="U1042519" s="251"/>
      <c r="V1042519" s="251"/>
      <c r="W1042519" s="251"/>
      <c r="X1042519" s="251"/>
      <c r="Y1042519" s="251"/>
      <c r="Z1042519" s="251"/>
      <c r="AA1042519" s="251"/>
      <c r="AB1042519" s="247"/>
      <c r="AC1042519" s="247"/>
      <c r="AD1042519" s="245"/>
      <c r="AE1042519" s="245"/>
      <c r="AF1042519" s="245"/>
      <c r="AG1042519" s="245"/>
    </row>
    <row r="1042520" spans="1:33" ht="12.75">
      <c r="A1042520" s="247"/>
      <c r="B1042520" s="248"/>
      <c r="C1042520" s="249"/>
      <c r="D1042520" s="250"/>
      <c r="E1042520" s="250"/>
      <c r="F1042520" s="250"/>
      <c r="G1042520" s="250"/>
      <c r="H1042520" s="250"/>
      <c r="I1042520" s="250"/>
      <c r="J1042520" s="244"/>
      <c r="K1042520" s="244"/>
      <c r="L1042520" s="244"/>
      <c r="M1042520" s="244"/>
      <c r="N1042520" s="244"/>
      <c r="O1042520" s="251"/>
      <c r="P1042520" s="251"/>
      <c r="Q1042520" s="251"/>
      <c r="R1042520" s="251"/>
      <c r="S1042520" s="251"/>
      <c r="T1042520" s="251"/>
      <c r="U1042520" s="251"/>
      <c r="V1042520" s="251"/>
      <c r="W1042520" s="251"/>
      <c r="X1042520" s="251"/>
      <c r="Y1042520" s="251"/>
      <c r="Z1042520" s="251"/>
      <c r="AA1042520" s="251"/>
      <c r="AB1042520" s="247"/>
      <c r="AC1042520" s="247"/>
      <c r="AD1042520" s="245"/>
      <c r="AE1042520" s="245"/>
      <c r="AF1042520" s="245"/>
      <c r="AG1042520" s="245"/>
    </row>
    <row r="1042521" spans="1:33" ht="12.75">
      <c r="A1042521" s="247"/>
      <c r="B1042521" s="248"/>
      <c r="C1042521" s="249"/>
      <c r="D1042521" s="250"/>
      <c r="E1042521" s="250"/>
      <c r="F1042521" s="250"/>
      <c r="G1042521" s="250"/>
      <c r="H1042521" s="250"/>
      <c r="I1042521" s="250"/>
      <c r="J1042521" s="244"/>
      <c r="K1042521" s="244"/>
      <c r="L1042521" s="244"/>
      <c r="M1042521" s="244"/>
      <c r="N1042521" s="244"/>
      <c r="O1042521" s="251"/>
      <c r="P1042521" s="251"/>
      <c r="Q1042521" s="251"/>
      <c r="R1042521" s="251"/>
      <c r="S1042521" s="251"/>
      <c r="T1042521" s="251"/>
      <c r="U1042521" s="251"/>
      <c r="V1042521" s="251"/>
      <c r="W1042521" s="251"/>
      <c r="X1042521" s="251"/>
      <c r="Y1042521" s="251"/>
      <c r="Z1042521" s="251"/>
      <c r="AA1042521" s="251"/>
      <c r="AB1042521" s="247"/>
      <c r="AC1042521" s="247"/>
      <c r="AD1042521" s="245"/>
      <c r="AE1042521" s="245"/>
      <c r="AF1042521" s="245"/>
      <c r="AG1042521" s="245"/>
    </row>
    <row r="1042522" spans="1:33" ht="12.75">
      <c r="A1042522" s="247"/>
      <c r="B1042522" s="248"/>
      <c r="C1042522" s="249"/>
      <c r="D1042522" s="250"/>
      <c r="E1042522" s="250"/>
      <c r="F1042522" s="250"/>
      <c r="G1042522" s="250"/>
      <c r="H1042522" s="250"/>
      <c r="I1042522" s="250"/>
      <c r="J1042522" s="244"/>
      <c r="K1042522" s="244"/>
      <c r="L1042522" s="244"/>
      <c r="M1042522" s="244"/>
      <c r="N1042522" s="244"/>
      <c r="O1042522" s="251"/>
      <c r="P1042522" s="251"/>
      <c r="Q1042522" s="251"/>
      <c r="R1042522" s="251"/>
      <c r="S1042522" s="251"/>
      <c r="T1042522" s="251"/>
      <c r="U1042522" s="251"/>
      <c r="V1042522" s="251"/>
      <c r="W1042522" s="251"/>
      <c r="X1042522" s="251"/>
      <c r="Y1042522" s="251"/>
      <c r="Z1042522" s="251"/>
      <c r="AA1042522" s="251"/>
      <c r="AB1042522" s="247"/>
      <c r="AC1042522" s="247"/>
      <c r="AD1042522" s="245"/>
      <c r="AE1042522" s="245"/>
      <c r="AF1042522" s="245"/>
      <c r="AG1042522" s="245"/>
    </row>
    <row r="1042523" spans="1:33" ht="12.75">
      <c r="A1042523" s="247"/>
      <c r="B1042523" s="248"/>
      <c r="C1042523" s="249"/>
      <c r="D1042523" s="250"/>
      <c r="E1042523" s="250"/>
      <c r="F1042523" s="250"/>
      <c r="G1042523" s="250"/>
      <c r="H1042523" s="250"/>
      <c r="I1042523" s="250"/>
      <c r="J1042523" s="244"/>
      <c r="K1042523" s="244"/>
      <c r="L1042523" s="244"/>
      <c r="M1042523" s="244"/>
      <c r="N1042523" s="244"/>
      <c r="O1042523" s="251"/>
      <c r="P1042523" s="251"/>
      <c r="Q1042523" s="251"/>
      <c r="R1042523" s="251"/>
      <c r="S1042523" s="251"/>
      <c r="T1042523" s="251"/>
      <c r="U1042523" s="251"/>
      <c r="V1042523" s="251"/>
      <c r="W1042523" s="251"/>
      <c r="X1042523" s="251"/>
      <c r="Y1042523" s="251"/>
      <c r="Z1042523" s="251"/>
      <c r="AA1042523" s="251"/>
      <c r="AB1042523" s="247"/>
      <c r="AC1042523" s="247"/>
      <c r="AD1042523" s="245"/>
      <c r="AE1042523" s="245"/>
      <c r="AF1042523" s="245"/>
      <c r="AG1042523" s="245"/>
    </row>
    <row r="1042524" spans="1:33" ht="12.75">
      <c r="A1042524" s="247"/>
      <c r="B1042524" s="248"/>
      <c r="C1042524" s="249"/>
      <c r="D1042524" s="250"/>
      <c r="E1042524" s="250"/>
      <c r="F1042524" s="250"/>
      <c r="G1042524" s="250"/>
      <c r="H1042524" s="250"/>
      <c r="I1042524" s="250"/>
      <c r="J1042524" s="244"/>
      <c r="K1042524" s="244"/>
      <c r="L1042524" s="244"/>
      <c r="M1042524" s="244"/>
      <c r="N1042524" s="244"/>
      <c r="O1042524" s="251"/>
      <c r="P1042524" s="251"/>
      <c r="Q1042524" s="251"/>
      <c r="R1042524" s="251"/>
      <c r="S1042524" s="251"/>
      <c r="T1042524" s="251"/>
      <c r="U1042524" s="251"/>
      <c r="V1042524" s="251"/>
      <c r="W1042524" s="251"/>
      <c r="X1042524" s="251"/>
      <c r="Y1042524" s="251"/>
      <c r="Z1042524" s="251"/>
      <c r="AA1042524" s="251"/>
      <c r="AB1042524" s="247"/>
      <c r="AC1042524" s="247"/>
      <c r="AD1042524" s="245"/>
      <c r="AE1042524" s="245"/>
      <c r="AF1042524" s="245"/>
      <c r="AG1042524" s="245"/>
    </row>
    <row r="1042525" spans="1:33" ht="12.75">
      <c r="A1042525" s="247"/>
      <c r="B1042525" s="248"/>
      <c r="C1042525" s="249"/>
      <c r="D1042525" s="250"/>
      <c r="E1042525" s="250"/>
      <c r="F1042525" s="250"/>
      <c r="G1042525" s="250"/>
      <c r="H1042525" s="250"/>
      <c r="I1042525" s="250"/>
      <c r="J1042525" s="244"/>
      <c r="K1042525" s="244"/>
      <c r="L1042525" s="244"/>
      <c r="M1042525" s="244"/>
      <c r="N1042525" s="244"/>
      <c r="O1042525" s="251"/>
      <c r="P1042525" s="251"/>
      <c r="Q1042525" s="251"/>
      <c r="R1042525" s="251"/>
      <c r="S1042525" s="251"/>
      <c r="T1042525" s="251"/>
      <c r="U1042525" s="251"/>
      <c r="V1042525" s="251"/>
      <c r="W1042525" s="251"/>
      <c r="X1042525" s="251"/>
      <c r="Y1042525" s="251"/>
      <c r="Z1042525" s="251"/>
      <c r="AA1042525" s="251"/>
      <c r="AB1042525" s="247"/>
      <c r="AC1042525" s="247"/>
      <c r="AD1042525" s="245"/>
      <c r="AE1042525" s="245"/>
      <c r="AF1042525" s="245"/>
      <c r="AG1042525" s="245"/>
    </row>
    <row r="1042526" spans="1:33" ht="12.75">
      <c r="A1042526" s="247"/>
      <c r="B1042526" s="248"/>
      <c r="C1042526" s="249"/>
      <c r="D1042526" s="250"/>
      <c r="E1042526" s="250"/>
      <c r="F1042526" s="250"/>
      <c r="G1042526" s="250"/>
      <c r="H1042526" s="250"/>
      <c r="I1042526" s="250"/>
      <c r="J1042526" s="244"/>
      <c r="K1042526" s="244"/>
      <c r="L1042526" s="244"/>
      <c r="M1042526" s="244"/>
      <c r="N1042526" s="244"/>
      <c r="O1042526" s="251"/>
      <c r="P1042526" s="251"/>
      <c r="Q1042526" s="251"/>
      <c r="R1042526" s="251"/>
      <c r="S1042526" s="251"/>
      <c r="T1042526" s="251"/>
      <c r="U1042526" s="251"/>
      <c r="V1042526" s="251"/>
      <c r="W1042526" s="251"/>
      <c r="X1042526" s="251"/>
      <c r="Y1042526" s="251"/>
      <c r="Z1042526" s="251"/>
      <c r="AA1042526" s="251"/>
      <c r="AB1042526" s="247"/>
      <c r="AC1042526" s="247"/>
      <c r="AD1042526" s="245"/>
      <c r="AE1042526" s="245"/>
      <c r="AF1042526" s="245"/>
      <c r="AG1042526" s="245"/>
    </row>
    <row r="1042527" spans="1:33" ht="12.75">
      <c r="A1042527" s="247"/>
      <c r="B1042527" s="248"/>
      <c r="C1042527" s="249"/>
      <c r="D1042527" s="250"/>
      <c r="E1042527" s="250"/>
      <c r="F1042527" s="250"/>
      <c r="G1042527" s="250"/>
      <c r="H1042527" s="250"/>
      <c r="I1042527" s="250"/>
      <c r="J1042527" s="244"/>
      <c r="K1042527" s="244"/>
      <c r="L1042527" s="244"/>
      <c r="M1042527" s="244"/>
      <c r="N1042527" s="244"/>
      <c r="O1042527" s="251"/>
      <c r="P1042527" s="251"/>
      <c r="Q1042527" s="251"/>
      <c r="R1042527" s="251"/>
      <c r="S1042527" s="251"/>
      <c r="T1042527" s="251"/>
      <c r="U1042527" s="251"/>
      <c r="V1042527" s="251"/>
      <c r="W1042527" s="251"/>
      <c r="X1042527" s="251"/>
      <c r="Y1042527" s="251"/>
      <c r="Z1042527" s="251"/>
      <c r="AA1042527" s="251"/>
      <c r="AB1042527" s="247"/>
      <c r="AC1042527" s="247"/>
      <c r="AD1042527" s="245"/>
      <c r="AE1042527" s="245"/>
      <c r="AF1042527" s="245"/>
      <c r="AG1042527" s="245"/>
    </row>
    <row r="1042528" spans="1:33" ht="12.75">
      <c r="A1042528" s="247"/>
      <c r="B1042528" s="248"/>
      <c r="C1042528" s="249"/>
      <c r="D1042528" s="250"/>
      <c r="E1042528" s="250"/>
      <c r="F1042528" s="250"/>
      <c r="G1042528" s="250"/>
      <c r="H1042528" s="250"/>
      <c r="I1042528" s="250"/>
      <c r="J1042528" s="244"/>
      <c r="K1042528" s="244"/>
      <c r="L1042528" s="244"/>
      <c r="M1042528" s="244"/>
      <c r="N1042528" s="244"/>
      <c r="O1042528" s="251"/>
      <c r="P1042528" s="251"/>
      <c r="Q1042528" s="251"/>
      <c r="R1042528" s="251"/>
      <c r="S1042528" s="251"/>
      <c r="T1042528" s="251"/>
      <c r="U1042528" s="251"/>
      <c r="V1042528" s="251"/>
      <c r="W1042528" s="251"/>
      <c r="X1042528" s="251"/>
      <c r="Y1042528" s="251"/>
      <c r="Z1042528" s="251"/>
      <c r="AA1042528" s="251"/>
      <c r="AB1042528" s="247"/>
      <c r="AC1042528" s="247"/>
      <c r="AD1042528" s="245"/>
      <c r="AE1042528" s="245"/>
      <c r="AF1042528" s="245"/>
      <c r="AG1042528" s="245"/>
    </row>
    <row r="1042529" spans="1:33" ht="12.75">
      <c r="A1042529" s="247"/>
      <c r="B1042529" s="248"/>
      <c r="C1042529" s="249"/>
      <c r="D1042529" s="250"/>
      <c r="E1042529" s="250"/>
      <c r="F1042529" s="250"/>
      <c r="G1042529" s="250"/>
      <c r="H1042529" s="250"/>
      <c r="I1042529" s="250"/>
      <c r="J1042529" s="244"/>
      <c r="K1042529" s="244"/>
      <c r="L1042529" s="244"/>
      <c r="M1042529" s="244"/>
      <c r="N1042529" s="244"/>
      <c r="O1042529" s="251"/>
      <c r="P1042529" s="251"/>
      <c r="Q1042529" s="251"/>
      <c r="R1042529" s="251"/>
      <c r="S1042529" s="251"/>
      <c r="T1042529" s="251"/>
      <c r="U1042529" s="251"/>
      <c r="V1042529" s="251"/>
      <c r="W1042529" s="251"/>
      <c r="X1042529" s="251"/>
      <c r="Y1042529" s="251"/>
      <c r="Z1042529" s="251"/>
      <c r="AA1042529" s="251"/>
      <c r="AB1042529" s="247"/>
      <c r="AC1042529" s="247"/>
      <c r="AD1042529" s="245"/>
      <c r="AE1042529" s="245"/>
      <c r="AF1042529" s="245"/>
      <c r="AG1042529" s="245"/>
    </row>
    <row r="1042530" spans="1:33" ht="12.75">
      <c r="A1042530" s="247"/>
      <c r="B1042530" s="248"/>
      <c r="C1042530" s="249"/>
      <c r="D1042530" s="250"/>
      <c r="E1042530" s="250"/>
      <c r="F1042530" s="250"/>
      <c r="G1042530" s="250"/>
      <c r="H1042530" s="250"/>
      <c r="I1042530" s="250"/>
      <c r="J1042530" s="244"/>
      <c r="K1042530" s="244"/>
      <c r="L1042530" s="244"/>
      <c r="M1042530" s="244"/>
      <c r="N1042530" s="244"/>
      <c r="O1042530" s="251"/>
      <c r="P1042530" s="251"/>
      <c r="Q1042530" s="251"/>
      <c r="R1042530" s="251"/>
      <c r="S1042530" s="251"/>
      <c r="T1042530" s="251"/>
      <c r="U1042530" s="251"/>
      <c r="V1042530" s="251"/>
      <c r="W1042530" s="251"/>
      <c r="X1042530" s="251"/>
      <c r="Y1042530" s="251"/>
      <c r="Z1042530" s="251"/>
      <c r="AA1042530" s="251"/>
      <c r="AB1042530" s="247"/>
      <c r="AC1042530" s="247"/>
      <c r="AD1042530" s="245"/>
      <c r="AE1042530" s="245"/>
      <c r="AF1042530" s="245"/>
      <c r="AG1042530" s="245"/>
    </row>
    <row r="1042531" spans="1:33" ht="12.75">
      <c r="A1042531" s="247"/>
      <c r="B1042531" s="248"/>
      <c r="C1042531" s="249"/>
      <c r="D1042531" s="250"/>
      <c r="E1042531" s="250"/>
      <c r="F1042531" s="250"/>
      <c r="G1042531" s="250"/>
      <c r="H1042531" s="250"/>
      <c r="I1042531" s="250"/>
      <c r="J1042531" s="244"/>
      <c r="K1042531" s="244"/>
      <c r="L1042531" s="244"/>
      <c r="M1042531" s="244"/>
      <c r="N1042531" s="244"/>
      <c r="O1042531" s="251"/>
      <c r="P1042531" s="251"/>
      <c r="Q1042531" s="251"/>
      <c r="R1042531" s="251"/>
      <c r="S1042531" s="251"/>
      <c r="T1042531" s="251"/>
      <c r="U1042531" s="251"/>
      <c r="V1042531" s="251"/>
      <c r="W1042531" s="251"/>
      <c r="X1042531" s="251"/>
      <c r="Y1042531" s="251"/>
      <c r="Z1042531" s="251"/>
      <c r="AA1042531" s="251"/>
      <c r="AB1042531" s="247"/>
      <c r="AC1042531" s="247"/>
      <c r="AD1042531" s="245"/>
      <c r="AE1042531" s="245"/>
      <c r="AF1042531" s="245"/>
      <c r="AG1042531" s="245"/>
    </row>
    <row r="1042532" spans="1:33" ht="12.75">
      <c r="A1042532" s="247"/>
      <c r="B1042532" s="248"/>
      <c r="C1042532" s="249"/>
      <c r="D1042532" s="250"/>
      <c r="E1042532" s="250"/>
      <c r="F1042532" s="250"/>
      <c r="G1042532" s="250"/>
      <c r="H1042532" s="250"/>
      <c r="I1042532" s="250"/>
      <c r="J1042532" s="244"/>
      <c r="K1042532" s="244"/>
      <c r="L1042532" s="244"/>
      <c r="M1042532" s="244"/>
      <c r="N1042532" s="244"/>
      <c r="O1042532" s="251"/>
      <c r="P1042532" s="251"/>
      <c r="Q1042532" s="251"/>
      <c r="R1042532" s="251"/>
      <c r="S1042532" s="251"/>
      <c r="T1042532" s="251"/>
      <c r="U1042532" s="251"/>
      <c r="V1042532" s="251"/>
      <c r="W1042532" s="251"/>
      <c r="X1042532" s="251"/>
      <c r="Y1042532" s="251"/>
      <c r="Z1042532" s="251"/>
      <c r="AA1042532" s="251"/>
      <c r="AB1042532" s="247"/>
      <c r="AC1042532" s="247"/>
      <c r="AD1042532" s="245"/>
      <c r="AE1042532" s="245"/>
      <c r="AF1042532" s="245"/>
      <c r="AG1042532" s="245"/>
    </row>
    <row r="1042533" spans="1:33" ht="12.75">
      <c r="A1042533" s="247"/>
      <c r="B1042533" s="248"/>
      <c r="C1042533" s="249"/>
      <c r="D1042533" s="250"/>
      <c r="E1042533" s="250"/>
      <c r="F1042533" s="250"/>
      <c r="G1042533" s="250"/>
      <c r="H1042533" s="250"/>
      <c r="I1042533" s="250"/>
      <c r="J1042533" s="244"/>
      <c r="K1042533" s="244"/>
      <c r="L1042533" s="244"/>
      <c r="M1042533" s="244"/>
      <c r="N1042533" s="244"/>
      <c r="O1042533" s="251"/>
      <c r="P1042533" s="251"/>
      <c r="Q1042533" s="251"/>
      <c r="R1042533" s="251"/>
      <c r="S1042533" s="251"/>
      <c r="T1042533" s="251"/>
      <c r="U1042533" s="251"/>
      <c r="V1042533" s="251"/>
      <c r="W1042533" s="251"/>
      <c r="X1042533" s="251"/>
      <c r="Y1042533" s="251"/>
      <c r="Z1042533" s="251"/>
      <c r="AA1042533" s="251"/>
      <c r="AB1042533" s="247"/>
      <c r="AC1042533" s="247"/>
      <c r="AD1042533" s="245"/>
      <c r="AE1042533" s="245"/>
      <c r="AF1042533" s="245"/>
      <c r="AG1042533" s="245"/>
    </row>
    <row r="1042534" spans="1:33" ht="12.75">
      <c r="A1042534" s="247"/>
      <c r="B1042534" s="248"/>
      <c r="C1042534" s="249"/>
      <c r="D1042534" s="250"/>
      <c r="E1042534" s="250"/>
      <c r="F1042534" s="250"/>
      <c r="G1042534" s="250"/>
      <c r="H1042534" s="250"/>
      <c r="I1042534" s="250"/>
      <c r="J1042534" s="244"/>
      <c r="K1042534" s="244"/>
      <c r="L1042534" s="244"/>
      <c r="M1042534" s="244"/>
      <c r="N1042534" s="244"/>
      <c r="O1042534" s="251"/>
      <c r="P1042534" s="251"/>
      <c r="Q1042534" s="251"/>
      <c r="R1042534" s="251"/>
      <c r="S1042534" s="251"/>
      <c r="T1042534" s="251"/>
      <c r="U1042534" s="251"/>
      <c r="V1042534" s="251"/>
      <c r="W1042534" s="251"/>
      <c r="X1042534" s="251"/>
      <c r="Y1042534" s="251"/>
      <c r="Z1042534" s="251"/>
      <c r="AA1042534" s="251"/>
      <c r="AB1042534" s="247"/>
      <c r="AC1042534" s="247"/>
      <c r="AD1042534" s="245"/>
      <c r="AE1042534" s="245"/>
      <c r="AF1042534" s="245"/>
      <c r="AG1042534" s="245"/>
    </row>
    <row r="1042535" spans="1:33" ht="12.75">
      <c r="A1042535" s="247"/>
      <c r="B1042535" s="248"/>
      <c r="C1042535" s="249"/>
      <c r="D1042535" s="250"/>
      <c r="E1042535" s="250"/>
      <c r="F1042535" s="250"/>
      <c r="G1042535" s="250"/>
      <c r="H1042535" s="250"/>
      <c r="I1042535" s="250"/>
      <c r="J1042535" s="244"/>
      <c r="K1042535" s="244"/>
      <c r="L1042535" s="244"/>
      <c r="M1042535" s="244"/>
      <c r="N1042535" s="244"/>
      <c r="O1042535" s="251"/>
      <c r="P1042535" s="251"/>
      <c r="Q1042535" s="251"/>
      <c r="R1042535" s="251"/>
      <c r="S1042535" s="251"/>
      <c r="T1042535" s="251"/>
      <c r="U1042535" s="251"/>
      <c r="V1042535" s="251"/>
      <c r="W1042535" s="251"/>
      <c r="X1042535" s="251"/>
      <c r="Y1042535" s="251"/>
      <c r="Z1042535" s="251"/>
      <c r="AA1042535" s="251"/>
      <c r="AB1042535" s="247"/>
      <c r="AC1042535" s="247"/>
      <c r="AD1042535" s="245"/>
      <c r="AE1042535" s="245"/>
      <c r="AF1042535" s="245"/>
      <c r="AG1042535" s="245"/>
    </row>
    <row r="1042536" spans="1:33" ht="12.75">
      <c r="A1042536" s="247"/>
      <c r="B1042536" s="248"/>
      <c r="C1042536" s="249"/>
      <c r="D1042536" s="250"/>
      <c r="E1042536" s="250"/>
      <c r="F1042536" s="250"/>
      <c r="G1042536" s="250"/>
      <c r="H1042536" s="250"/>
      <c r="I1042536" s="250"/>
      <c r="J1042536" s="244"/>
      <c r="K1042536" s="244"/>
      <c r="L1042536" s="244"/>
      <c r="M1042536" s="244"/>
      <c r="N1042536" s="244"/>
      <c r="O1042536" s="251"/>
      <c r="P1042536" s="251"/>
      <c r="Q1042536" s="251"/>
      <c r="R1042536" s="251"/>
      <c r="S1042536" s="251"/>
      <c r="T1042536" s="251"/>
      <c r="U1042536" s="251"/>
      <c r="V1042536" s="251"/>
      <c r="W1042536" s="251"/>
      <c r="X1042536" s="251"/>
      <c r="Y1042536" s="251"/>
      <c r="Z1042536" s="251"/>
      <c r="AA1042536" s="251"/>
      <c r="AB1042536" s="247"/>
      <c r="AC1042536" s="247"/>
      <c r="AD1042536" s="245"/>
      <c r="AE1042536" s="245"/>
      <c r="AF1042536" s="245"/>
      <c r="AG1042536" s="245"/>
    </row>
    <row r="1042537" spans="1:33" ht="12.75">
      <c r="A1042537" s="247"/>
      <c r="B1042537" s="248"/>
      <c r="C1042537" s="249"/>
      <c r="D1042537" s="250"/>
      <c r="E1042537" s="250"/>
      <c r="F1042537" s="250"/>
      <c r="G1042537" s="250"/>
      <c r="H1042537" s="250"/>
      <c r="I1042537" s="250"/>
      <c r="J1042537" s="244"/>
      <c r="K1042537" s="244"/>
      <c r="L1042537" s="244"/>
      <c r="M1042537" s="244"/>
      <c r="N1042537" s="244"/>
      <c r="O1042537" s="251"/>
      <c r="P1042537" s="251"/>
      <c r="Q1042537" s="251"/>
      <c r="R1042537" s="251"/>
      <c r="S1042537" s="251"/>
      <c r="T1042537" s="251"/>
      <c r="U1042537" s="251"/>
      <c r="V1042537" s="251"/>
      <c r="W1042537" s="251"/>
      <c r="X1042537" s="251"/>
      <c r="Y1042537" s="251"/>
      <c r="Z1042537" s="251"/>
      <c r="AA1042537" s="251"/>
      <c r="AB1042537" s="247"/>
      <c r="AC1042537" s="247"/>
      <c r="AD1042537" s="245"/>
      <c r="AE1042537" s="245"/>
      <c r="AF1042537" s="245"/>
      <c r="AG1042537" s="245"/>
    </row>
    <row r="1042538" spans="1:33" ht="12.75">
      <c r="A1042538" s="247"/>
      <c r="B1042538" s="248"/>
      <c r="C1042538" s="249"/>
      <c r="D1042538" s="250"/>
      <c r="E1042538" s="250"/>
      <c r="F1042538" s="250"/>
      <c r="G1042538" s="250"/>
      <c r="H1042538" s="250"/>
      <c r="I1042538" s="250"/>
      <c r="J1042538" s="244"/>
      <c r="K1042538" s="244"/>
      <c r="L1042538" s="244"/>
      <c r="M1042538" s="244"/>
      <c r="N1042538" s="244"/>
      <c r="O1042538" s="251"/>
      <c r="P1042538" s="251"/>
      <c r="Q1042538" s="251"/>
      <c r="R1042538" s="251"/>
      <c r="S1042538" s="251"/>
      <c r="T1042538" s="251"/>
      <c r="U1042538" s="251"/>
      <c r="V1042538" s="251"/>
      <c r="W1042538" s="251"/>
      <c r="X1042538" s="251"/>
      <c r="Y1042538" s="251"/>
      <c r="Z1042538" s="251"/>
      <c r="AA1042538" s="251"/>
      <c r="AB1042538" s="247"/>
      <c r="AC1042538" s="247"/>
      <c r="AD1042538" s="245"/>
      <c r="AE1042538" s="245"/>
      <c r="AF1042538" s="245"/>
      <c r="AG1042538" s="245"/>
    </row>
    <row r="1042539" spans="1:33" ht="12.75">
      <c r="A1042539" s="247"/>
      <c r="B1042539" s="248"/>
      <c r="C1042539" s="249"/>
      <c r="D1042539" s="250"/>
      <c r="E1042539" s="250"/>
      <c r="F1042539" s="250"/>
      <c r="G1042539" s="250"/>
      <c r="H1042539" s="250"/>
      <c r="I1042539" s="250"/>
      <c r="J1042539" s="244"/>
      <c r="K1042539" s="244"/>
      <c r="L1042539" s="244"/>
      <c r="M1042539" s="244"/>
      <c r="N1042539" s="244"/>
      <c r="O1042539" s="251"/>
      <c r="P1042539" s="251"/>
      <c r="Q1042539" s="251"/>
      <c r="R1042539" s="251"/>
      <c r="S1042539" s="251"/>
      <c r="T1042539" s="251"/>
      <c r="U1042539" s="251"/>
      <c r="V1042539" s="251"/>
      <c r="W1042539" s="251"/>
      <c r="X1042539" s="251"/>
      <c r="Y1042539" s="251"/>
      <c r="Z1042539" s="251"/>
      <c r="AA1042539" s="251"/>
      <c r="AB1042539" s="247"/>
      <c r="AC1042539" s="247"/>
      <c r="AD1042539" s="245"/>
      <c r="AE1042539" s="245"/>
      <c r="AF1042539" s="245"/>
      <c r="AG1042539" s="245"/>
    </row>
    <row r="1042540" spans="1:33" ht="12.75">
      <c r="A1042540" s="247"/>
      <c r="B1042540" s="248"/>
      <c r="C1042540" s="249"/>
      <c r="D1042540" s="250"/>
      <c r="E1042540" s="250"/>
      <c r="F1042540" s="250"/>
      <c r="G1042540" s="250"/>
      <c r="H1042540" s="250"/>
      <c r="I1042540" s="250"/>
      <c r="J1042540" s="244"/>
      <c r="K1042540" s="244"/>
      <c r="L1042540" s="244"/>
      <c r="M1042540" s="244"/>
      <c r="N1042540" s="244"/>
      <c r="O1042540" s="251"/>
      <c r="P1042540" s="251"/>
      <c r="Q1042540" s="251"/>
      <c r="R1042540" s="251"/>
      <c r="S1042540" s="251"/>
      <c r="T1042540" s="251"/>
      <c r="U1042540" s="251"/>
      <c r="V1042540" s="251"/>
      <c r="W1042540" s="251"/>
      <c r="X1042540" s="251"/>
      <c r="Y1042540" s="251"/>
      <c r="Z1042540" s="251"/>
      <c r="AA1042540" s="251"/>
      <c r="AB1042540" s="247"/>
      <c r="AC1042540" s="247"/>
      <c r="AD1042540" s="245"/>
      <c r="AE1042540" s="245"/>
      <c r="AF1042540" s="245"/>
      <c r="AG1042540" s="245"/>
    </row>
    <row r="1042541" spans="1:33" ht="12.75">
      <c r="A1042541" s="247"/>
      <c r="B1042541" s="248"/>
      <c r="C1042541" s="249"/>
      <c r="D1042541" s="250"/>
      <c r="E1042541" s="250"/>
      <c r="F1042541" s="250"/>
      <c r="G1042541" s="250"/>
      <c r="H1042541" s="250"/>
      <c r="I1042541" s="250"/>
      <c r="J1042541" s="244"/>
      <c r="K1042541" s="244"/>
      <c r="L1042541" s="244"/>
      <c r="M1042541" s="244"/>
      <c r="N1042541" s="244"/>
      <c r="O1042541" s="251"/>
      <c r="P1042541" s="251"/>
      <c r="Q1042541" s="251"/>
      <c r="R1042541" s="251"/>
      <c r="S1042541" s="251"/>
      <c r="T1042541" s="251"/>
      <c r="U1042541" s="251"/>
      <c r="V1042541" s="251"/>
      <c r="W1042541" s="251"/>
      <c r="X1042541" s="251"/>
      <c r="Y1042541" s="251"/>
      <c r="Z1042541" s="251"/>
      <c r="AA1042541" s="251"/>
      <c r="AB1042541" s="247"/>
      <c r="AC1042541" s="247"/>
      <c r="AD1042541" s="245"/>
      <c r="AE1042541" s="245"/>
      <c r="AF1042541" s="245"/>
      <c r="AG1042541" s="245"/>
    </row>
    <row r="1042542" spans="1:33" ht="12.75">
      <c r="A1042542" s="247"/>
      <c r="B1042542" s="248"/>
      <c r="C1042542" s="249"/>
      <c r="D1042542" s="250"/>
      <c r="E1042542" s="250"/>
      <c r="F1042542" s="250"/>
      <c r="G1042542" s="250"/>
      <c r="H1042542" s="250"/>
      <c r="I1042542" s="250"/>
      <c r="J1042542" s="244"/>
      <c r="K1042542" s="244"/>
      <c r="L1042542" s="244"/>
      <c r="M1042542" s="244"/>
      <c r="N1042542" s="244"/>
      <c r="O1042542" s="251"/>
      <c r="P1042542" s="251"/>
      <c r="Q1042542" s="251"/>
      <c r="R1042542" s="251"/>
      <c r="S1042542" s="251"/>
      <c r="T1042542" s="251"/>
      <c r="U1042542" s="251"/>
      <c r="V1042542" s="251"/>
      <c r="W1042542" s="251"/>
      <c r="X1042542" s="251"/>
      <c r="Y1042542" s="251"/>
      <c r="Z1042542" s="251"/>
      <c r="AA1042542" s="251"/>
      <c r="AB1042542" s="247"/>
      <c r="AC1042542" s="247"/>
      <c r="AD1042542" s="245"/>
      <c r="AE1042542" s="245"/>
      <c r="AF1042542" s="245"/>
      <c r="AG1042542" s="245"/>
    </row>
    <row r="1042543" spans="1:33" ht="12.75">
      <c r="A1042543" s="247"/>
      <c r="B1042543" s="248"/>
      <c r="C1042543" s="249"/>
      <c r="D1042543" s="250"/>
      <c r="E1042543" s="250"/>
      <c r="F1042543" s="250"/>
      <c r="G1042543" s="250"/>
      <c r="H1042543" s="250"/>
      <c r="I1042543" s="250"/>
      <c r="J1042543" s="244"/>
      <c r="K1042543" s="244"/>
      <c r="L1042543" s="244"/>
      <c r="M1042543" s="244"/>
      <c r="N1042543" s="244"/>
      <c r="O1042543" s="251"/>
      <c r="P1042543" s="251"/>
      <c r="Q1042543" s="251"/>
      <c r="R1042543" s="251"/>
      <c r="S1042543" s="251"/>
      <c r="T1042543" s="251"/>
      <c r="U1042543" s="251"/>
      <c r="V1042543" s="251"/>
      <c r="W1042543" s="251"/>
      <c r="X1042543" s="251"/>
      <c r="Y1042543" s="251"/>
      <c r="Z1042543" s="251"/>
      <c r="AA1042543" s="251"/>
      <c r="AB1042543" s="247"/>
      <c r="AC1042543" s="247"/>
      <c r="AD1042543" s="245"/>
      <c r="AE1042543" s="245"/>
      <c r="AF1042543" s="245"/>
      <c r="AG1042543" s="245"/>
    </row>
    <row r="1042544" spans="1:33" ht="12.75">
      <c r="A1042544" s="247"/>
      <c r="B1042544" s="248"/>
      <c r="C1042544" s="249"/>
      <c r="D1042544" s="250"/>
      <c r="E1042544" s="250"/>
      <c r="F1042544" s="250"/>
      <c r="G1042544" s="250"/>
      <c r="H1042544" s="250"/>
      <c r="I1042544" s="250"/>
      <c r="J1042544" s="244"/>
      <c r="K1042544" s="244"/>
      <c r="L1042544" s="244"/>
      <c r="M1042544" s="244"/>
      <c r="N1042544" s="244"/>
      <c r="O1042544" s="251"/>
      <c r="P1042544" s="251"/>
      <c r="Q1042544" s="251"/>
      <c r="R1042544" s="251"/>
      <c r="S1042544" s="251"/>
      <c r="T1042544" s="251"/>
      <c r="U1042544" s="251"/>
      <c r="V1042544" s="251"/>
      <c r="W1042544" s="251"/>
      <c r="X1042544" s="251"/>
      <c r="Y1042544" s="251"/>
      <c r="Z1042544" s="251"/>
      <c r="AA1042544" s="251"/>
      <c r="AB1042544" s="247"/>
      <c r="AC1042544" s="247"/>
      <c r="AD1042544" s="245"/>
      <c r="AE1042544" s="245"/>
      <c r="AF1042544" s="245"/>
      <c r="AG1042544" s="245"/>
    </row>
    <row r="1042545" spans="1:33" ht="12.75">
      <c r="A1042545" s="247"/>
      <c r="B1042545" s="248"/>
      <c r="C1042545" s="249"/>
      <c r="D1042545" s="250"/>
      <c r="E1042545" s="250"/>
      <c r="F1042545" s="250"/>
      <c r="G1042545" s="250"/>
      <c r="H1042545" s="250"/>
      <c r="I1042545" s="250"/>
      <c r="J1042545" s="244"/>
      <c r="K1042545" s="244"/>
      <c r="L1042545" s="244"/>
      <c r="M1042545" s="244"/>
      <c r="N1042545" s="244"/>
      <c r="O1042545" s="251"/>
      <c r="P1042545" s="251"/>
      <c r="Q1042545" s="251"/>
      <c r="R1042545" s="251"/>
      <c r="S1042545" s="251"/>
      <c r="T1042545" s="251"/>
      <c r="U1042545" s="251"/>
      <c r="V1042545" s="251"/>
      <c r="W1042545" s="251"/>
      <c r="X1042545" s="251"/>
      <c r="Y1042545" s="251"/>
      <c r="Z1042545" s="251"/>
      <c r="AA1042545" s="251"/>
      <c r="AB1042545" s="247"/>
      <c r="AC1042545" s="247"/>
      <c r="AD1042545" s="245"/>
      <c r="AE1042545" s="245"/>
      <c r="AF1042545" s="245"/>
      <c r="AG1042545" s="245"/>
    </row>
    <row r="1042546" spans="1:33" ht="12.75">
      <c r="A1042546" s="247"/>
      <c r="B1042546" s="248"/>
      <c r="C1042546" s="249"/>
      <c r="D1042546" s="250"/>
      <c r="E1042546" s="250"/>
      <c r="F1042546" s="250"/>
      <c r="G1042546" s="250"/>
      <c r="H1042546" s="250"/>
      <c r="I1042546" s="250"/>
      <c r="J1042546" s="244"/>
      <c r="K1042546" s="244"/>
      <c r="L1042546" s="244"/>
      <c r="M1042546" s="244"/>
      <c r="N1042546" s="244"/>
      <c r="O1042546" s="251"/>
      <c r="P1042546" s="251"/>
      <c r="Q1042546" s="251"/>
      <c r="R1042546" s="251"/>
      <c r="S1042546" s="251"/>
      <c r="T1042546" s="251"/>
      <c r="U1042546" s="251"/>
      <c r="V1042546" s="251"/>
      <c r="W1042546" s="251"/>
      <c r="X1042546" s="251"/>
      <c r="Y1042546" s="251"/>
      <c r="Z1042546" s="251"/>
      <c r="AA1042546" s="251"/>
      <c r="AB1042546" s="247"/>
      <c r="AC1042546" s="247"/>
      <c r="AD1042546" s="245"/>
      <c r="AE1042546" s="245"/>
      <c r="AF1042546" s="245"/>
      <c r="AG1042546" s="245"/>
    </row>
    <row r="1042547" spans="1:33" ht="12.75">
      <c r="A1042547" s="247"/>
      <c r="B1042547" s="248"/>
      <c r="C1042547" s="249"/>
      <c r="D1042547" s="250"/>
      <c r="E1042547" s="250"/>
      <c r="F1042547" s="250"/>
      <c r="G1042547" s="250"/>
      <c r="H1042547" s="250"/>
      <c r="I1042547" s="250"/>
      <c r="J1042547" s="244"/>
      <c r="K1042547" s="244"/>
      <c r="L1042547" s="244"/>
      <c r="M1042547" s="244"/>
      <c r="N1042547" s="244"/>
      <c r="O1042547" s="251"/>
      <c r="P1042547" s="251"/>
      <c r="Q1042547" s="251"/>
      <c r="R1042547" s="251"/>
      <c r="S1042547" s="251"/>
      <c r="T1042547" s="251"/>
      <c r="U1042547" s="251"/>
      <c r="V1042547" s="251"/>
      <c r="W1042547" s="251"/>
      <c r="X1042547" s="251"/>
      <c r="Y1042547" s="251"/>
      <c r="Z1042547" s="251"/>
      <c r="AA1042547" s="251"/>
      <c r="AB1042547" s="247"/>
      <c r="AC1042547" s="247"/>
      <c r="AD1042547" s="245"/>
      <c r="AE1042547" s="245"/>
      <c r="AF1042547" s="245"/>
      <c r="AG1042547" s="245"/>
    </row>
    <row r="1042548" spans="1:33" ht="12.75">
      <c r="A1042548" s="247"/>
      <c r="B1042548" s="248"/>
      <c r="C1042548" s="249"/>
      <c r="D1042548" s="250"/>
      <c r="E1042548" s="250"/>
      <c r="F1042548" s="250"/>
      <c r="G1042548" s="250"/>
      <c r="H1042548" s="250"/>
      <c r="I1042548" s="250"/>
      <c r="J1042548" s="244"/>
      <c r="K1042548" s="244"/>
      <c r="L1042548" s="244"/>
      <c r="M1042548" s="244"/>
      <c r="N1042548" s="244"/>
      <c r="O1042548" s="251"/>
      <c r="P1042548" s="251"/>
      <c r="Q1042548" s="251"/>
      <c r="R1042548" s="251"/>
      <c r="S1042548" s="251"/>
      <c r="T1042548" s="251"/>
      <c r="U1042548" s="251"/>
      <c r="V1042548" s="251"/>
      <c r="W1042548" s="251"/>
      <c r="X1042548" s="251"/>
      <c r="Y1042548" s="251"/>
      <c r="Z1042548" s="251"/>
      <c r="AA1042548" s="251"/>
      <c r="AB1042548" s="247"/>
      <c r="AC1042548" s="247"/>
      <c r="AD1042548" s="245"/>
      <c r="AE1042548" s="245"/>
      <c r="AF1042548" s="245"/>
      <c r="AG1042548" s="245"/>
    </row>
    <row r="1042549" spans="1:33" ht="12.75">
      <c r="A1042549" s="247"/>
      <c r="B1042549" s="248"/>
      <c r="C1042549" s="249"/>
      <c r="D1042549" s="250"/>
      <c r="E1042549" s="250"/>
      <c r="F1042549" s="250"/>
      <c r="G1042549" s="250"/>
      <c r="H1042549" s="250"/>
      <c r="I1042549" s="250"/>
      <c r="J1042549" s="244"/>
      <c r="K1042549" s="244"/>
      <c r="L1042549" s="244"/>
      <c r="M1042549" s="244"/>
      <c r="N1042549" s="244"/>
      <c r="O1042549" s="251"/>
      <c r="P1042549" s="251"/>
      <c r="Q1042549" s="251"/>
      <c r="R1042549" s="251"/>
      <c r="S1042549" s="251"/>
      <c r="T1042549" s="251"/>
      <c r="U1042549" s="251"/>
      <c r="V1042549" s="251"/>
      <c r="W1042549" s="251"/>
      <c r="X1042549" s="251"/>
      <c r="Y1042549" s="251"/>
      <c r="Z1042549" s="251"/>
      <c r="AA1042549" s="251"/>
      <c r="AB1042549" s="247"/>
      <c r="AC1042549" s="247"/>
      <c r="AD1042549" s="245"/>
      <c r="AE1042549" s="245"/>
      <c r="AF1042549" s="245"/>
      <c r="AG1042549" s="245"/>
    </row>
    <row r="1042550" spans="1:33" ht="12.75">
      <c r="A1042550" s="247"/>
      <c r="B1042550" s="248"/>
      <c r="C1042550" s="249"/>
      <c r="D1042550" s="250"/>
      <c r="E1042550" s="250"/>
      <c r="F1042550" s="250"/>
      <c r="G1042550" s="250"/>
      <c r="H1042550" s="250"/>
      <c r="I1042550" s="250"/>
      <c r="J1042550" s="244"/>
      <c r="K1042550" s="244"/>
      <c r="L1042550" s="244"/>
      <c r="M1042550" s="244"/>
      <c r="N1042550" s="244"/>
      <c r="O1042550" s="251"/>
      <c r="P1042550" s="251"/>
      <c r="Q1042550" s="251"/>
      <c r="R1042550" s="251"/>
      <c r="S1042550" s="251"/>
      <c r="T1042550" s="251"/>
      <c r="U1042550" s="251"/>
      <c r="V1042550" s="251"/>
      <c r="W1042550" s="251"/>
      <c r="X1042550" s="251"/>
      <c r="Y1042550" s="251"/>
      <c r="Z1042550" s="251"/>
      <c r="AA1042550" s="251"/>
      <c r="AB1042550" s="247"/>
      <c r="AC1042550" s="247"/>
      <c r="AD1042550" s="245"/>
      <c r="AE1042550" s="245"/>
      <c r="AF1042550" s="245"/>
      <c r="AG1042550" s="245"/>
    </row>
    <row r="1042551" spans="1:33" ht="12.75">
      <c r="A1042551" s="247"/>
      <c r="B1042551" s="248"/>
      <c r="C1042551" s="249"/>
      <c r="D1042551" s="250"/>
      <c r="E1042551" s="250"/>
      <c r="F1042551" s="250"/>
      <c r="G1042551" s="250"/>
      <c r="H1042551" s="250"/>
      <c r="I1042551" s="250"/>
      <c r="J1042551" s="244"/>
      <c r="K1042551" s="244"/>
      <c r="L1042551" s="244"/>
      <c r="M1042551" s="244"/>
      <c r="N1042551" s="244"/>
      <c r="O1042551" s="251"/>
      <c r="P1042551" s="251"/>
      <c r="Q1042551" s="251"/>
      <c r="R1042551" s="251"/>
      <c r="S1042551" s="251"/>
      <c r="T1042551" s="251"/>
      <c r="U1042551" s="251"/>
      <c r="V1042551" s="251"/>
      <c r="W1042551" s="251"/>
      <c r="X1042551" s="251"/>
      <c r="Y1042551" s="251"/>
      <c r="Z1042551" s="251"/>
      <c r="AA1042551" s="251"/>
      <c r="AB1042551" s="247"/>
      <c r="AC1042551" s="247"/>
      <c r="AD1042551" s="245"/>
      <c r="AE1042551" s="245"/>
      <c r="AF1042551" s="245"/>
      <c r="AG1042551" s="245"/>
    </row>
    <row r="1042552" spans="1:33" ht="12.75">
      <c r="A1042552" s="247"/>
      <c r="B1042552" s="248"/>
      <c r="C1042552" s="249"/>
      <c r="D1042552" s="250"/>
      <c r="E1042552" s="250"/>
      <c r="F1042552" s="250"/>
      <c r="G1042552" s="250"/>
      <c r="H1042552" s="250"/>
      <c r="I1042552" s="250"/>
      <c r="J1042552" s="244"/>
      <c r="K1042552" s="244"/>
      <c r="L1042552" s="244"/>
      <c r="M1042552" s="244"/>
      <c r="N1042552" s="244"/>
      <c r="O1042552" s="251"/>
      <c r="P1042552" s="251"/>
      <c r="Q1042552" s="251"/>
      <c r="R1042552" s="251"/>
      <c r="S1042552" s="251"/>
      <c r="T1042552" s="251"/>
      <c r="U1042552" s="251"/>
      <c r="V1042552" s="251"/>
      <c r="W1042552" s="251"/>
      <c r="X1042552" s="251"/>
      <c r="Y1042552" s="251"/>
      <c r="Z1042552" s="251"/>
      <c r="AA1042552" s="251"/>
      <c r="AB1042552" s="247"/>
      <c r="AC1042552" s="247"/>
      <c r="AD1042552" s="245"/>
      <c r="AE1042552" s="245"/>
      <c r="AF1042552" s="245"/>
      <c r="AG1042552" s="245"/>
    </row>
    <row r="1042553" spans="1:33" ht="12.75">
      <c r="A1042553" s="247"/>
      <c r="B1042553" s="248"/>
      <c r="C1042553" s="249"/>
      <c r="D1042553" s="250"/>
      <c r="E1042553" s="250"/>
      <c r="F1042553" s="250"/>
      <c r="G1042553" s="250"/>
      <c r="H1042553" s="250"/>
      <c r="I1042553" s="250"/>
      <c r="J1042553" s="244"/>
      <c r="K1042553" s="244"/>
      <c r="L1042553" s="244"/>
      <c r="M1042553" s="244"/>
      <c r="N1042553" s="244"/>
      <c r="O1042553" s="251"/>
      <c r="P1042553" s="251"/>
      <c r="Q1042553" s="251"/>
      <c r="R1042553" s="251"/>
      <c r="S1042553" s="251"/>
      <c r="T1042553" s="251"/>
      <c r="U1042553" s="251"/>
      <c r="V1042553" s="251"/>
      <c r="W1042553" s="251"/>
      <c r="X1042553" s="251"/>
      <c r="Y1042553" s="251"/>
      <c r="Z1042553" s="251"/>
      <c r="AA1042553" s="251"/>
      <c r="AB1042553" s="247"/>
      <c r="AC1042553" s="247"/>
      <c r="AD1042553" s="245"/>
      <c r="AE1042553" s="245"/>
      <c r="AF1042553" s="245"/>
      <c r="AG1042553" s="245"/>
    </row>
    <row r="1042554" spans="1:33" ht="12.75">
      <c r="A1042554" s="247"/>
      <c r="B1042554" s="248"/>
      <c r="C1042554" s="249"/>
      <c r="D1042554" s="250"/>
      <c r="E1042554" s="250"/>
      <c r="F1042554" s="250"/>
      <c r="G1042554" s="250"/>
      <c r="H1042554" s="250"/>
      <c r="I1042554" s="250"/>
      <c r="J1042554" s="244"/>
      <c r="K1042554" s="244"/>
      <c r="L1042554" s="244"/>
      <c r="M1042554" s="244"/>
      <c r="N1042554" s="244"/>
      <c r="O1042554" s="251"/>
      <c r="P1042554" s="251"/>
      <c r="Q1042554" s="251"/>
      <c r="R1042554" s="251"/>
      <c r="S1042554" s="251"/>
      <c r="T1042554" s="251"/>
      <c r="U1042554" s="251"/>
      <c r="V1042554" s="251"/>
      <c r="W1042554" s="251"/>
      <c r="X1042554" s="251"/>
      <c r="Y1042554" s="251"/>
      <c r="Z1042554" s="251"/>
      <c r="AA1042554" s="251"/>
      <c r="AB1042554" s="247"/>
      <c r="AC1042554" s="247"/>
      <c r="AD1042554" s="245"/>
      <c r="AE1042554" s="245"/>
      <c r="AF1042554" s="245"/>
      <c r="AG1042554" s="245"/>
    </row>
    <row r="1042555" spans="1:33" ht="12.75">
      <c r="A1042555" s="247"/>
      <c r="B1042555" s="248"/>
      <c r="C1042555" s="249"/>
      <c r="D1042555" s="250"/>
      <c r="E1042555" s="250"/>
      <c r="F1042555" s="250"/>
      <c r="G1042555" s="250"/>
      <c r="H1042555" s="250"/>
      <c r="I1042555" s="250"/>
      <c r="J1042555" s="244"/>
      <c r="K1042555" s="244"/>
      <c r="L1042555" s="244"/>
      <c r="M1042555" s="244"/>
      <c r="N1042555" s="244"/>
      <c r="O1042555" s="251"/>
      <c r="P1042555" s="251"/>
      <c r="Q1042555" s="251"/>
      <c r="R1042555" s="251"/>
      <c r="S1042555" s="251"/>
      <c r="T1042555" s="251"/>
      <c r="U1042555" s="251"/>
      <c r="V1042555" s="251"/>
      <c r="W1042555" s="251"/>
      <c r="X1042555" s="251"/>
      <c r="Y1042555" s="251"/>
      <c r="Z1042555" s="251"/>
      <c r="AA1042555" s="251"/>
      <c r="AB1042555" s="247"/>
      <c r="AC1042555" s="247"/>
      <c r="AD1042555" s="245"/>
      <c r="AE1042555" s="245"/>
      <c r="AF1042555" s="245"/>
      <c r="AG1042555" s="245"/>
    </row>
    <row r="1042556" spans="1:33" ht="12.75">
      <c r="A1042556" s="247"/>
      <c r="B1042556" s="248"/>
      <c r="C1042556" s="249"/>
      <c r="D1042556" s="250"/>
      <c r="E1042556" s="250"/>
      <c r="F1042556" s="250"/>
      <c r="G1042556" s="250"/>
      <c r="H1042556" s="250"/>
      <c r="I1042556" s="250"/>
      <c r="J1042556" s="244"/>
      <c r="K1042556" s="244"/>
      <c r="L1042556" s="244"/>
      <c r="M1042556" s="244"/>
      <c r="N1042556" s="244"/>
      <c r="O1042556" s="251"/>
      <c r="P1042556" s="251"/>
      <c r="Q1042556" s="251"/>
      <c r="R1042556" s="251"/>
      <c r="S1042556" s="251"/>
      <c r="T1042556" s="251"/>
      <c r="U1042556" s="251"/>
      <c r="V1042556" s="251"/>
      <c r="W1042556" s="251"/>
      <c r="X1042556" s="251"/>
      <c r="Y1042556" s="251"/>
      <c r="Z1042556" s="251"/>
      <c r="AA1042556" s="251"/>
      <c r="AB1042556" s="247"/>
      <c r="AC1042556" s="247"/>
      <c r="AD1042556" s="245"/>
      <c r="AE1042556" s="245"/>
      <c r="AF1042556" s="245"/>
      <c r="AG1042556" s="245"/>
    </row>
    <row r="1042557" spans="1:33" ht="12.75">
      <c r="A1042557" s="247"/>
      <c r="B1042557" s="248"/>
      <c r="C1042557" s="249"/>
      <c r="D1042557" s="250"/>
      <c r="E1042557" s="250"/>
      <c r="F1042557" s="250"/>
      <c r="G1042557" s="250"/>
      <c r="H1042557" s="250"/>
      <c r="I1042557" s="250"/>
      <c r="J1042557" s="244"/>
      <c r="K1042557" s="244"/>
      <c r="L1042557" s="244"/>
      <c r="M1042557" s="244"/>
      <c r="N1042557" s="244"/>
      <c r="O1042557" s="251"/>
      <c r="P1042557" s="251"/>
      <c r="Q1042557" s="251"/>
      <c r="R1042557" s="251"/>
      <c r="S1042557" s="251"/>
      <c r="T1042557" s="251"/>
      <c r="U1042557" s="251"/>
      <c r="V1042557" s="251"/>
      <c r="W1042557" s="251"/>
      <c r="X1042557" s="251"/>
      <c r="Y1042557" s="251"/>
      <c r="Z1042557" s="251"/>
      <c r="AA1042557" s="251"/>
      <c r="AB1042557" s="247"/>
      <c r="AC1042557" s="247"/>
      <c r="AD1042557" s="245"/>
      <c r="AE1042557" s="245"/>
      <c r="AF1042557" s="245"/>
      <c r="AG1042557" s="245"/>
    </row>
    <row r="1042558" spans="1:33" ht="12.75">
      <c r="A1042558" s="247"/>
      <c r="B1042558" s="248"/>
      <c r="C1042558" s="249"/>
      <c r="D1042558" s="250"/>
      <c r="E1042558" s="250"/>
      <c r="F1042558" s="250"/>
      <c r="G1042558" s="250"/>
      <c r="H1042558" s="250"/>
      <c r="I1042558" s="250"/>
      <c r="J1042558" s="244"/>
      <c r="K1042558" s="244"/>
      <c r="L1042558" s="244"/>
      <c r="M1042558" s="244"/>
      <c r="N1042558" s="244"/>
      <c r="O1042558" s="251"/>
      <c r="P1042558" s="251"/>
      <c r="Q1042558" s="251"/>
      <c r="R1042558" s="251"/>
      <c r="S1042558" s="251"/>
      <c r="T1042558" s="251"/>
      <c r="U1042558" s="251"/>
      <c r="V1042558" s="251"/>
      <c r="W1042558" s="251"/>
      <c r="X1042558" s="251"/>
      <c r="Y1042558" s="251"/>
      <c r="Z1042558" s="251"/>
      <c r="AA1042558" s="251"/>
      <c r="AB1042558" s="247"/>
      <c r="AC1042558" s="247"/>
      <c r="AD1042558" s="245"/>
      <c r="AE1042558" s="245"/>
      <c r="AF1042558" s="245"/>
      <c r="AG1042558" s="245"/>
    </row>
    <row r="1042559" spans="1:33" ht="12.75">
      <c r="A1042559" s="247"/>
      <c r="B1042559" s="248"/>
      <c r="C1042559" s="249"/>
      <c r="D1042559" s="250"/>
      <c r="E1042559" s="250"/>
      <c r="F1042559" s="250"/>
      <c r="G1042559" s="250"/>
      <c r="H1042559" s="250"/>
      <c r="I1042559" s="250"/>
      <c r="J1042559" s="244"/>
      <c r="K1042559" s="244"/>
      <c r="L1042559" s="244"/>
      <c r="M1042559" s="244"/>
      <c r="N1042559" s="244"/>
      <c r="O1042559" s="251"/>
      <c r="P1042559" s="251"/>
      <c r="Q1042559" s="251"/>
      <c r="R1042559" s="251"/>
      <c r="S1042559" s="251"/>
      <c r="T1042559" s="251"/>
      <c r="U1042559" s="251"/>
      <c r="V1042559" s="251"/>
      <c r="W1042559" s="251"/>
      <c r="X1042559" s="251"/>
      <c r="Y1042559" s="251"/>
      <c r="Z1042559" s="251"/>
      <c r="AA1042559" s="251"/>
      <c r="AB1042559" s="247"/>
      <c r="AC1042559" s="247"/>
      <c r="AD1042559" s="245"/>
      <c r="AE1042559" s="245"/>
      <c r="AF1042559" s="245"/>
      <c r="AG1042559" s="245"/>
    </row>
    <row r="1042560" spans="1:33" ht="12.75">
      <c r="A1042560" s="247"/>
      <c r="B1042560" s="248"/>
      <c r="C1042560" s="249"/>
      <c r="D1042560" s="250"/>
      <c r="E1042560" s="250"/>
      <c r="F1042560" s="250"/>
      <c r="G1042560" s="250"/>
      <c r="H1042560" s="250"/>
      <c r="I1042560" s="250"/>
      <c r="J1042560" s="244"/>
      <c r="K1042560" s="244"/>
      <c r="L1042560" s="244"/>
      <c r="M1042560" s="244"/>
      <c r="N1042560" s="244"/>
      <c r="O1042560" s="251"/>
      <c r="P1042560" s="251"/>
      <c r="Q1042560" s="251"/>
      <c r="R1042560" s="251"/>
      <c r="S1042560" s="251"/>
      <c r="T1042560" s="251"/>
      <c r="U1042560" s="251"/>
      <c r="V1042560" s="251"/>
      <c r="W1042560" s="251"/>
      <c r="X1042560" s="251"/>
      <c r="Y1042560" s="251"/>
      <c r="Z1042560" s="251"/>
      <c r="AA1042560" s="251"/>
      <c r="AB1042560" s="247"/>
      <c r="AC1042560" s="247"/>
      <c r="AD1042560" s="245"/>
      <c r="AE1042560" s="245"/>
      <c r="AF1042560" s="245"/>
      <c r="AG1042560" s="245"/>
    </row>
    <row r="1042561" spans="1:33" ht="12.75">
      <c r="A1042561" s="247"/>
      <c r="B1042561" s="248"/>
      <c r="C1042561" s="249"/>
      <c r="D1042561" s="250"/>
      <c r="E1042561" s="250"/>
      <c r="F1042561" s="250"/>
      <c r="G1042561" s="250"/>
      <c r="H1042561" s="250"/>
      <c r="I1042561" s="250"/>
      <c r="J1042561" s="244"/>
      <c r="K1042561" s="244"/>
      <c r="L1042561" s="244"/>
      <c r="M1042561" s="244"/>
      <c r="N1042561" s="244"/>
      <c r="O1042561" s="251"/>
      <c r="P1042561" s="251"/>
      <c r="Q1042561" s="251"/>
      <c r="R1042561" s="251"/>
      <c r="S1042561" s="251"/>
      <c r="T1042561" s="251"/>
      <c r="U1042561" s="251"/>
      <c r="V1042561" s="251"/>
      <c r="W1042561" s="251"/>
      <c r="X1042561" s="251"/>
      <c r="Y1042561" s="251"/>
      <c r="Z1042561" s="251"/>
      <c r="AA1042561" s="251"/>
      <c r="AB1042561" s="247"/>
      <c r="AC1042561" s="247"/>
      <c r="AD1042561" s="245"/>
      <c r="AE1042561" s="245"/>
      <c r="AF1042561" s="245"/>
      <c r="AG1042561" s="245"/>
    </row>
    <row r="1042562" spans="1:33" ht="12.75">
      <c r="A1042562" s="247"/>
      <c r="B1042562" s="248"/>
      <c r="C1042562" s="249"/>
      <c r="D1042562" s="250"/>
      <c r="E1042562" s="250"/>
      <c r="F1042562" s="250"/>
      <c r="G1042562" s="250"/>
      <c r="H1042562" s="250"/>
      <c r="I1042562" s="250"/>
      <c r="J1042562" s="244"/>
      <c r="K1042562" s="244"/>
      <c r="L1042562" s="244"/>
      <c r="M1042562" s="244"/>
      <c r="N1042562" s="244"/>
      <c r="O1042562" s="251"/>
      <c r="P1042562" s="251"/>
      <c r="Q1042562" s="251"/>
      <c r="R1042562" s="251"/>
      <c r="S1042562" s="251"/>
      <c r="T1042562" s="251"/>
      <c r="U1042562" s="251"/>
      <c r="V1042562" s="251"/>
      <c r="W1042562" s="251"/>
      <c r="X1042562" s="251"/>
      <c r="Y1042562" s="251"/>
      <c r="Z1042562" s="251"/>
      <c r="AA1042562" s="251"/>
      <c r="AB1042562" s="247"/>
      <c r="AC1042562" s="247"/>
      <c r="AD1042562" s="245"/>
      <c r="AE1042562" s="245"/>
      <c r="AF1042562" s="245"/>
      <c r="AG1042562" s="245"/>
    </row>
    <row r="1042563" spans="1:33" ht="12.75">
      <c r="A1042563" s="247"/>
      <c r="B1042563" s="248"/>
      <c r="C1042563" s="249"/>
      <c r="D1042563" s="250"/>
      <c r="E1042563" s="250"/>
      <c r="F1042563" s="250"/>
      <c r="G1042563" s="250"/>
      <c r="H1042563" s="250"/>
      <c r="I1042563" s="250"/>
      <c r="J1042563" s="244"/>
      <c r="K1042563" s="244"/>
      <c r="L1042563" s="244"/>
      <c r="M1042563" s="244"/>
      <c r="N1042563" s="244"/>
      <c r="O1042563" s="251"/>
      <c r="P1042563" s="251"/>
      <c r="Q1042563" s="251"/>
      <c r="R1042563" s="251"/>
      <c r="S1042563" s="251"/>
      <c r="T1042563" s="251"/>
      <c r="U1042563" s="251"/>
      <c r="V1042563" s="251"/>
      <c r="W1042563" s="251"/>
      <c r="X1042563" s="251"/>
      <c r="Y1042563" s="251"/>
      <c r="Z1042563" s="251"/>
      <c r="AA1042563" s="251"/>
      <c r="AB1042563" s="247"/>
      <c r="AC1042563" s="247"/>
      <c r="AD1042563" s="245"/>
      <c r="AE1042563" s="245"/>
      <c r="AF1042563" s="245"/>
      <c r="AG1042563" s="245"/>
    </row>
    <row r="1042564" spans="1:33" ht="12.75">
      <c r="A1042564" s="247"/>
      <c r="B1042564" s="248"/>
      <c r="C1042564" s="249"/>
      <c r="D1042564" s="250"/>
      <c r="E1042564" s="250"/>
      <c r="F1042564" s="250"/>
      <c r="G1042564" s="250"/>
      <c r="H1042564" s="250"/>
      <c r="I1042564" s="250"/>
      <c r="J1042564" s="244"/>
      <c r="K1042564" s="244"/>
      <c r="L1042564" s="244"/>
      <c r="M1042564" s="244"/>
      <c r="N1042564" s="244"/>
      <c r="O1042564" s="251"/>
      <c r="P1042564" s="251"/>
      <c r="Q1042564" s="251"/>
      <c r="R1042564" s="251"/>
      <c r="S1042564" s="251"/>
      <c r="T1042564" s="251"/>
      <c r="U1042564" s="251"/>
      <c r="V1042564" s="251"/>
      <c r="W1042564" s="251"/>
      <c r="X1042564" s="251"/>
      <c r="Y1042564" s="251"/>
      <c r="Z1042564" s="251"/>
      <c r="AA1042564" s="251"/>
      <c r="AB1042564" s="247"/>
      <c r="AC1042564" s="247"/>
      <c r="AD1042564" s="245"/>
      <c r="AE1042564" s="245"/>
      <c r="AF1042564" s="245"/>
      <c r="AG1042564" s="245"/>
    </row>
    <row r="1042565" spans="1:33" ht="12.75">
      <c r="A1042565" s="247"/>
      <c r="B1042565" s="248"/>
      <c r="C1042565" s="249"/>
      <c r="D1042565" s="250"/>
      <c r="E1042565" s="250"/>
      <c r="F1042565" s="250"/>
      <c r="G1042565" s="250"/>
      <c r="H1042565" s="250"/>
      <c r="I1042565" s="250"/>
      <c r="J1042565" s="244"/>
      <c r="K1042565" s="244"/>
      <c r="L1042565" s="244"/>
      <c r="M1042565" s="244"/>
      <c r="N1042565" s="244"/>
      <c r="O1042565" s="251"/>
      <c r="P1042565" s="251"/>
      <c r="Q1042565" s="251"/>
      <c r="R1042565" s="251"/>
      <c r="S1042565" s="251"/>
      <c r="T1042565" s="251"/>
      <c r="U1042565" s="251"/>
      <c r="V1042565" s="251"/>
      <c r="W1042565" s="251"/>
      <c r="X1042565" s="251"/>
      <c r="Y1042565" s="251"/>
      <c r="Z1042565" s="251"/>
      <c r="AA1042565" s="251"/>
      <c r="AB1042565" s="247"/>
      <c r="AC1042565" s="247"/>
      <c r="AD1042565" s="245"/>
      <c r="AE1042565" s="245"/>
      <c r="AF1042565" s="245"/>
      <c r="AG1042565" s="245"/>
    </row>
    <row r="1042566" spans="1:33" ht="12.75">
      <c r="A1042566" s="247"/>
      <c r="B1042566" s="248"/>
      <c r="C1042566" s="249"/>
      <c r="D1042566" s="250"/>
      <c r="E1042566" s="250"/>
      <c r="F1042566" s="250"/>
      <c r="G1042566" s="250"/>
      <c r="H1042566" s="250"/>
      <c r="I1042566" s="250"/>
      <c r="J1042566" s="244"/>
      <c r="K1042566" s="244"/>
      <c r="L1042566" s="244"/>
      <c r="M1042566" s="244"/>
      <c r="N1042566" s="244"/>
      <c r="O1042566" s="251"/>
      <c r="P1042566" s="251"/>
      <c r="Q1042566" s="251"/>
      <c r="R1042566" s="251"/>
      <c r="S1042566" s="251"/>
      <c r="T1042566" s="251"/>
      <c r="U1042566" s="251"/>
      <c r="V1042566" s="251"/>
      <c r="W1042566" s="251"/>
      <c r="X1042566" s="251"/>
      <c r="Y1042566" s="251"/>
      <c r="Z1042566" s="251"/>
      <c r="AA1042566" s="251"/>
      <c r="AB1042566" s="247"/>
      <c r="AC1042566" s="247"/>
      <c r="AD1042566" s="245"/>
      <c r="AE1042566" s="245"/>
      <c r="AF1042566" s="245"/>
      <c r="AG1042566" s="245"/>
    </row>
    <row r="1042567" spans="1:33" ht="12.75">
      <c r="A1042567" s="247"/>
      <c r="B1042567" s="248"/>
      <c r="C1042567" s="249"/>
      <c r="D1042567" s="250"/>
      <c r="E1042567" s="250"/>
      <c r="F1042567" s="250"/>
      <c r="G1042567" s="250"/>
      <c r="H1042567" s="250"/>
      <c r="I1042567" s="250"/>
      <c r="J1042567" s="244"/>
      <c r="K1042567" s="244"/>
      <c r="L1042567" s="244"/>
      <c r="M1042567" s="244"/>
      <c r="N1042567" s="244"/>
      <c r="O1042567" s="251"/>
      <c r="P1042567" s="251"/>
      <c r="Q1042567" s="251"/>
      <c r="R1042567" s="251"/>
      <c r="S1042567" s="251"/>
      <c r="T1042567" s="251"/>
      <c r="U1042567" s="251"/>
      <c r="V1042567" s="251"/>
      <c r="W1042567" s="251"/>
      <c r="X1042567" s="251"/>
      <c r="Y1042567" s="251"/>
      <c r="Z1042567" s="251"/>
      <c r="AA1042567" s="251"/>
      <c r="AB1042567" s="247"/>
      <c r="AC1042567" s="247"/>
      <c r="AD1042567" s="245"/>
      <c r="AE1042567" s="245"/>
      <c r="AF1042567" s="245"/>
      <c r="AG1042567" s="245"/>
    </row>
    <row r="1042568" spans="1:33" ht="12.75">
      <c r="A1042568" s="247"/>
      <c r="B1042568" s="248"/>
      <c r="C1042568" s="249"/>
      <c r="D1042568" s="250"/>
      <c r="E1042568" s="250"/>
      <c r="F1042568" s="250"/>
      <c r="G1042568" s="250"/>
      <c r="H1042568" s="250"/>
      <c r="I1042568" s="250"/>
      <c r="J1042568" s="244"/>
      <c r="K1042568" s="244"/>
      <c r="L1042568" s="244"/>
      <c r="M1042568" s="244"/>
      <c r="N1042568" s="244"/>
      <c r="O1042568" s="251"/>
      <c r="P1042568" s="251"/>
      <c r="Q1042568" s="251"/>
      <c r="R1042568" s="251"/>
      <c r="S1042568" s="251"/>
      <c r="T1042568" s="251"/>
      <c r="U1042568" s="251"/>
      <c r="V1042568" s="251"/>
      <c r="W1042568" s="251"/>
      <c r="X1042568" s="251"/>
      <c r="Y1042568" s="251"/>
      <c r="Z1042568" s="251"/>
      <c r="AA1042568" s="251"/>
      <c r="AB1042568" s="247"/>
      <c r="AC1042568" s="247"/>
      <c r="AD1042568" s="245"/>
      <c r="AE1042568" s="245"/>
      <c r="AF1042568" s="245"/>
      <c r="AG1042568" s="245"/>
    </row>
    <row r="1042569" spans="1:33" ht="12.75">
      <c r="A1042569" s="247"/>
      <c r="B1042569" s="248"/>
      <c r="C1042569" s="249"/>
      <c r="D1042569" s="250"/>
      <c r="E1042569" s="250"/>
      <c r="F1042569" s="250"/>
      <c r="G1042569" s="250"/>
      <c r="H1042569" s="250"/>
      <c r="I1042569" s="250"/>
      <c r="J1042569" s="244"/>
      <c r="K1042569" s="244"/>
      <c r="L1042569" s="244"/>
      <c r="M1042569" s="244"/>
      <c r="N1042569" s="244"/>
      <c r="O1042569" s="251"/>
      <c r="P1042569" s="251"/>
      <c r="Q1042569" s="251"/>
      <c r="R1042569" s="251"/>
      <c r="S1042569" s="251"/>
      <c r="T1042569" s="251"/>
      <c r="U1042569" s="251"/>
      <c r="V1042569" s="251"/>
      <c r="W1042569" s="251"/>
      <c r="X1042569" s="251"/>
      <c r="Y1042569" s="251"/>
      <c r="Z1042569" s="251"/>
      <c r="AA1042569" s="251"/>
      <c r="AB1042569" s="247"/>
      <c r="AC1042569" s="247"/>
      <c r="AD1042569" s="245"/>
      <c r="AE1042569" s="245"/>
      <c r="AF1042569" s="245"/>
      <c r="AG1042569" s="245"/>
    </row>
    <row r="1042570" spans="1:33" ht="12.75">
      <c r="A1042570" s="247"/>
      <c r="B1042570" s="248"/>
      <c r="C1042570" s="249"/>
      <c r="D1042570" s="250"/>
      <c r="E1042570" s="250"/>
      <c r="F1042570" s="250"/>
      <c r="G1042570" s="250"/>
      <c r="H1042570" s="250"/>
      <c r="I1042570" s="250"/>
      <c r="J1042570" s="244"/>
      <c r="K1042570" s="244"/>
      <c r="L1042570" s="244"/>
      <c r="M1042570" s="244"/>
      <c r="N1042570" s="244"/>
      <c r="O1042570" s="251"/>
      <c r="P1042570" s="251"/>
      <c r="Q1042570" s="251"/>
      <c r="R1042570" s="251"/>
      <c r="S1042570" s="251"/>
      <c r="T1042570" s="251"/>
      <c r="U1042570" s="251"/>
      <c r="V1042570" s="251"/>
      <c r="W1042570" s="251"/>
      <c r="X1042570" s="251"/>
      <c r="Y1042570" s="251"/>
      <c r="Z1042570" s="251"/>
      <c r="AA1042570" s="251"/>
      <c r="AB1042570" s="247"/>
      <c r="AC1042570" s="247"/>
      <c r="AD1042570" s="245"/>
      <c r="AE1042570" s="245"/>
      <c r="AF1042570" s="245"/>
      <c r="AG1042570" s="245"/>
    </row>
    <row r="1042571" spans="1:33" ht="12.75">
      <c r="A1042571" s="247"/>
      <c r="B1042571" s="248"/>
      <c r="C1042571" s="249"/>
      <c r="D1042571" s="250"/>
      <c r="E1042571" s="250"/>
      <c r="F1042571" s="250"/>
      <c r="G1042571" s="250"/>
      <c r="H1042571" s="250"/>
      <c r="I1042571" s="250"/>
      <c r="J1042571" s="244"/>
      <c r="K1042571" s="244"/>
      <c r="L1042571" s="244"/>
      <c r="M1042571" s="244"/>
      <c r="N1042571" s="244"/>
      <c r="O1042571" s="251"/>
      <c r="P1042571" s="251"/>
      <c r="Q1042571" s="251"/>
      <c r="R1042571" s="251"/>
      <c r="S1042571" s="251"/>
      <c r="T1042571" s="251"/>
      <c r="U1042571" s="251"/>
      <c r="V1042571" s="251"/>
      <c r="W1042571" s="251"/>
      <c r="X1042571" s="251"/>
      <c r="Y1042571" s="251"/>
      <c r="Z1042571" s="251"/>
      <c r="AA1042571" s="251"/>
      <c r="AB1042571" s="247"/>
      <c r="AC1042571" s="247"/>
      <c r="AD1042571" s="245"/>
      <c r="AE1042571" s="245"/>
      <c r="AF1042571" s="245"/>
      <c r="AG1042571" s="245"/>
    </row>
    <row r="1042572" spans="1:33" ht="12.75">
      <c r="A1042572" s="247"/>
      <c r="B1042572" s="248"/>
      <c r="C1042572" s="249"/>
      <c r="D1042572" s="250"/>
      <c r="E1042572" s="250"/>
      <c r="F1042572" s="250"/>
      <c r="G1042572" s="250"/>
      <c r="H1042572" s="250"/>
      <c r="I1042572" s="250"/>
      <c r="J1042572" s="244"/>
      <c r="K1042572" s="244"/>
      <c r="L1042572" s="244"/>
      <c r="M1042572" s="244"/>
      <c r="N1042572" s="244"/>
      <c r="O1042572" s="251"/>
      <c r="P1042572" s="251"/>
      <c r="Q1042572" s="251"/>
      <c r="R1042572" s="251"/>
      <c r="S1042572" s="251"/>
      <c r="T1042572" s="251"/>
      <c r="U1042572" s="251"/>
      <c r="V1042572" s="251"/>
      <c r="W1042572" s="251"/>
      <c r="X1042572" s="251"/>
      <c r="Y1042572" s="251"/>
      <c r="Z1042572" s="251"/>
      <c r="AA1042572" s="251"/>
      <c r="AB1042572" s="247"/>
      <c r="AC1042572" s="247"/>
      <c r="AD1042572" s="245"/>
      <c r="AE1042572" s="245"/>
      <c r="AF1042572" s="245"/>
      <c r="AG1042572" s="245"/>
    </row>
    <row r="1042573" spans="1:33" ht="12.75">
      <c r="A1042573" s="247"/>
      <c r="B1042573" s="248"/>
      <c r="C1042573" s="249"/>
      <c r="D1042573" s="250"/>
      <c r="E1042573" s="250"/>
      <c r="F1042573" s="250"/>
      <c r="G1042573" s="250"/>
      <c r="H1042573" s="250"/>
      <c r="I1042573" s="250"/>
      <c r="J1042573" s="244"/>
      <c r="K1042573" s="244"/>
      <c r="L1042573" s="244"/>
      <c r="M1042573" s="244"/>
      <c r="N1042573" s="244"/>
      <c r="O1042573" s="251"/>
      <c r="P1042573" s="251"/>
      <c r="Q1042573" s="251"/>
      <c r="R1042573" s="251"/>
      <c r="S1042573" s="251"/>
      <c r="T1042573" s="251"/>
      <c r="U1042573" s="251"/>
      <c r="V1042573" s="251"/>
      <c r="W1042573" s="251"/>
      <c r="X1042573" s="251"/>
      <c r="Y1042573" s="251"/>
      <c r="Z1042573" s="251"/>
      <c r="AA1042573" s="251"/>
      <c r="AB1042573" s="247"/>
      <c r="AC1042573" s="247"/>
      <c r="AD1042573" s="245"/>
      <c r="AE1042573" s="245"/>
      <c r="AF1042573" s="245"/>
      <c r="AG1042573" s="245"/>
    </row>
    <row r="1042574" spans="1:33" ht="12.75">
      <c r="A1042574" s="247"/>
      <c r="B1042574" s="248"/>
      <c r="C1042574" s="249"/>
      <c r="D1042574" s="250"/>
      <c r="E1042574" s="250"/>
      <c r="F1042574" s="250"/>
      <c r="G1042574" s="250"/>
      <c r="H1042574" s="250"/>
      <c r="I1042574" s="250"/>
      <c r="J1042574" s="244"/>
      <c r="K1042574" s="244"/>
      <c r="L1042574" s="244"/>
      <c r="M1042574" s="244"/>
      <c r="N1042574" s="244"/>
      <c r="O1042574" s="251"/>
      <c r="P1042574" s="251"/>
      <c r="Q1042574" s="251"/>
      <c r="R1042574" s="251"/>
      <c r="S1042574" s="251"/>
      <c r="T1042574" s="251"/>
      <c r="U1042574" s="251"/>
      <c r="V1042574" s="251"/>
      <c r="W1042574" s="251"/>
      <c r="X1042574" s="251"/>
      <c r="Y1042574" s="251"/>
      <c r="Z1042574" s="251"/>
      <c r="AA1042574" s="251"/>
      <c r="AB1042574" s="247"/>
      <c r="AC1042574" s="247"/>
      <c r="AD1042574" s="245"/>
      <c r="AE1042574" s="245"/>
      <c r="AF1042574" s="245"/>
      <c r="AG1042574" s="245"/>
    </row>
    <row r="1042575" spans="1:33" ht="12.75">
      <c r="A1042575" s="247"/>
      <c r="B1042575" s="248"/>
      <c r="C1042575" s="249"/>
      <c r="D1042575" s="250"/>
      <c r="E1042575" s="250"/>
      <c r="F1042575" s="250"/>
      <c r="G1042575" s="250"/>
      <c r="H1042575" s="250"/>
      <c r="I1042575" s="250"/>
      <c r="J1042575" s="244"/>
      <c r="K1042575" s="244"/>
      <c r="L1042575" s="244"/>
      <c r="M1042575" s="244"/>
      <c r="N1042575" s="244"/>
      <c r="O1042575" s="251"/>
      <c r="P1042575" s="251"/>
      <c r="Q1042575" s="251"/>
      <c r="R1042575" s="251"/>
      <c r="S1042575" s="251"/>
      <c r="T1042575" s="251"/>
      <c r="U1042575" s="251"/>
      <c r="V1042575" s="251"/>
      <c r="W1042575" s="251"/>
      <c r="X1042575" s="251"/>
      <c r="Y1042575" s="251"/>
      <c r="Z1042575" s="251"/>
      <c r="AA1042575" s="251"/>
      <c r="AB1042575" s="247"/>
      <c r="AC1042575" s="247"/>
      <c r="AD1042575" s="245"/>
      <c r="AE1042575" s="245"/>
      <c r="AF1042575" s="245"/>
      <c r="AG1042575" s="245"/>
    </row>
    <row r="1042576" spans="1:33" ht="12.75">
      <c r="A1042576" s="247"/>
      <c r="B1042576" s="248"/>
      <c r="C1042576" s="249"/>
      <c r="D1042576" s="250"/>
      <c r="E1042576" s="250"/>
      <c r="F1042576" s="250"/>
      <c r="G1042576" s="250"/>
      <c r="H1042576" s="250"/>
      <c r="I1042576" s="250"/>
      <c r="J1042576" s="244"/>
      <c r="K1042576" s="244"/>
      <c r="L1042576" s="244"/>
      <c r="M1042576" s="244"/>
      <c r="N1042576" s="244"/>
      <c r="O1042576" s="251"/>
      <c r="P1042576" s="251"/>
      <c r="Q1042576" s="251"/>
      <c r="R1042576" s="251"/>
      <c r="S1042576" s="251"/>
      <c r="T1042576" s="251"/>
      <c r="U1042576" s="251"/>
      <c r="V1042576" s="251"/>
      <c r="W1042576" s="251"/>
      <c r="X1042576" s="251"/>
      <c r="Y1042576" s="251"/>
      <c r="Z1042576" s="251"/>
      <c r="AA1042576" s="251"/>
      <c r="AB1042576" s="247"/>
      <c r="AC1042576" s="247"/>
      <c r="AD1042576" s="245"/>
      <c r="AE1042576" s="245"/>
      <c r="AF1042576" s="245"/>
      <c r="AG1042576" s="245"/>
    </row>
    <row r="1042577" spans="1:33" ht="12.75">
      <c r="A1042577" s="247"/>
      <c r="B1042577" s="248"/>
      <c r="C1042577" s="249"/>
      <c r="D1042577" s="250"/>
      <c r="E1042577" s="250"/>
      <c r="F1042577" s="250"/>
      <c r="G1042577" s="250"/>
      <c r="H1042577" s="250"/>
      <c r="I1042577" s="250"/>
      <c r="J1042577" s="244"/>
      <c r="K1042577" s="244"/>
      <c r="L1042577" s="244"/>
      <c r="M1042577" s="244"/>
      <c r="N1042577" s="244"/>
      <c r="O1042577" s="251"/>
      <c r="P1042577" s="251"/>
      <c r="Q1042577" s="251"/>
      <c r="R1042577" s="251"/>
      <c r="S1042577" s="251"/>
      <c r="T1042577" s="251"/>
      <c r="U1042577" s="251"/>
      <c r="V1042577" s="251"/>
      <c r="W1042577" s="251"/>
      <c r="X1042577" s="251"/>
      <c r="Y1042577" s="251"/>
      <c r="Z1042577" s="251"/>
      <c r="AA1042577" s="251"/>
      <c r="AB1042577" s="247"/>
      <c r="AC1042577" s="247"/>
      <c r="AD1042577" s="245"/>
      <c r="AE1042577" s="245"/>
      <c r="AF1042577" s="245"/>
      <c r="AG1042577" s="245"/>
    </row>
    <row r="1042578" spans="1:33" ht="12.75">
      <c r="A1042578" s="247"/>
      <c r="B1042578" s="248"/>
      <c r="C1042578" s="249"/>
      <c r="D1042578" s="250"/>
      <c r="E1042578" s="250"/>
      <c r="F1042578" s="250"/>
      <c r="G1042578" s="250"/>
      <c r="H1042578" s="250"/>
      <c r="I1042578" s="250"/>
      <c r="J1042578" s="244"/>
      <c r="K1042578" s="244"/>
      <c r="L1042578" s="244"/>
      <c r="M1042578" s="244"/>
      <c r="N1042578" s="244"/>
      <c r="O1042578" s="251"/>
      <c r="P1042578" s="251"/>
      <c r="Q1042578" s="251"/>
      <c r="R1042578" s="251"/>
      <c r="S1042578" s="251"/>
      <c r="T1042578" s="251"/>
      <c r="U1042578" s="251"/>
      <c r="V1042578" s="251"/>
      <c r="W1042578" s="251"/>
      <c r="X1042578" s="251"/>
      <c r="Y1042578" s="251"/>
      <c r="Z1042578" s="251"/>
      <c r="AA1042578" s="251"/>
      <c r="AB1042578" s="247"/>
      <c r="AC1042578" s="247"/>
      <c r="AD1042578" s="245"/>
      <c r="AE1042578" s="245"/>
      <c r="AF1042578" s="245"/>
      <c r="AG1042578" s="245"/>
    </row>
    <row r="1042579" spans="1:33" ht="12.75">
      <c r="A1042579" s="247"/>
      <c r="B1042579" s="248"/>
      <c r="C1042579" s="249"/>
      <c r="D1042579" s="250"/>
      <c r="E1042579" s="250"/>
      <c r="F1042579" s="250"/>
      <c r="G1042579" s="250"/>
      <c r="H1042579" s="250"/>
      <c r="I1042579" s="250"/>
      <c r="J1042579" s="244"/>
      <c r="K1042579" s="244"/>
      <c r="L1042579" s="244"/>
      <c r="M1042579" s="244"/>
      <c r="N1042579" s="244"/>
      <c r="O1042579" s="251"/>
      <c r="P1042579" s="251"/>
      <c r="Q1042579" s="251"/>
      <c r="R1042579" s="251"/>
      <c r="S1042579" s="251"/>
      <c r="T1042579" s="251"/>
      <c r="U1042579" s="251"/>
      <c r="V1042579" s="251"/>
      <c r="W1042579" s="251"/>
      <c r="X1042579" s="251"/>
      <c r="Y1042579" s="251"/>
      <c r="Z1042579" s="251"/>
      <c r="AA1042579" s="251"/>
      <c r="AB1042579" s="247"/>
      <c r="AC1042579" s="247"/>
      <c r="AD1042579" s="245"/>
      <c r="AE1042579" s="245"/>
      <c r="AF1042579" s="245"/>
      <c r="AG1042579" s="245"/>
    </row>
    <row r="1042580" spans="1:33" ht="12.75">
      <c r="A1042580" s="247"/>
      <c r="B1042580" s="248"/>
      <c r="C1042580" s="249"/>
      <c r="D1042580" s="250"/>
      <c r="E1042580" s="250"/>
      <c r="F1042580" s="250"/>
      <c r="G1042580" s="250"/>
      <c r="H1042580" s="250"/>
      <c r="I1042580" s="250"/>
      <c r="J1042580" s="244"/>
      <c r="K1042580" s="244"/>
      <c r="L1042580" s="244"/>
      <c r="M1042580" s="244"/>
      <c r="N1042580" s="244"/>
      <c r="O1042580" s="251"/>
      <c r="P1042580" s="251"/>
      <c r="Q1042580" s="251"/>
      <c r="R1042580" s="251"/>
      <c r="S1042580" s="251"/>
      <c r="T1042580" s="251"/>
      <c r="U1042580" s="251"/>
      <c r="V1042580" s="251"/>
      <c r="W1042580" s="251"/>
      <c r="X1042580" s="251"/>
      <c r="Y1042580" s="251"/>
      <c r="Z1042580" s="251"/>
      <c r="AA1042580" s="251"/>
      <c r="AB1042580" s="247"/>
      <c r="AC1042580" s="247"/>
      <c r="AD1042580" s="245"/>
      <c r="AE1042580" s="245"/>
      <c r="AF1042580" s="245"/>
      <c r="AG1042580" s="245"/>
    </row>
    <row r="1042581" spans="1:33" ht="12.75">
      <c r="A1042581" s="247"/>
      <c r="B1042581" s="248"/>
      <c r="C1042581" s="249"/>
      <c r="D1042581" s="250"/>
      <c r="E1042581" s="250"/>
      <c r="F1042581" s="250"/>
      <c r="G1042581" s="250"/>
      <c r="H1042581" s="250"/>
      <c r="I1042581" s="250"/>
      <c r="J1042581" s="244"/>
      <c r="K1042581" s="244"/>
      <c r="L1042581" s="244"/>
      <c r="M1042581" s="244"/>
      <c r="N1042581" s="244"/>
      <c r="O1042581" s="251"/>
      <c r="P1042581" s="251"/>
      <c r="Q1042581" s="251"/>
      <c r="R1042581" s="251"/>
      <c r="S1042581" s="251"/>
      <c r="T1042581" s="251"/>
      <c r="U1042581" s="251"/>
      <c r="V1042581" s="251"/>
      <c r="W1042581" s="251"/>
      <c r="X1042581" s="251"/>
      <c r="Y1042581" s="251"/>
      <c r="Z1042581" s="251"/>
      <c r="AA1042581" s="251"/>
      <c r="AB1042581" s="247"/>
      <c r="AC1042581" s="247"/>
      <c r="AD1042581" s="245"/>
      <c r="AE1042581" s="245"/>
      <c r="AF1042581" s="245"/>
      <c r="AG1042581" s="245"/>
    </row>
    <row r="1042582" spans="1:33" ht="12.75">
      <c r="A1042582" s="247"/>
      <c r="B1042582" s="248"/>
      <c r="C1042582" s="249"/>
      <c r="D1042582" s="250"/>
      <c r="E1042582" s="250"/>
      <c r="F1042582" s="250"/>
      <c r="G1042582" s="250"/>
      <c r="H1042582" s="250"/>
      <c r="I1042582" s="250"/>
      <c r="J1042582" s="244"/>
      <c r="K1042582" s="244"/>
      <c r="L1042582" s="244"/>
      <c r="M1042582" s="244"/>
      <c r="N1042582" s="244"/>
      <c r="O1042582" s="251"/>
      <c r="P1042582" s="251"/>
      <c r="Q1042582" s="251"/>
      <c r="R1042582" s="251"/>
      <c r="S1042582" s="251"/>
      <c r="T1042582" s="251"/>
      <c r="U1042582" s="251"/>
      <c r="V1042582" s="251"/>
      <c r="W1042582" s="251"/>
      <c r="X1042582" s="251"/>
      <c r="Y1042582" s="251"/>
      <c r="Z1042582" s="251"/>
      <c r="AA1042582" s="251"/>
      <c r="AB1042582" s="247"/>
      <c r="AC1042582" s="247"/>
      <c r="AD1042582" s="245"/>
      <c r="AE1042582" s="245"/>
      <c r="AF1042582" s="245"/>
      <c r="AG1042582" s="245"/>
    </row>
    <row r="1042583" spans="1:33" ht="12.75">
      <c r="A1042583" s="247"/>
      <c r="B1042583" s="248"/>
      <c r="C1042583" s="249"/>
      <c r="D1042583" s="250"/>
      <c r="E1042583" s="250"/>
      <c r="F1042583" s="250"/>
      <c r="G1042583" s="250"/>
      <c r="H1042583" s="250"/>
      <c r="I1042583" s="250"/>
      <c r="J1042583" s="244"/>
      <c r="K1042583" s="244"/>
      <c r="L1042583" s="244"/>
      <c r="M1042583" s="244"/>
      <c r="N1042583" s="244"/>
      <c r="O1042583" s="251"/>
      <c r="P1042583" s="251"/>
      <c r="Q1042583" s="251"/>
      <c r="R1042583" s="251"/>
      <c r="S1042583" s="251"/>
      <c r="T1042583" s="251"/>
      <c r="U1042583" s="251"/>
      <c r="V1042583" s="251"/>
      <c r="W1042583" s="251"/>
      <c r="X1042583" s="251"/>
      <c r="Y1042583" s="251"/>
      <c r="Z1042583" s="251"/>
      <c r="AA1042583" s="251"/>
      <c r="AB1042583" s="247"/>
      <c r="AC1042583" s="247"/>
      <c r="AD1042583" s="245"/>
      <c r="AE1042583" s="245"/>
      <c r="AF1042583" s="245"/>
      <c r="AG1042583" s="245"/>
    </row>
    <row r="1042584" spans="1:33" ht="12.75">
      <c r="A1042584" s="247"/>
      <c r="B1042584" s="248"/>
      <c r="C1042584" s="249"/>
      <c r="D1042584" s="250"/>
      <c r="E1042584" s="250"/>
      <c r="F1042584" s="250"/>
      <c r="G1042584" s="250"/>
      <c r="H1042584" s="250"/>
      <c r="I1042584" s="250"/>
      <c r="J1042584" s="244"/>
      <c r="K1042584" s="244"/>
      <c r="L1042584" s="244"/>
      <c r="M1042584" s="244"/>
      <c r="N1042584" s="244"/>
      <c r="O1042584" s="251"/>
      <c r="P1042584" s="251"/>
      <c r="Q1042584" s="251"/>
      <c r="R1042584" s="251"/>
      <c r="S1042584" s="251"/>
      <c r="T1042584" s="251"/>
      <c r="U1042584" s="251"/>
      <c r="V1042584" s="251"/>
      <c r="W1042584" s="251"/>
      <c r="X1042584" s="251"/>
      <c r="Y1042584" s="251"/>
      <c r="Z1042584" s="251"/>
      <c r="AA1042584" s="251"/>
      <c r="AB1042584" s="247"/>
      <c r="AC1042584" s="247"/>
      <c r="AD1042584" s="245"/>
      <c r="AE1042584" s="245"/>
      <c r="AF1042584" s="245"/>
      <c r="AG1042584" s="245"/>
    </row>
    <row r="1042585" spans="1:33" ht="12.75">
      <c r="A1042585" s="247"/>
      <c r="B1042585" s="248"/>
      <c r="C1042585" s="249"/>
      <c r="D1042585" s="250"/>
      <c r="E1042585" s="250"/>
      <c r="F1042585" s="250"/>
      <c r="G1042585" s="250"/>
      <c r="H1042585" s="250"/>
      <c r="I1042585" s="250"/>
      <c r="J1042585" s="244"/>
      <c r="K1042585" s="244"/>
      <c r="L1042585" s="244"/>
      <c r="M1042585" s="244"/>
      <c r="N1042585" s="244"/>
      <c r="O1042585" s="251"/>
      <c r="P1042585" s="251"/>
      <c r="Q1042585" s="251"/>
      <c r="R1042585" s="251"/>
      <c r="S1042585" s="251"/>
      <c r="T1042585" s="251"/>
      <c r="U1042585" s="251"/>
      <c r="V1042585" s="251"/>
      <c r="W1042585" s="251"/>
      <c r="X1042585" s="251"/>
      <c r="Y1042585" s="251"/>
      <c r="Z1042585" s="251"/>
      <c r="AA1042585" s="251"/>
      <c r="AB1042585" s="247"/>
      <c r="AC1042585" s="247"/>
      <c r="AD1042585" s="245"/>
      <c r="AE1042585" s="245"/>
      <c r="AF1042585" s="245"/>
      <c r="AG1042585" s="245"/>
    </row>
    <row r="1042586" spans="1:33" ht="12.75">
      <c r="A1042586" s="247"/>
      <c r="B1042586" s="248"/>
      <c r="C1042586" s="249"/>
      <c r="D1042586" s="250"/>
      <c r="E1042586" s="250"/>
      <c r="F1042586" s="250"/>
      <c r="G1042586" s="250"/>
      <c r="H1042586" s="250"/>
      <c r="I1042586" s="250"/>
      <c r="J1042586" s="244"/>
      <c r="K1042586" s="244"/>
      <c r="L1042586" s="244"/>
      <c r="M1042586" s="244"/>
      <c r="N1042586" s="244"/>
      <c r="O1042586" s="251"/>
      <c r="P1042586" s="251"/>
      <c r="Q1042586" s="251"/>
      <c r="R1042586" s="251"/>
      <c r="S1042586" s="251"/>
      <c r="T1042586" s="251"/>
      <c r="U1042586" s="251"/>
      <c r="V1042586" s="251"/>
      <c r="W1042586" s="251"/>
      <c r="X1042586" s="251"/>
      <c r="Y1042586" s="251"/>
      <c r="Z1042586" s="251"/>
      <c r="AA1042586" s="251"/>
      <c r="AB1042586" s="247"/>
      <c r="AC1042586" s="247"/>
      <c r="AD1042586" s="245"/>
      <c r="AE1042586" s="245"/>
      <c r="AF1042586" s="245"/>
      <c r="AG1042586" s="245"/>
    </row>
    <row r="1042587" spans="1:33" ht="12.75">
      <c r="A1042587" s="247"/>
      <c r="B1042587" s="248"/>
      <c r="C1042587" s="249"/>
      <c r="D1042587" s="250"/>
      <c r="E1042587" s="250"/>
      <c r="F1042587" s="250"/>
      <c r="G1042587" s="250"/>
      <c r="H1042587" s="250"/>
      <c r="I1042587" s="250"/>
      <c r="J1042587" s="244"/>
      <c r="K1042587" s="244"/>
      <c r="L1042587" s="244"/>
      <c r="M1042587" s="244"/>
      <c r="N1042587" s="244"/>
      <c r="O1042587" s="251"/>
      <c r="P1042587" s="251"/>
      <c r="Q1042587" s="251"/>
      <c r="R1042587" s="251"/>
      <c r="S1042587" s="251"/>
      <c r="T1042587" s="251"/>
      <c r="U1042587" s="251"/>
      <c r="V1042587" s="251"/>
      <c r="W1042587" s="251"/>
      <c r="X1042587" s="251"/>
      <c r="Y1042587" s="251"/>
      <c r="Z1042587" s="251"/>
      <c r="AA1042587" s="251"/>
      <c r="AB1042587" s="247"/>
      <c r="AC1042587" s="247"/>
      <c r="AD1042587" s="245"/>
      <c r="AE1042587" s="245"/>
      <c r="AF1042587" s="245"/>
      <c r="AG1042587" s="245"/>
    </row>
    <row r="1042588" spans="1:33" ht="12.75">
      <c r="A1042588" s="247"/>
      <c r="B1042588" s="248"/>
      <c r="C1042588" s="249"/>
      <c r="D1042588" s="250"/>
      <c r="E1042588" s="250"/>
      <c r="F1042588" s="250"/>
      <c r="G1042588" s="250"/>
      <c r="H1042588" s="250"/>
      <c r="I1042588" s="250"/>
      <c r="J1042588" s="244"/>
      <c r="K1042588" s="244"/>
      <c r="L1042588" s="244"/>
      <c r="M1042588" s="244"/>
      <c r="N1042588" s="244"/>
      <c r="O1042588" s="251"/>
      <c r="P1042588" s="251"/>
      <c r="Q1042588" s="251"/>
      <c r="R1042588" s="251"/>
      <c r="S1042588" s="251"/>
      <c r="T1042588" s="251"/>
      <c r="U1042588" s="251"/>
      <c r="V1042588" s="251"/>
      <c r="W1042588" s="251"/>
      <c r="X1042588" s="251"/>
      <c r="Y1042588" s="251"/>
      <c r="Z1042588" s="251"/>
      <c r="AA1042588" s="251"/>
      <c r="AB1042588" s="247"/>
      <c r="AC1042588" s="247"/>
      <c r="AD1042588" s="245"/>
      <c r="AE1042588" s="245"/>
      <c r="AF1042588" s="245"/>
      <c r="AG1042588" s="245"/>
    </row>
    <row r="1042589" spans="1:33" ht="12.75">
      <c r="A1042589" s="247"/>
      <c r="B1042589" s="248"/>
      <c r="C1042589" s="249"/>
      <c r="D1042589" s="250"/>
      <c r="E1042589" s="250"/>
      <c r="F1042589" s="250"/>
      <c r="G1042589" s="250"/>
      <c r="H1042589" s="250"/>
      <c r="I1042589" s="250"/>
      <c r="J1042589" s="244"/>
      <c r="K1042589" s="244"/>
      <c r="L1042589" s="244"/>
      <c r="M1042589" s="244"/>
      <c r="N1042589" s="244"/>
      <c r="O1042589" s="251"/>
      <c r="P1042589" s="251"/>
      <c r="Q1042589" s="251"/>
      <c r="R1042589" s="251"/>
      <c r="S1042589" s="251"/>
      <c r="T1042589" s="251"/>
      <c r="U1042589" s="251"/>
      <c r="V1042589" s="251"/>
      <c r="W1042589" s="251"/>
      <c r="X1042589" s="251"/>
      <c r="Y1042589" s="251"/>
      <c r="Z1042589" s="251"/>
      <c r="AA1042589" s="251"/>
      <c r="AB1042589" s="247"/>
      <c r="AC1042589" s="247"/>
      <c r="AD1042589" s="245"/>
      <c r="AE1042589" s="245"/>
      <c r="AF1042589" s="245"/>
      <c r="AG1042589" s="245"/>
    </row>
    <row r="1042590" spans="1:33" ht="12.75">
      <c r="A1042590" s="247"/>
      <c r="B1042590" s="248"/>
      <c r="C1042590" s="249"/>
      <c r="D1042590" s="250"/>
      <c r="E1042590" s="250"/>
      <c r="F1042590" s="250"/>
      <c r="G1042590" s="250"/>
      <c r="H1042590" s="250"/>
      <c r="I1042590" s="250"/>
      <c r="J1042590" s="244"/>
      <c r="K1042590" s="244"/>
      <c r="L1042590" s="244"/>
      <c r="M1042590" s="244"/>
      <c r="N1042590" s="244"/>
      <c r="O1042590" s="251"/>
      <c r="P1042590" s="251"/>
      <c r="Q1042590" s="251"/>
      <c r="R1042590" s="251"/>
      <c r="S1042590" s="251"/>
      <c r="T1042590" s="251"/>
      <c r="U1042590" s="251"/>
      <c r="V1042590" s="251"/>
      <c r="W1042590" s="251"/>
      <c r="X1042590" s="251"/>
      <c r="Y1042590" s="251"/>
      <c r="Z1042590" s="251"/>
      <c r="AA1042590" s="251"/>
      <c r="AB1042590" s="247"/>
      <c r="AC1042590" s="247"/>
      <c r="AD1042590" s="245"/>
      <c r="AE1042590" s="245"/>
      <c r="AF1042590" s="245"/>
      <c r="AG1042590" s="245"/>
    </row>
    <row r="1042591" spans="1:33" ht="12.75">
      <c r="A1042591" s="247"/>
      <c r="B1042591" s="248"/>
      <c r="C1042591" s="249"/>
      <c r="D1042591" s="250"/>
      <c r="E1042591" s="250"/>
      <c r="F1042591" s="250"/>
      <c r="G1042591" s="250"/>
      <c r="H1042591" s="250"/>
      <c r="I1042591" s="250"/>
      <c r="J1042591" s="244"/>
      <c r="K1042591" s="244"/>
      <c r="L1042591" s="244"/>
      <c r="M1042591" s="244"/>
      <c r="N1042591" s="244"/>
      <c r="O1042591" s="251"/>
      <c r="P1042591" s="251"/>
      <c r="Q1042591" s="251"/>
      <c r="R1042591" s="251"/>
      <c r="S1042591" s="251"/>
      <c r="T1042591" s="251"/>
      <c r="U1042591" s="251"/>
      <c r="V1042591" s="251"/>
      <c r="W1042591" s="251"/>
      <c r="X1042591" s="251"/>
      <c r="Y1042591" s="251"/>
      <c r="Z1042591" s="251"/>
      <c r="AA1042591" s="251"/>
      <c r="AB1042591" s="247"/>
      <c r="AC1042591" s="247"/>
      <c r="AD1042591" s="245"/>
      <c r="AE1042591" s="245"/>
      <c r="AF1042591" s="245"/>
      <c r="AG1042591" s="245"/>
    </row>
    <row r="1042592" spans="1:33" ht="12.75">
      <c r="A1042592" s="247"/>
      <c r="B1042592" s="248"/>
      <c r="C1042592" s="249"/>
      <c r="D1042592" s="250"/>
      <c r="E1042592" s="250"/>
      <c r="F1042592" s="250"/>
      <c r="G1042592" s="250"/>
      <c r="H1042592" s="250"/>
      <c r="I1042592" s="250"/>
      <c r="J1042592" s="244"/>
      <c r="K1042592" s="244"/>
      <c r="L1042592" s="244"/>
      <c r="M1042592" s="244"/>
      <c r="N1042592" s="244"/>
      <c r="O1042592" s="251"/>
      <c r="P1042592" s="251"/>
      <c r="Q1042592" s="251"/>
      <c r="R1042592" s="251"/>
      <c r="S1042592" s="251"/>
      <c r="T1042592" s="251"/>
      <c r="U1042592" s="251"/>
      <c r="V1042592" s="251"/>
      <c r="W1042592" s="251"/>
      <c r="X1042592" s="251"/>
      <c r="Y1042592" s="251"/>
      <c r="Z1042592" s="251"/>
      <c r="AA1042592" s="251"/>
      <c r="AB1042592" s="247"/>
      <c r="AC1042592" s="247"/>
      <c r="AD1042592" s="245"/>
      <c r="AE1042592" s="245"/>
      <c r="AF1042592" s="245"/>
      <c r="AG1042592" s="245"/>
    </row>
    <row r="1042593" spans="1:33" ht="12.75">
      <c r="A1042593" s="247"/>
      <c r="B1042593" s="248"/>
      <c r="C1042593" s="249"/>
      <c r="D1042593" s="250"/>
      <c r="E1042593" s="250"/>
      <c r="F1042593" s="250"/>
      <c r="G1042593" s="250"/>
      <c r="H1042593" s="250"/>
      <c r="I1042593" s="250"/>
      <c r="J1042593" s="244"/>
      <c r="K1042593" s="244"/>
      <c r="L1042593" s="244"/>
      <c r="M1042593" s="244"/>
      <c r="N1042593" s="244"/>
      <c r="O1042593" s="251"/>
      <c r="P1042593" s="251"/>
      <c r="Q1042593" s="251"/>
      <c r="R1042593" s="251"/>
      <c r="S1042593" s="251"/>
      <c r="T1042593" s="251"/>
      <c r="U1042593" s="251"/>
      <c r="V1042593" s="251"/>
      <c r="W1042593" s="251"/>
      <c r="X1042593" s="251"/>
      <c r="Y1042593" s="251"/>
      <c r="Z1042593" s="251"/>
      <c r="AA1042593" s="251"/>
      <c r="AB1042593" s="247"/>
      <c r="AC1042593" s="247"/>
      <c r="AD1042593" s="245"/>
      <c r="AE1042593" s="245"/>
      <c r="AF1042593" s="245"/>
      <c r="AG1042593" s="245"/>
    </row>
    <row r="1042594" spans="1:33" ht="12.75">
      <c r="A1042594" s="247"/>
      <c r="B1042594" s="248"/>
      <c r="C1042594" s="249"/>
      <c r="D1042594" s="250"/>
      <c r="E1042594" s="250"/>
      <c r="F1042594" s="250"/>
      <c r="G1042594" s="250"/>
      <c r="H1042594" s="250"/>
      <c r="I1042594" s="250"/>
      <c r="J1042594" s="244"/>
      <c r="K1042594" s="244"/>
      <c r="L1042594" s="244"/>
      <c r="M1042594" s="244"/>
      <c r="N1042594" s="244"/>
      <c r="O1042594" s="251"/>
      <c r="P1042594" s="251"/>
      <c r="Q1042594" s="251"/>
      <c r="R1042594" s="251"/>
      <c r="S1042594" s="251"/>
      <c r="T1042594" s="251"/>
      <c r="U1042594" s="251"/>
      <c r="V1042594" s="251"/>
      <c r="W1042594" s="251"/>
      <c r="X1042594" s="251"/>
      <c r="Y1042594" s="251"/>
      <c r="Z1042594" s="251"/>
      <c r="AA1042594" s="251"/>
      <c r="AB1042594" s="247"/>
      <c r="AC1042594" s="247"/>
      <c r="AD1042594" s="245"/>
      <c r="AE1042594" s="245"/>
      <c r="AF1042594" s="245"/>
      <c r="AG1042594" s="245"/>
    </row>
    <row r="1042595" spans="1:33" ht="12.75">
      <c r="A1042595" s="247"/>
      <c r="B1042595" s="248"/>
      <c r="C1042595" s="249"/>
      <c r="D1042595" s="250"/>
      <c r="E1042595" s="250"/>
      <c r="F1042595" s="250"/>
      <c r="G1042595" s="250"/>
      <c r="H1042595" s="250"/>
      <c r="I1042595" s="250"/>
      <c r="J1042595" s="244"/>
      <c r="K1042595" s="244"/>
      <c r="L1042595" s="244"/>
      <c r="M1042595" s="244"/>
      <c r="N1042595" s="244"/>
      <c r="O1042595" s="251"/>
      <c r="P1042595" s="251"/>
      <c r="Q1042595" s="251"/>
      <c r="R1042595" s="251"/>
      <c r="S1042595" s="251"/>
      <c r="T1042595" s="251"/>
      <c r="U1042595" s="251"/>
      <c r="V1042595" s="251"/>
      <c r="W1042595" s="251"/>
      <c r="X1042595" s="251"/>
      <c r="Y1042595" s="251"/>
      <c r="Z1042595" s="251"/>
      <c r="AA1042595" s="251"/>
      <c r="AB1042595" s="247"/>
      <c r="AC1042595" s="247"/>
      <c r="AD1042595" s="245"/>
      <c r="AE1042595" s="245"/>
      <c r="AF1042595" s="245"/>
      <c r="AG1042595" s="245"/>
    </row>
    <row r="1042596" spans="1:33" ht="12.75">
      <c r="A1042596" s="247"/>
      <c r="B1042596" s="248"/>
      <c r="C1042596" s="249"/>
      <c r="D1042596" s="250"/>
      <c r="E1042596" s="250"/>
      <c r="F1042596" s="250"/>
      <c r="G1042596" s="250"/>
      <c r="H1042596" s="250"/>
      <c r="I1042596" s="250"/>
      <c r="J1042596" s="244"/>
      <c r="K1042596" s="244"/>
      <c r="L1042596" s="244"/>
      <c r="M1042596" s="244"/>
      <c r="N1042596" s="244"/>
      <c r="O1042596" s="251"/>
      <c r="P1042596" s="251"/>
      <c r="Q1042596" s="251"/>
      <c r="R1042596" s="251"/>
      <c r="S1042596" s="251"/>
      <c r="T1042596" s="251"/>
      <c r="U1042596" s="251"/>
      <c r="V1042596" s="251"/>
      <c r="W1042596" s="251"/>
      <c r="X1042596" s="251"/>
      <c r="Y1042596" s="251"/>
      <c r="Z1042596" s="251"/>
      <c r="AA1042596" s="251"/>
      <c r="AB1042596" s="247"/>
      <c r="AC1042596" s="247"/>
      <c r="AD1042596" s="245"/>
      <c r="AE1042596" s="245"/>
      <c r="AF1042596" s="245"/>
      <c r="AG1042596" s="245"/>
    </row>
    <row r="1042597" spans="1:33" ht="12.75">
      <c r="A1042597" s="247"/>
      <c r="B1042597" s="248"/>
      <c r="C1042597" s="249"/>
      <c r="D1042597" s="250"/>
      <c r="E1042597" s="250"/>
      <c r="F1042597" s="250"/>
      <c r="G1042597" s="250"/>
      <c r="H1042597" s="250"/>
      <c r="I1042597" s="250"/>
      <c r="J1042597" s="244"/>
      <c r="K1042597" s="244"/>
      <c r="L1042597" s="244"/>
      <c r="M1042597" s="244"/>
      <c r="N1042597" s="244"/>
      <c r="O1042597" s="251"/>
      <c r="P1042597" s="251"/>
      <c r="Q1042597" s="251"/>
      <c r="R1042597" s="251"/>
      <c r="S1042597" s="251"/>
      <c r="T1042597" s="251"/>
      <c r="U1042597" s="251"/>
      <c r="V1042597" s="251"/>
      <c r="W1042597" s="251"/>
      <c r="X1042597" s="251"/>
      <c r="Y1042597" s="251"/>
      <c r="Z1042597" s="251"/>
      <c r="AA1042597" s="251"/>
      <c r="AB1042597" s="247"/>
      <c r="AC1042597" s="247"/>
      <c r="AD1042597" s="245"/>
      <c r="AE1042597" s="245"/>
      <c r="AF1042597" s="245"/>
      <c r="AG1042597" s="245"/>
    </row>
    <row r="1042598" spans="1:33" ht="12.75">
      <c r="A1042598" s="247"/>
      <c r="B1042598" s="248"/>
      <c r="C1042598" s="249"/>
      <c r="D1042598" s="250"/>
      <c r="E1042598" s="250"/>
      <c r="F1042598" s="250"/>
      <c r="G1042598" s="250"/>
      <c r="H1042598" s="250"/>
      <c r="I1042598" s="250"/>
      <c r="J1042598" s="244"/>
      <c r="K1042598" s="244"/>
      <c r="L1042598" s="244"/>
      <c r="M1042598" s="244"/>
      <c r="N1042598" s="244"/>
      <c r="O1042598" s="251"/>
      <c r="P1042598" s="251"/>
      <c r="Q1042598" s="251"/>
      <c r="R1042598" s="251"/>
      <c r="S1042598" s="251"/>
      <c r="T1042598" s="251"/>
      <c r="U1042598" s="251"/>
      <c r="V1042598" s="251"/>
      <c r="W1042598" s="251"/>
      <c r="X1042598" s="251"/>
      <c r="Y1042598" s="251"/>
      <c r="Z1042598" s="251"/>
      <c r="AA1042598" s="251"/>
      <c r="AB1042598" s="247"/>
      <c r="AC1042598" s="247"/>
      <c r="AD1042598" s="245"/>
      <c r="AE1042598" s="245"/>
      <c r="AF1042598" s="245"/>
      <c r="AG1042598" s="245"/>
    </row>
    <row r="1042599" spans="1:33" ht="12.75">
      <c r="A1042599" s="247"/>
      <c r="B1042599" s="248"/>
      <c r="C1042599" s="249"/>
      <c r="D1042599" s="250"/>
      <c r="E1042599" s="250"/>
      <c r="F1042599" s="250"/>
      <c r="G1042599" s="250"/>
      <c r="H1042599" s="250"/>
      <c r="I1042599" s="250"/>
      <c r="J1042599" s="244"/>
      <c r="K1042599" s="244"/>
      <c r="L1042599" s="244"/>
      <c r="M1042599" s="244"/>
      <c r="N1042599" s="244"/>
      <c r="O1042599" s="251"/>
      <c r="P1042599" s="251"/>
      <c r="Q1042599" s="251"/>
      <c r="R1042599" s="251"/>
      <c r="S1042599" s="251"/>
      <c r="T1042599" s="251"/>
      <c r="U1042599" s="251"/>
      <c r="V1042599" s="251"/>
      <c r="W1042599" s="251"/>
      <c r="X1042599" s="251"/>
      <c r="Y1042599" s="251"/>
      <c r="Z1042599" s="251"/>
      <c r="AA1042599" s="251"/>
      <c r="AB1042599" s="247"/>
      <c r="AC1042599" s="247"/>
      <c r="AD1042599" s="245"/>
      <c r="AE1042599" s="245"/>
      <c r="AF1042599" s="245"/>
      <c r="AG1042599" s="245"/>
    </row>
    <row r="1042600" spans="1:33" ht="12.75">
      <c r="A1042600" s="247"/>
      <c r="B1042600" s="248"/>
      <c r="C1042600" s="249"/>
      <c r="D1042600" s="250"/>
      <c r="E1042600" s="250"/>
      <c r="F1042600" s="250"/>
      <c r="G1042600" s="250"/>
      <c r="H1042600" s="250"/>
      <c r="I1042600" s="250"/>
      <c r="J1042600" s="244"/>
      <c r="K1042600" s="244"/>
      <c r="L1042600" s="244"/>
      <c r="M1042600" s="244"/>
      <c r="N1042600" s="244"/>
      <c r="O1042600" s="251"/>
      <c r="P1042600" s="251"/>
      <c r="Q1042600" s="251"/>
      <c r="R1042600" s="251"/>
      <c r="S1042600" s="251"/>
      <c r="T1042600" s="251"/>
      <c r="U1042600" s="251"/>
      <c r="V1042600" s="251"/>
      <c r="W1042600" s="251"/>
      <c r="X1042600" s="251"/>
      <c r="Y1042600" s="251"/>
      <c r="Z1042600" s="251"/>
      <c r="AA1042600" s="251"/>
      <c r="AB1042600" s="247"/>
      <c r="AC1042600" s="247"/>
      <c r="AD1042600" s="245"/>
      <c r="AE1042600" s="245"/>
      <c r="AF1042600" s="245"/>
      <c r="AG1042600" s="245"/>
    </row>
    <row r="1042601" spans="1:33" ht="12.75">
      <c r="A1042601" s="247"/>
      <c r="B1042601" s="248"/>
      <c r="C1042601" s="249"/>
      <c r="D1042601" s="250"/>
      <c r="E1042601" s="250"/>
      <c r="F1042601" s="250"/>
      <c r="G1042601" s="250"/>
      <c r="H1042601" s="250"/>
      <c r="I1042601" s="250"/>
      <c r="J1042601" s="244"/>
      <c r="K1042601" s="244"/>
      <c r="L1042601" s="244"/>
      <c r="M1042601" s="244"/>
      <c r="N1042601" s="244"/>
      <c r="O1042601" s="251"/>
      <c r="P1042601" s="251"/>
      <c r="Q1042601" s="251"/>
      <c r="R1042601" s="251"/>
      <c r="S1042601" s="251"/>
      <c r="T1042601" s="251"/>
      <c r="U1042601" s="251"/>
      <c r="V1042601" s="251"/>
      <c r="W1042601" s="251"/>
      <c r="X1042601" s="251"/>
      <c r="Y1042601" s="251"/>
      <c r="Z1042601" s="251"/>
      <c r="AA1042601" s="251"/>
      <c r="AB1042601" s="247"/>
      <c r="AC1042601" s="247"/>
      <c r="AD1042601" s="245"/>
      <c r="AE1042601" s="245"/>
      <c r="AF1042601" s="245"/>
      <c r="AG1042601" s="245"/>
    </row>
    <row r="1042602" spans="1:33" ht="12.75">
      <c r="A1042602" s="247"/>
      <c r="B1042602" s="248"/>
      <c r="C1042602" s="249"/>
      <c r="D1042602" s="250"/>
      <c r="E1042602" s="250"/>
      <c r="F1042602" s="250"/>
      <c r="G1042602" s="250"/>
      <c r="H1042602" s="250"/>
      <c r="I1042602" s="250"/>
      <c r="J1042602" s="244"/>
      <c r="K1042602" s="244"/>
      <c r="L1042602" s="244"/>
      <c r="M1042602" s="244"/>
      <c r="N1042602" s="244"/>
      <c r="O1042602" s="251"/>
      <c r="P1042602" s="251"/>
      <c r="Q1042602" s="251"/>
      <c r="R1042602" s="251"/>
      <c r="S1042602" s="251"/>
      <c r="T1042602" s="251"/>
      <c r="U1042602" s="251"/>
      <c r="V1042602" s="251"/>
      <c r="W1042602" s="251"/>
      <c r="X1042602" s="251"/>
      <c r="Y1042602" s="251"/>
      <c r="Z1042602" s="251"/>
      <c r="AA1042602" s="251"/>
      <c r="AB1042602" s="247"/>
      <c r="AC1042602" s="247"/>
      <c r="AD1042602" s="245"/>
      <c r="AE1042602" s="245"/>
      <c r="AF1042602" s="245"/>
      <c r="AG1042602" s="245"/>
    </row>
    <row r="1042603" spans="1:33" ht="12.75">
      <c r="A1042603" s="247"/>
      <c r="B1042603" s="248"/>
      <c r="C1042603" s="249"/>
      <c r="D1042603" s="250"/>
      <c r="E1042603" s="250"/>
      <c r="F1042603" s="250"/>
      <c r="G1042603" s="250"/>
      <c r="H1042603" s="250"/>
      <c r="I1042603" s="250"/>
      <c r="J1042603" s="244"/>
      <c r="K1042603" s="244"/>
      <c r="L1042603" s="244"/>
      <c r="M1042603" s="244"/>
      <c r="N1042603" s="244"/>
      <c r="O1042603" s="251"/>
      <c r="P1042603" s="251"/>
      <c r="Q1042603" s="251"/>
      <c r="R1042603" s="251"/>
      <c r="S1042603" s="251"/>
      <c r="T1042603" s="251"/>
      <c r="U1042603" s="251"/>
      <c r="V1042603" s="251"/>
      <c r="W1042603" s="251"/>
      <c r="X1042603" s="251"/>
      <c r="Y1042603" s="251"/>
      <c r="Z1042603" s="251"/>
      <c r="AA1042603" s="251"/>
      <c r="AB1042603" s="247"/>
      <c r="AC1042603" s="247"/>
      <c r="AD1042603" s="245"/>
      <c r="AE1042603" s="245"/>
      <c r="AF1042603" s="245"/>
      <c r="AG1042603" s="245"/>
    </row>
    <row r="1042604" spans="1:33" ht="12.75">
      <c r="A1042604" s="247"/>
      <c r="B1042604" s="248"/>
      <c r="C1042604" s="249"/>
      <c r="D1042604" s="250"/>
      <c r="E1042604" s="250"/>
      <c r="F1042604" s="250"/>
      <c r="G1042604" s="250"/>
      <c r="H1042604" s="250"/>
      <c r="I1042604" s="250"/>
      <c r="J1042604" s="244"/>
      <c r="K1042604" s="244"/>
      <c r="L1042604" s="244"/>
      <c r="M1042604" s="244"/>
      <c r="N1042604" s="244"/>
      <c r="O1042604" s="251"/>
      <c r="P1042604" s="251"/>
      <c r="Q1042604" s="251"/>
      <c r="R1042604" s="251"/>
      <c r="S1042604" s="251"/>
      <c r="T1042604" s="251"/>
      <c r="U1042604" s="251"/>
      <c r="V1042604" s="251"/>
      <c r="W1042604" s="251"/>
      <c r="X1042604" s="251"/>
      <c r="Y1042604" s="251"/>
      <c r="Z1042604" s="251"/>
      <c r="AA1042604" s="251"/>
      <c r="AB1042604" s="247"/>
      <c r="AC1042604" s="247"/>
      <c r="AD1042604" s="245"/>
      <c r="AE1042604" s="245"/>
      <c r="AF1042604" s="245"/>
      <c r="AG1042604" s="245"/>
    </row>
    <row r="1042605" spans="1:33" ht="12.75">
      <c r="A1042605" s="247"/>
      <c r="B1042605" s="248"/>
      <c r="C1042605" s="249"/>
      <c r="D1042605" s="250"/>
      <c r="E1042605" s="250"/>
      <c r="F1042605" s="250"/>
      <c r="G1042605" s="250"/>
      <c r="H1042605" s="250"/>
      <c r="I1042605" s="250"/>
      <c r="J1042605" s="244"/>
      <c r="K1042605" s="244"/>
      <c r="L1042605" s="244"/>
      <c r="M1042605" s="244"/>
      <c r="N1042605" s="244"/>
      <c r="O1042605" s="251"/>
      <c r="P1042605" s="251"/>
      <c r="Q1042605" s="251"/>
      <c r="R1042605" s="251"/>
      <c r="S1042605" s="251"/>
      <c r="T1042605" s="251"/>
      <c r="U1042605" s="251"/>
      <c r="V1042605" s="251"/>
      <c r="W1042605" s="251"/>
      <c r="X1042605" s="251"/>
      <c r="Y1042605" s="251"/>
      <c r="Z1042605" s="251"/>
      <c r="AA1042605" s="251"/>
      <c r="AB1042605" s="247"/>
      <c r="AC1042605" s="247"/>
      <c r="AD1042605" s="245"/>
      <c r="AE1042605" s="245"/>
      <c r="AF1042605" s="245"/>
      <c r="AG1042605" s="245"/>
    </row>
    <row r="1042606" spans="1:33" ht="12.75">
      <c r="A1042606" s="247"/>
      <c r="B1042606" s="248"/>
      <c r="C1042606" s="249"/>
      <c r="D1042606" s="250"/>
      <c r="E1042606" s="250"/>
      <c r="F1042606" s="250"/>
      <c r="G1042606" s="250"/>
      <c r="H1042606" s="250"/>
      <c r="I1042606" s="250"/>
      <c r="J1042606" s="244"/>
      <c r="K1042606" s="244"/>
      <c r="L1042606" s="244"/>
      <c r="M1042606" s="244"/>
      <c r="N1042606" s="244"/>
      <c r="O1042606" s="251"/>
      <c r="P1042606" s="251"/>
      <c r="Q1042606" s="251"/>
      <c r="R1042606" s="251"/>
      <c r="S1042606" s="251"/>
      <c r="T1042606" s="251"/>
      <c r="U1042606" s="251"/>
      <c r="V1042606" s="251"/>
      <c r="W1042606" s="251"/>
      <c r="X1042606" s="251"/>
      <c r="Y1042606" s="251"/>
      <c r="Z1042606" s="251"/>
      <c r="AA1042606" s="251"/>
      <c r="AB1042606" s="247"/>
      <c r="AC1042606" s="247"/>
      <c r="AD1042606" s="245"/>
      <c r="AE1042606" s="245"/>
      <c r="AF1042606" s="245"/>
      <c r="AG1042606" s="245"/>
    </row>
    <row r="1042607" spans="1:33" ht="12.75">
      <c r="A1042607" s="247"/>
      <c r="B1042607" s="248"/>
      <c r="C1042607" s="249"/>
      <c r="D1042607" s="250"/>
      <c r="E1042607" s="250"/>
      <c r="F1042607" s="250"/>
      <c r="G1042607" s="250"/>
      <c r="H1042607" s="250"/>
      <c r="I1042607" s="250"/>
      <c r="J1042607" s="244"/>
      <c r="K1042607" s="244"/>
      <c r="L1042607" s="244"/>
      <c r="M1042607" s="244"/>
      <c r="N1042607" s="244"/>
      <c r="O1042607" s="251"/>
      <c r="P1042607" s="251"/>
      <c r="Q1042607" s="251"/>
      <c r="R1042607" s="251"/>
      <c r="S1042607" s="251"/>
      <c r="T1042607" s="251"/>
      <c r="U1042607" s="251"/>
      <c r="V1042607" s="251"/>
      <c r="W1042607" s="251"/>
      <c r="X1042607" s="251"/>
      <c r="Y1042607" s="251"/>
      <c r="Z1042607" s="251"/>
      <c r="AA1042607" s="251"/>
      <c r="AB1042607" s="247"/>
      <c r="AC1042607" s="247"/>
      <c r="AD1042607" s="245"/>
      <c r="AE1042607" s="245"/>
      <c r="AF1042607" s="245"/>
      <c r="AG1042607" s="245"/>
    </row>
    <row r="1042608" spans="1:33" ht="12.75">
      <c r="A1042608" s="247"/>
      <c r="B1042608" s="248"/>
      <c r="C1042608" s="249"/>
      <c r="D1042608" s="250"/>
      <c r="E1042608" s="250"/>
      <c r="F1042608" s="250"/>
      <c r="G1042608" s="250"/>
      <c r="H1042608" s="250"/>
      <c r="I1042608" s="250"/>
      <c r="J1042608" s="244"/>
      <c r="K1042608" s="244"/>
      <c r="L1042608" s="244"/>
      <c r="M1042608" s="244"/>
      <c r="N1042608" s="244"/>
      <c r="O1042608" s="251"/>
      <c r="P1042608" s="251"/>
      <c r="Q1042608" s="251"/>
      <c r="R1042608" s="251"/>
      <c r="S1042608" s="251"/>
      <c r="T1042608" s="251"/>
      <c r="U1042608" s="251"/>
      <c r="V1042608" s="251"/>
      <c r="W1042608" s="251"/>
      <c r="X1042608" s="251"/>
      <c r="Y1042608" s="251"/>
      <c r="Z1042608" s="251"/>
      <c r="AA1042608" s="251"/>
      <c r="AB1042608" s="247"/>
      <c r="AC1042608" s="247"/>
      <c r="AD1042608" s="245"/>
      <c r="AE1042608" s="245"/>
      <c r="AF1042608" s="245"/>
      <c r="AG1042608" s="245"/>
    </row>
    <row r="1042609" spans="1:33" ht="12.75">
      <c r="A1042609" s="247"/>
      <c r="B1042609" s="248"/>
      <c r="C1042609" s="249"/>
      <c r="D1042609" s="250"/>
      <c r="E1042609" s="250"/>
      <c r="F1042609" s="250"/>
      <c r="G1042609" s="250"/>
      <c r="H1042609" s="250"/>
      <c r="I1042609" s="250"/>
      <c r="J1042609" s="244"/>
      <c r="K1042609" s="244"/>
      <c r="L1042609" s="244"/>
      <c r="M1042609" s="244"/>
      <c r="N1042609" s="244"/>
      <c r="O1042609" s="251"/>
      <c r="P1042609" s="251"/>
      <c r="Q1042609" s="251"/>
      <c r="R1042609" s="251"/>
      <c r="S1042609" s="251"/>
      <c r="T1042609" s="251"/>
      <c r="U1042609" s="251"/>
      <c r="V1042609" s="251"/>
      <c r="W1042609" s="251"/>
      <c r="X1042609" s="251"/>
      <c r="Y1042609" s="251"/>
      <c r="Z1042609" s="251"/>
      <c r="AA1042609" s="251"/>
      <c r="AB1042609" s="247"/>
      <c r="AC1042609" s="247"/>
      <c r="AD1042609" s="245"/>
      <c r="AE1042609" s="245"/>
      <c r="AF1042609" s="245"/>
      <c r="AG1042609" s="245"/>
    </row>
    <row r="1042610" spans="1:33" ht="12.75">
      <c r="A1042610" s="247"/>
      <c r="B1042610" s="248"/>
      <c r="C1042610" s="249"/>
      <c r="D1042610" s="250"/>
      <c r="E1042610" s="250"/>
      <c r="F1042610" s="250"/>
      <c r="G1042610" s="250"/>
      <c r="H1042610" s="250"/>
      <c r="I1042610" s="250"/>
      <c r="J1042610" s="244"/>
      <c r="K1042610" s="244"/>
      <c r="L1042610" s="244"/>
      <c r="M1042610" s="244"/>
      <c r="N1042610" s="244"/>
      <c r="O1042610" s="251"/>
      <c r="P1042610" s="251"/>
      <c r="Q1042610" s="251"/>
      <c r="R1042610" s="251"/>
      <c r="S1042610" s="251"/>
      <c r="T1042610" s="251"/>
      <c r="U1042610" s="251"/>
      <c r="V1042610" s="251"/>
      <c r="W1042610" s="251"/>
      <c r="X1042610" s="251"/>
      <c r="Y1042610" s="251"/>
      <c r="Z1042610" s="251"/>
      <c r="AA1042610" s="251"/>
      <c r="AB1042610" s="247"/>
      <c r="AC1042610" s="247"/>
      <c r="AD1042610" s="245"/>
      <c r="AE1042610" s="245"/>
      <c r="AF1042610" s="245"/>
      <c r="AG1042610" s="245"/>
    </row>
    <row r="1042611" spans="1:33" ht="12.75">
      <c r="A1042611" s="247"/>
      <c r="B1042611" s="248"/>
      <c r="C1042611" s="249"/>
      <c r="D1042611" s="250"/>
      <c r="E1042611" s="250"/>
      <c r="F1042611" s="250"/>
      <c r="G1042611" s="250"/>
      <c r="H1042611" s="250"/>
      <c r="I1042611" s="250"/>
      <c r="J1042611" s="244"/>
      <c r="K1042611" s="244"/>
      <c r="L1042611" s="244"/>
      <c r="M1042611" s="244"/>
      <c r="N1042611" s="244"/>
      <c r="O1042611" s="251"/>
      <c r="P1042611" s="251"/>
      <c r="Q1042611" s="251"/>
      <c r="R1042611" s="251"/>
      <c r="S1042611" s="251"/>
      <c r="T1042611" s="251"/>
      <c r="U1042611" s="251"/>
      <c r="V1042611" s="251"/>
      <c r="W1042611" s="251"/>
      <c r="X1042611" s="251"/>
      <c r="Y1042611" s="251"/>
      <c r="Z1042611" s="251"/>
      <c r="AA1042611" s="251"/>
      <c r="AB1042611" s="247"/>
      <c r="AC1042611" s="247"/>
      <c r="AD1042611" s="245"/>
      <c r="AE1042611" s="245"/>
      <c r="AF1042611" s="245"/>
      <c r="AG1042611" s="245"/>
    </row>
    <row r="1042612" spans="1:33" ht="12.75">
      <c r="A1042612" s="247"/>
      <c r="B1042612" s="248"/>
      <c r="C1042612" s="249"/>
      <c r="D1042612" s="250"/>
      <c r="E1042612" s="250"/>
      <c r="F1042612" s="250"/>
      <c r="G1042612" s="250"/>
      <c r="H1042612" s="250"/>
      <c r="I1042612" s="250"/>
      <c r="J1042612" s="244"/>
      <c r="K1042612" s="244"/>
      <c r="L1042612" s="244"/>
      <c r="M1042612" s="244"/>
      <c r="N1042612" s="244"/>
      <c r="O1042612" s="251"/>
      <c r="P1042612" s="251"/>
      <c r="Q1042612" s="251"/>
      <c r="R1042612" s="251"/>
      <c r="S1042612" s="251"/>
      <c r="T1042612" s="251"/>
      <c r="U1042612" s="251"/>
      <c r="V1042612" s="251"/>
      <c r="W1042612" s="251"/>
      <c r="X1042612" s="251"/>
      <c r="Y1042612" s="251"/>
      <c r="Z1042612" s="251"/>
      <c r="AA1042612" s="251"/>
      <c r="AB1042612" s="247"/>
      <c r="AC1042612" s="247"/>
      <c r="AD1042612" s="245"/>
      <c r="AE1042612" s="245"/>
      <c r="AF1042612" s="245"/>
      <c r="AG1042612" s="245"/>
    </row>
    <row r="1042613" spans="1:33" ht="12.75">
      <c r="A1042613" s="247"/>
      <c r="B1042613" s="248"/>
      <c r="C1042613" s="249"/>
      <c r="D1042613" s="250"/>
      <c r="E1042613" s="250"/>
      <c r="F1042613" s="250"/>
      <c r="G1042613" s="250"/>
      <c r="H1042613" s="250"/>
      <c r="I1042613" s="250"/>
      <c r="J1042613" s="244"/>
      <c r="K1042613" s="244"/>
      <c r="L1042613" s="244"/>
      <c r="M1042613" s="244"/>
      <c r="N1042613" s="244"/>
      <c r="O1042613" s="251"/>
      <c r="P1042613" s="251"/>
      <c r="Q1042613" s="251"/>
      <c r="R1042613" s="251"/>
      <c r="S1042613" s="251"/>
      <c r="T1042613" s="251"/>
      <c r="U1042613" s="251"/>
      <c r="V1042613" s="251"/>
      <c r="W1042613" s="251"/>
      <c r="X1042613" s="251"/>
      <c r="Y1042613" s="251"/>
      <c r="Z1042613" s="251"/>
      <c r="AA1042613" s="251"/>
      <c r="AB1042613" s="247"/>
      <c r="AC1042613" s="247"/>
      <c r="AD1042613" s="245"/>
      <c r="AE1042613" s="245"/>
      <c r="AF1042613" s="245"/>
      <c r="AG1042613" s="245"/>
    </row>
    <row r="1042614" spans="1:33" ht="12.75">
      <c r="A1042614" s="247"/>
      <c r="B1042614" s="248"/>
      <c r="C1042614" s="249"/>
      <c r="D1042614" s="250"/>
      <c r="E1042614" s="250"/>
      <c r="F1042614" s="250"/>
      <c r="G1042614" s="250"/>
      <c r="H1042614" s="250"/>
      <c r="I1042614" s="250"/>
      <c r="J1042614" s="244"/>
      <c r="K1042614" s="244"/>
      <c r="L1042614" s="244"/>
      <c r="M1042614" s="244"/>
      <c r="N1042614" s="244"/>
      <c r="O1042614" s="251"/>
      <c r="P1042614" s="251"/>
      <c r="Q1042614" s="251"/>
      <c r="R1042614" s="251"/>
      <c r="S1042614" s="251"/>
      <c r="T1042614" s="251"/>
      <c r="U1042614" s="251"/>
      <c r="V1042614" s="251"/>
      <c r="W1042614" s="251"/>
      <c r="X1042614" s="251"/>
      <c r="Y1042614" s="251"/>
      <c r="Z1042614" s="251"/>
      <c r="AA1042614" s="251"/>
      <c r="AB1042614" s="247"/>
      <c r="AC1042614" s="247"/>
      <c r="AD1042614" s="245"/>
      <c r="AE1042614" s="245"/>
      <c r="AF1042614" s="245"/>
      <c r="AG1042614" s="245"/>
    </row>
    <row r="1042615" spans="1:33" ht="12.75">
      <c r="A1042615" s="247"/>
      <c r="B1042615" s="248"/>
      <c r="C1042615" s="249"/>
      <c r="D1042615" s="250"/>
      <c r="E1042615" s="250"/>
      <c r="F1042615" s="250"/>
      <c r="G1042615" s="250"/>
      <c r="H1042615" s="250"/>
      <c r="I1042615" s="250"/>
      <c r="J1042615" s="244"/>
      <c r="K1042615" s="244"/>
      <c r="L1042615" s="244"/>
      <c r="M1042615" s="244"/>
      <c r="N1042615" s="244"/>
      <c r="O1042615" s="251"/>
      <c r="P1042615" s="251"/>
      <c r="Q1042615" s="251"/>
      <c r="R1042615" s="251"/>
      <c r="S1042615" s="251"/>
      <c r="T1042615" s="251"/>
      <c r="U1042615" s="251"/>
      <c r="V1042615" s="251"/>
      <c r="W1042615" s="251"/>
      <c r="X1042615" s="251"/>
      <c r="Y1042615" s="251"/>
      <c r="Z1042615" s="251"/>
      <c r="AA1042615" s="251"/>
      <c r="AB1042615" s="247"/>
      <c r="AC1042615" s="247"/>
      <c r="AD1042615" s="245"/>
      <c r="AE1042615" s="245"/>
      <c r="AF1042615" s="245"/>
      <c r="AG1042615" s="245"/>
    </row>
    <row r="1042616" spans="1:33" ht="12.75">
      <c r="A1042616" s="247"/>
      <c r="B1042616" s="248"/>
      <c r="C1042616" s="249"/>
      <c r="D1042616" s="250"/>
      <c r="E1042616" s="250"/>
      <c r="F1042616" s="250"/>
      <c r="G1042616" s="250"/>
      <c r="H1042616" s="250"/>
      <c r="I1042616" s="250"/>
      <c r="J1042616" s="244"/>
      <c r="K1042616" s="244"/>
      <c r="L1042616" s="244"/>
      <c r="M1042616" s="244"/>
      <c r="N1042616" s="244"/>
      <c r="O1042616" s="251"/>
      <c r="P1042616" s="251"/>
      <c r="Q1042616" s="251"/>
      <c r="R1042616" s="251"/>
      <c r="S1042616" s="251"/>
      <c r="T1042616" s="251"/>
      <c r="U1042616" s="251"/>
      <c r="V1042616" s="251"/>
      <c r="W1042616" s="251"/>
      <c r="X1042616" s="251"/>
      <c r="Y1042616" s="251"/>
      <c r="Z1042616" s="251"/>
      <c r="AA1042616" s="251"/>
      <c r="AB1042616" s="247"/>
      <c r="AC1042616" s="247"/>
      <c r="AD1042616" s="245"/>
      <c r="AE1042616" s="245"/>
      <c r="AF1042616" s="245"/>
      <c r="AG1042616" s="245"/>
    </row>
    <row r="1042617" spans="1:33" ht="12.75">
      <c r="A1042617" s="247"/>
      <c r="B1042617" s="248"/>
      <c r="C1042617" s="249"/>
      <c r="D1042617" s="250"/>
      <c r="E1042617" s="250"/>
      <c r="F1042617" s="250"/>
      <c r="G1042617" s="250"/>
      <c r="H1042617" s="250"/>
      <c r="I1042617" s="250"/>
      <c r="J1042617" s="244"/>
      <c r="K1042617" s="244"/>
      <c r="L1042617" s="244"/>
      <c r="M1042617" s="244"/>
      <c r="N1042617" s="244"/>
      <c r="O1042617" s="251"/>
      <c r="P1042617" s="251"/>
      <c r="Q1042617" s="251"/>
      <c r="R1042617" s="251"/>
      <c r="S1042617" s="251"/>
      <c r="T1042617" s="251"/>
      <c r="U1042617" s="251"/>
      <c r="V1042617" s="251"/>
      <c r="W1042617" s="251"/>
      <c r="X1042617" s="251"/>
      <c r="Y1042617" s="251"/>
      <c r="Z1042617" s="251"/>
      <c r="AA1042617" s="251"/>
      <c r="AB1042617" s="247"/>
      <c r="AC1042617" s="247"/>
      <c r="AD1042617" s="245"/>
      <c r="AE1042617" s="245"/>
      <c r="AF1042617" s="245"/>
      <c r="AG1042617" s="245"/>
    </row>
    <row r="1042618" spans="1:33" ht="12.75">
      <c r="A1042618" s="247"/>
      <c r="B1042618" s="248"/>
      <c r="C1042618" s="249"/>
      <c r="D1042618" s="250"/>
      <c r="E1042618" s="250"/>
      <c r="F1042618" s="250"/>
      <c r="G1042618" s="250"/>
      <c r="H1042618" s="250"/>
      <c r="I1042618" s="250"/>
      <c r="J1042618" s="244"/>
      <c r="K1042618" s="244"/>
      <c r="L1042618" s="244"/>
      <c r="M1042618" s="244"/>
      <c r="N1042618" s="244"/>
      <c r="O1042618" s="251"/>
      <c r="P1042618" s="251"/>
      <c r="Q1042618" s="251"/>
      <c r="R1042618" s="251"/>
      <c r="S1042618" s="251"/>
      <c r="T1042618" s="251"/>
      <c r="U1042618" s="251"/>
      <c r="V1042618" s="251"/>
      <c r="W1042618" s="251"/>
      <c r="X1042618" s="251"/>
      <c r="Y1042618" s="251"/>
      <c r="Z1042618" s="251"/>
      <c r="AA1042618" s="251"/>
      <c r="AB1042618" s="247"/>
      <c r="AC1042618" s="247"/>
      <c r="AD1042618" s="245"/>
      <c r="AE1042618" s="245"/>
      <c r="AF1042618" s="245"/>
      <c r="AG1042618" s="245"/>
    </row>
    <row r="1042619" spans="1:33" ht="12.75">
      <c r="A1042619" s="247"/>
      <c r="B1042619" s="248"/>
      <c r="C1042619" s="249"/>
      <c r="D1042619" s="250"/>
      <c r="E1042619" s="250"/>
      <c r="F1042619" s="250"/>
      <c r="G1042619" s="250"/>
      <c r="H1042619" s="250"/>
      <c r="I1042619" s="250"/>
      <c r="J1042619" s="244"/>
      <c r="K1042619" s="244"/>
      <c r="L1042619" s="244"/>
      <c r="M1042619" s="244"/>
      <c r="N1042619" s="244"/>
      <c r="O1042619" s="251"/>
      <c r="P1042619" s="251"/>
      <c r="Q1042619" s="251"/>
      <c r="R1042619" s="251"/>
      <c r="S1042619" s="251"/>
      <c r="T1042619" s="251"/>
      <c r="U1042619" s="251"/>
      <c r="V1042619" s="251"/>
      <c r="W1042619" s="251"/>
      <c r="X1042619" s="251"/>
      <c r="Y1042619" s="251"/>
      <c r="Z1042619" s="251"/>
      <c r="AA1042619" s="251"/>
      <c r="AB1042619" s="247"/>
      <c r="AC1042619" s="247"/>
      <c r="AD1042619" s="245"/>
      <c r="AE1042619" s="245"/>
      <c r="AF1042619" s="245"/>
      <c r="AG1042619" s="245"/>
    </row>
    <row r="1042620" spans="1:33" ht="12.75">
      <c r="A1042620" s="247"/>
      <c r="B1042620" s="248"/>
      <c r="C1042620" s="249"/>
      <c r="D1042620" s="250"/>
      <c r="E1042620" s="250"/>
      <c r="F1042620" s="250"/>
      <c r="G1042620" s="250"/>
      <c r="H1042620" s="250"/>
      <c r="I1042620" s="250"/>
      <c r="J1042620" s="244"/>
      <c r="K1042620" s="244"/>
      <c r="L1042620" s="244"/>
      <c r="M1042620" s="244"/>
      <c r="N1042620" s="244"/>
      <c r="O1042620" s="251"/>
      <c r="P1042620" s="251"/>
      <c r="Q1042620" s="251"/>
      <c r="R1042620" s="251"/>
      <c r="S1042620" s="251"/>
      <c r="T1042620" s="251"/>
      <c r="U1042620" s="251"/>
      <c r="V1042620" s="251"/>
      <c r="W1042620" s="251"/>
      <c r="X1042620" s="251"/>
      <c r="Y1042620" s="251"/>
      <c r="Z1042620" s="251"/>
      <c r="AA1042620" s="251"/>
      <c r="AB1042620" s="247"/>
      <c r="AC1042620" s="247"/>
      <c r="AD1042620" s="245"/>
      <c r="AE1042620" s="245"/>
      <c r="AF1042620" s="245"/>
      <c r="AG1042620" s="245"/>
    </row>
    <row r="1042621" spans="1:33" ht="12.75">
      <c r="A1042621" s="247"/>
      <c r="B1042621" s="248"/>
      <c r="C1042621" s="249"/>
      <c r="D1042621" s="250"/>
      <c r="E1042621" s="250"/>
      <c r="F1042621" s="250"/>
      <c r="G1042621" s="250"/>
      <c r="H1042621" s="250"/>
      <c r="I1042621" s="250"/>
      <c r="J1042621" s="244"/>
      <c r="K1042621" s="244"/>
      <c r="L1042621" s="244"/>
      <c r="M1042621" s="244"/>
      <c r="N1042621" s="244"/>
      <c r="O1042621" s="251"/>
      <c r="P1042621" s="251"/>
      <c r="Q1042621" s="251"/>
      <c r="R1042621" s="251"/>
      <c r="S1042621" s="251"/>
      <c r="T1042621" s="251"/>
      <c r="U1042621" s="251"/>
      <c r="V1042621" s="251"/>
      <c r="W1042621" s="251"/>
      <c r="X1042621" s="251"/>
      <c r="Y1042621" s="251"/>
      <c r="Z1042621" s="251"/>
      <c r="AA1042621" s="251"/>
      <c r="AB1042621" s="247"/>
      <c r="AC1042621" s="247"/>
      <c r="AD1042621" s="245"/>
      <c r="AE1042621" s="245"/>
      <c r="AF1042621" s="245"/>
      <c r="AG1042621" s="245"/>
    </row>
    <row r="1042622" spans="1:33" ht="12.75">
      <c r="A1042622" s="247"/>
      <c r="B1042622" s="248"/>
      <c r="C1042622" s="249"/>
      <c r="D1042622" s="250"/>
      <c r="E1042622" s="250"/>
      <c r="F1042622" s="250"/>
      <c r="G1042622" s="250"/>
      <c r="H1042622" s="250"/>
      <c r="I1042622" s="250"/>
      <c r="J1042622" s="244"/>
      <c r="K1042622" s="244"/>
      <c r="L1042622" s="244"/>
      <c r="M1042622" s="244"/>
      <c r="N1042622" s="244"/>
      <c r="O1042622" s="251"/>
      <c r="P1042622" s="251"/>
      <c r="Q1042622" s="251"/>
      <c r="R1042622" s="251"/>
      <c r="S1042622" s="251"/>
      <c r="T1042622" s="251"/>
      <c r="U1042622" s="251"/>
      <c r="V1042622" s="251"/>
      <c r="W1042622" s="251"/>
      <c r="X1042622" s="251"/>
      <c r="Y1042622" s="251"/>
      <c r="Z1042622" s="251"/>
      <c r="AA1042622" s="251"/>
      <c r="AB1042622" s="247"/>
      <c r="AC1042622" s="247"/>
      <c r="AD1042622" s="245"/>
      <c r="AE1042622" s="245"/>
      <c r="AF1042622" s="245"/>
      <c r="AG1042622" s="245"/>
    </row>
    <row r="1042623" spans="1:33" ht="12.75">
      <c r="A1042623" s="247"/>
      <c r="B1042623" s="248"/>
      <c r="C1042623" s="249"/>
      <c r="D1042623" s="250"/>
      <c r="E1042623" s="250"/>
      <c r="F1042623" s="250"/>
      <c r="G1042623" s="250"/>
      <c r="H1042623" s="250"/>
      <c r="I1042623" s="250"/>
      <c r="J1042623" s="244"/>
      <c r="K1042623" s="244"/>
      <c r="L1042623" s="244"/>
      <c r="M1042623" s="244"/>
      <c r="N1042623" s="244"/>
      <c r="O1042623" s="251"/>
      <c r="P1042623" s="251"/>
      <c r="Q1042623" s="251"/>
      <c r="R1042623" s="251"/>
      <c r="S1042623" s="251"/>
      <c r="T1042623" s="251"/>
      <c r="U1042623" s="251"/>
      <c r="V1042623" s="251"/>
      <c r="W1042623" s="251"/>
      <c r="X1042623" s="251"/>
      <c r="Y1042623" s="251"/>
      <c r="Z1042623" s="251"/>
      <c r="AA1042623" s="251"/>
      <c r="AB1042623" s="247"/>
      <c r="AC1042623" s="247"/>
      <c r="AD1042623" s="245"/>
      <c r="AE1042623" s="245"/>
      <c r="AF1042623" s="245"/>
      <c r="AG1042623" s="245"/>
    </row>
    <row r="1042624" spans="1:33" ht="12.75">
      <c r="A1042624" s="247"/>
      <c r="B1042624" s="248"/>
      <c r="C1042624" s="249"/>
      <c r="D1042624" s="250"/>
      <c r="E1042624" s="250"/>
      <c r="F1042624" s="250"/>
      <c r="G1042624" s="250"/>
      <c r="H1042624" s="250"/>
      <c r="I1042624" s="250"/>
      <c r="J1042624" s="244"/>
      <c r="K1042624" s="244"/>
      <c r="L1042624" s="244"/>
      <c r="M1042624" s="244"/>
      <c r="N1042624" s="244"/>
      <c r="O1042624" s="251"/>
      <c r="P1042624" s="251"/>
      <c r="Q1042624" s="251"/>
      <c r="R1042624" s="251"/>
      <c r="S1042624" s="251"/>
      <c r="T1042624" s="251"/>
      <c r="U1042624" s="251"/>
      <c r="V1042624" s="251"/>
      <c r="W1042624" s="251"/>
      <c r="X1042624" s="251"/>
      <c r="Y1042624" s="251"/>
      <c r="Z1042624" s="251"/>
      <c r="AA1042624" s="251"/>
      <c r="AB1042624" s="247"/>
      <c r="AC1042624" s="247"/>
      <c r="AD1042624" s="245"/>
      <c r="AE1042624" s="245"/>
      <c r="AF1042624" s="245"/>
      <c r="AG1042624" s="245"/>
    </row>
    <row r="1042625" spans="1:33" ht="12.75">
      <c r="A1042625" s="247"/>
      <c r="B1042625" s="248"/>
      <c r="C1042625" s="249"/>
      <c r="D1042625" s="250"/>
      <c r="E1042625" s="250"/>
      <c r="F1042625" s="250"/>
      <c r="G1042625" s="250"/>
      <c r="H1042625" s="250"/>
      <c r="I1042625" s="250"/>
      <c r="J1042625" s="244"/>
      <c r="K1042625" s="244"/>
      <c r="L1042625" s="244"/>
      <c r="M1042625" s="244"/>
      <c r="N1042625" s="244"/>
      <c r="O1042625" s="251"/>
      <c r="P1042625" s="251"/>
      <c r="Q1042625" s="251"/>
      <c r="R1042625" s="251"/>
      <c r="S1042625" s="251"/>
      <c r="T1042625" s="251"/>
      <c r="U1042625" s="251"/>
      <c r="V1042625" s="251"/>
      <c r="W1042625" s="251"/>
      <c r="X1042625" s="251"/>
      <c r="Y1042625" s="251"/>
      <c r="Z1042625" s="251"/>
      <c r="AA1042625" s="251"/>
      <c r="AB1042625" s="247"/>
      <c r="AC1042625" s="247"/>
      <c r="AD1042625" s="245"/>
      <c r="AE1042625" s="245"/>
      <c r="AF1042625" s="245"/>
      <c r="AG1042625" s="245"/>
    </row>
    <row r="1042626" spans="1:33" ht="12.75">
      <c r="A1042626" s="247"/>
      <c r="B1042626" s="248"/>
      <c r="C1042626" s="249"/>
      <c r="D1042626" s="250"/>
      <c r="E1042626" s="250"/>
      <c r="F1042626" s="250"/>
      <c r="G1042626" s="250"/>
      <c r="H1042626" s="250"/>
      <c r="I1042626" s="250"/>
      <c r="J1042626" s="244"/>
      <c r="K1042626" s="244"/>
      <c r="L1042626" s="244"/>
      <c r="M1042626" s="244"/>
      <c r="N1042626" s="244"/>
      <c r="O1042626" s="251"/>
      <c r="P1042626" s="251"/>
      <c r="Q1042626" s="251"/>
      <c r="R1042626" s="251"/>
      <c r="S1042626" s="251"/>
      <c r="T1042626" s="251"/>
      <c r="U1042626" s="251"/>
      <c r="V1042626" s="251"/>
      <c r="W1042626" s="251"/>
      <c r="X1042626" s="251"/>
      <c r="Y1042626" s="251"/>
      <c r="Z1042626" s="251"/>
      <c r="AA1042626" s="251"/>
      <c r="AB1042626" s="247"/>
      <c r="AC1042626" s="247"/>
      <c r="AD1042626" s="245"/>
      <c r="AE1042626" s="245"/>
      <c r="AF1042626" s="245"/>
      <c r="AG1042626" s="245"/>
    </row>
    <row r="1042627" spans="1:33" ht="12.75">
      <c r="A1042627" s="247"/>
      <c r="B1042627" s="248"/>
      <c r="C1042627" s="249"/>
      <c r="D1042627" s="250"/>
      <c r="E1042627" s="250"/>
      <c r="F1042627" s="250"/>
      <c r="G1042627" s="250"/>
      <c r="H1042627" s="250"/>
      <c r="I1042627" s="250"/>
      <c r="J1042627" s="244"/>
      <c r="K1042627" s="244"/>
      <c r="L1042627" s="244"/>
      <c r="M1042627" s="244"/>
      <c r="N1042627" s="244"/>
      <c r="O1042627" s="251"/>
      <c r="P1042627" s="251"/>
      <c r="Q1042627" s="251"/>
      <c r="R1042627" s="251"/>
      <c r="S1042627" s="251"/>
      <c r="T1042627" s="251"/>
      <c r="U1042627" s="251"/>
      <c r="V1042627" s="251"/>
      <c r="W1042627" s="251"/>
      <c r="X1042627" s="251"/>
      <c r="Y1042627" s="251"/>
      <c r="Z1042627" s="251"/>
      <c r="AA1042627" s="251"/>
      <c r="AB1042627" s="247"/>
      <c r="AC1042627" s="247"/>
      <c r="AD1042627" s="245"/>
      <c r="AE1042627" s="245"/>
      <c r="AF1042627" s="245"/>
      <c r="AG1042627" s="245"/>
    </row>
    <row r="1042628" spans="1:33" ht="12.75">
      <c r="A1042628" s="247"/>
      <c r="B1042628" s="248"/>
      <c r="C1042628" s="249"/>
      <c r="D1042628" s="250"/>
      <c r="E1042628" s="250"/>
      <c r="F1042628" s="250"/>
      <c r="G1042628" s="250"/>
      <c r="H1042628" s="250"/>
      <c r="I1042628" s="250"/>
      <c r="J1042628" s="244"/>
      <c r="K1042628" s="244"/>
      <c r="L1042628" s="244"/>
      <c r="M1042628" s="244"/>
      <c r="N1042628" s="244"/>
      <c r="O1042628" s="251"/>
      <c r="P1042628" s="251"/>
      <c r="Q1042628" s="251"/>
      <c r="R1042628" s="251"/>
      <c r="S1042628" s="251"/>
      <c r="T1042628" s="251"/>
      <c r="U1042628" s="251"/>
      <c r="V1042628" s="251"/>
      <c r="W1042628" s="251"/>
      <c r="X1042628" s="251"/>
      <c r="Y1042628" s="251"/>
      <c r="Z1042628" s="251"/>
      <c r="AA1042628" s="251"/>
      <c r="AB1042628" s="247"/>
      <c r="AC1042628" s="247"/>
      <c r="AD1042628" s="245"/>
      <c r="AE1042628" s="245"/>
      <c r="AF1042628" s="245"/>
      <c r="AG1042628" s="245"/>
    </row>
    <row r="1042629" spans="1:33" ht="12.75">
      <c r="A1042629" s="247"/>
      <c r="B1042629" s="248"/>
      <c r="C1042629" s="249"/>
      <c r="D1042629" s="250"/>
      <c r="E1042629" s="250"/>
      <c r="F1042629" s="250"/>
      <c r="G1042629" s="250"/>
      <c r="H1042629" s="250"/>
      <c r="I1042629" s="250"/>
      <c r="J1042629" s="244"/>
      <c r="K1042629" s="244"/>
      <c r="L1042629" s="244"/>
      <c r="M1042629" s="244"/>
      <c r="N1042629" s="244"/>
      <c r="O1042629" s="251"/>
      <c r="P1042629" s="251"/>
      <c r="Q1042629" s="251"/>
      <c r="R1042629" s="251"/>
      <c r="S1042629" s="251"/>
      <c r="T1042629" s="251"/>
      <c r="U1042629" s="251"/>
      <c r="V1042629" s="251"/>
      <c r="W1042629" s="251"/>
      <c r="X1042629" s="251"/>
      <c r="Y1042629" s="251"/>
      <c r="Z1042629" s="251"/>
      <c r="AA1042629" s="251"/>
      <c r="AB1042629" s="247"/>
      <c r="AC1042629" s="247"/>
      <c r="AD1042629" s="245"/>
      <c r="AE1042629" s="245"/>
      <c r="AF1042629" s="245"/>
      <c r="AG1042629" s="245"/>
    </row>
    <row r="1042630" spans="1:33" ht="12.75">
      <c r="A1042630" s="247"/>
      <c r="B1042630" s="248"/>
      <c r="C1042630" s="249"/>
      <c r="D1042630" s="250"/>
      <c r="E1042630" s="250"/>
      <c r="F1042630" s="250"/>
      <c r="G1042630" s="250"/>
      <c r="H1042630" s="250"/>
      <c r="I1042630" s="250"/>
      <c r="J1042630" s="244"/>
      <c r="K1042630" s="244"/>
      <c r="L1042630" s="244"/>
      <c r="M1042630" s="244"/>
      <c r="N1042630" s="244"/>
      <c r="O1042630" s="251"/>
      <c r="P1042630" s="251"/>
      <c r="Q1042630" s="251"/>
      <c r="R1042630" s="251"/>
      <c r="S1042630" s="251"/>
      <c r="T1042630" s="251"/>
      <c r="U1042630" s="251"/>
      <c r="V1042630" s="251"/>
      <c r="W1042630" s="251"/>
      <c r="X1042630" s="251"/>
      <c r="Y1042630" s="251"/>
      <c r="Z1042630" s="251"/>
      <c r="AA1042630" s="251"/>
      <c r="AB1042630" s="247"/>
      <c r="AC1042630" s="247"/>
      <c r="AD1042630" s="245"/>
      <c r="AE1042630" s="245"/>
      <c r="AF1042630" s="245"/>
      <c r="AG1042630" s="245"/>
    </row>
    <row r="1042631" spans="1:33" ht="12.75">
      <c r="A1042631" s="247"/>
      <c r="B1042631" s="248"/>
      <c r="C1042631" s="249"/>
      <c r="D1042631" s="250"/>
      <c r="E1042631" s="250"/>
      <c r="F1042631" s="250"/>
      <c r="G1042631" s="250"/>
      <c r="H1042631" s="250"/>
      <c r="I1042631" s="250"/>
      <c r="J1042631" s="244"/>
      <c r="K1042631" s="244"/>
      <c r="L1042631" s="244"/>
      <c r="M1042631" s="244"/>
      <c r="N1042631" s="244"/>
      <c r="O1042631" s="251"/>
      <c r="P1042631" s="251"/>
      <c r="Q1042631" s="251"/>
      <c r="R1042631" s="251"/>
      <c r="S1042631" s="251"/>
      <c r="T1042631" s="251"/>
      <c r="U1042631" s="251"/>
      <c r="V1042631" s="251"/>
      <c r="W1042631" s="251"/>
      <c r="X1042631" s="251"/>
      <c r="Y1042631" s="251"/>
      <c r="Z1042631" s="251"/>
      <c r="AA1042631" s="251"/>
      <c r="AB1042631" s="247"/>
      <c r="AC1042631" s="247"/>
      <c r="AD1042631" s="245"/>
      <c r="AE1042631" s="245"/>
      <c r="AF1042631" s="245"/>
      <c r="AG1042631" s="245"/>
    </row>
    <row r="1042632" spans="1:33" ht="12.75">
      <c r="A1042632" s="247"/>
      <c r="B1042632" s="248"/>
      <c r="C1042632" s="249"/>
      <c r="D1042632" s="250"/>
      <c r="E1042632" s="250"/>
      <c r="F1042632" s="250"/>
      <c r="G1042632" s="250"/>
      <c r="H1042632" s="250"/>
      <c r="I1042632" s="250"/>
      <c r="J1042632" s="244"/>
      <c r="K1042632" s="244"/>
      <c r="L1042632" s="244"/>
      <c r="M1042632" s="244"/>
      <c r="N1042632" s="244"/>
      <c r="O1042632" s="251"/>
      <c r="P1042632" s="251"/>
      <c r="Q1042632" s="251"/>
      <c r="R1042632" s="251"/>
      <c r="S1042632" s="251"/>
      <c r="T1042632" s="251"/>
      <c r="U1042632" s="251"/>
      <c r="V1042632" s="251"/>
      <c r="W1042632" s="251"/>
      <c r="X1042632" s="251"/>
      <c r="Y1042632" s="251"/>
      <c r="Z1042632" s="251"/>
      <c r="AA1042632" s="251"/>
      <c r="AB1042632" s="247"/>
      <c r="AC1042632" s="247"/>
      <c r="AD1042632" s="245"/>
      <c r="AE1042632" s="245"/>
      <c r="AF1042632" s="245"/>
      <c r="AG1042632" s="245"/>
    </row>
    <row r="1042633" spans="1:33" ht="12.75">
      <c r="A1042633" s="247"/>
      <c r="B1042633" s="248"/>
      <c r="C1042633" s="249"/>
      <c r="D1042633" s="250"/>
      <c r="E1042633" s="250"/>
      <c r="F1042633" s="250"/>
      <c r="G1042633" s="250"/>
      <c r="H1042633" s="250"/>
      <c r="I1042633" s="250"/>
      <c r="J1042633" s="244"/>
      <c r="K1042633" s="244"/>
      <c r="L1042633" s="244"/>
      <c r="M1042633" s="244"/>
      <c r="N1042633" s="244"/>
      <c r="O1042633" s="251"/>
      <c r="P1042633" s="251"/>
      <c r="Q1042633" s="251"/>
      <c r="R1042633" s="251"/>
      <c r="S1042633" s="251"/>
      <c r="T1042633" s="251"/>
      <c r="U1042633" s="251"/>
      <c r="V1042633" s="251"/>
      <c r="W1042633" s="251"/>
      <c r="X1042633" s="251"/>
      <c r="Y1042633" s="251"/>
      <c r="Z1042633" s="251"/>
      <c r="AA1042633" s="251"/>
      <c r="AB1042633" s="247"/>
      <c r="AC1042633" s="247"/>
      <c r="AD1042633" s="245"/>
      <c r="AE1042633" s="245"/>
      <c r="AF1042633" s="245"/>
      <c r="AG1042633" s="245"/>
    </row>
    <row r="1042634" spans="1:33" ht="12.75">
      <c r="A1042634" s="247"/>
      <c r="B1042634" s="248"/>
      <c r="C1042634" s="249"/>
      <c r="D1042634" s="250"/>
      <c r="E1042634" s="250"/>
      <c r="F1042634" s="250"/>
      <c r="G1042634" s="250"/>
      <c r="H1042634" s="250"/>
      <c r="I1042634" s="250"/>
      <c r="J1042634" s="244"/>
      <c r="K1042634" s="244"/>
      <c r="L1042634" s="244"/>
      <c r="M1042634" s="244"/>
      <c r="N1042634" s="244"/>
      <c r="O1042634" s="251"/>
      <c r="P1042634" s="251"/>
      <c r="Q1042634" s="251"/>
      <c r="R1042634" s="251"/>
      <c r="S1042634" s="251"/>
      <c r="T1042634" s="251"/>
      <c r="U1042634" s="251"/>
      <c r="V1042634" s="251"/>
      <c r="W1042634" s="251"/>
      <c r="X1042634" s="251"/>
      <c r="Y1042634" s="251"/>
      <c r="Z1042634" s="251"/>
      <c r="AA1042634" s="251"/>
      <c r="AB1042634" s="247"/>
      <c r="AC1042634" s="247"/>
      <c r="AD1042634" s="245"/>
      <c r="AE1042634" s="245"/>
      <c r="AF1042634" s="245"/>
      <c r="AG1042634" s="245"/>
    </row>
    <row r="1042635" spans="1:33" ht="12.75">
      <c r="A1042635" s="247"/>
      <c r="B1042635" s="248"/>
      <c r="C1042635" s="249"/>
      <c r="D1042635" s="250"/>
      <c r="E1042635" s="250"/>
      <c r="F1042635" s="250"/>
      <c r="G1042635" s="250"/>
      <c r="H1042635" s="250"/>
      <c r="I1042635" s="250"/>
      <c r="J1042635" s="244"/>
      <c r="K1042635" s="244"/>
      <c r="L1042635" s="244"/>
      <c r="M1042635" s="244"/>
      <c r="N1042635" s="244"/>
      <c r="O1042635" s="251"/>
      <c r="P1042635" s="251"/>
      <c r="Q1042635" s="251"/>
      <c r="R1042635" s="251"/>
      <c r="S1042635" s="251"/>
      <c r="T1042635" s="251"/>
      <c r="U1042635" s="251"/>
      <c r="V1042635" s="251"/>
      <c r="W1042635" s="251"/>
      <c r="X1042635" s="251"/>
      <c r="Y1042635" s="251"/>
      <c r="Z1042635" s="251"/>
      <c r="AA1042635" s="251"/>
      <c r="AB1042635" s="247"/>
      <c r="AC1042635" s="247"/>
      <c r="AD1042635" s="245"/>
      <c r="AE1042635" s="245"/>
      <c r="AF1042635" s="245"/>
      <c r="AG1042635" s="245"/>
    </row>
    <row r="1042636" spans="1:33" ht="12.75">
      <c r="A1042636" s="247"/>
      <c r="B1042636" s="248"/>
      <c r="C1042636" s="249"/>
      <c r="D1042636" s="250"/>
      <c r="E1042636" s="250"/>
      <c r="F1042636" s="250"/>
      <c r="G1042636" s="250"/>
      <c r="H1042636" s="250"/>
      <c r="I1042636" s="250"/>
      <c r="J1042636" s="244"/>
      <c r="K1042636" s="244"/>
      <c r="L1042636" s="244"/>
      <c r="M1042636" s="244"/>
      <c r="N1042636" s="244"/>
      <c r="O1042636" s="251"/>
      <c r="P1042636" s="251"/>
      <c r="Q1042636" s="251"/>
      <c r="R1042636" s="251"/>
      <c r="S1042636" s="251"/>
      <c r="T1042636" s="251"/>
      <c r="U1042636" s="251"/>
      <c r="V1042636" s="251"/>
      <c r="W1042636" s="251"/>
      <c r="X1042636" s="251"/>
      <c r="Y1042636" s="251"/>
      <c r="Z1042636" s="251"/>
      <c r="AA1042636" s="251"/>
      <c r="AB1042636" s="247"/>
      <c r="AC1042636" s="247"/>
      <c r="AD1042636" s="245"/>
      <c r="AE1042636" s="245"/>
      <c r="AF1042636" s="245"/>
      <c r="AG1042636" s="245"/>
    </row>
    <row r="1042637" spans="1:33" ht="12.75">
      <c r="A1042637" s="247"/>
      <c r="B1042637" s="248"/>
      <c r="C1042637" s="249"/>
      <c r="D1042637" s="250"/>
      <c r="E1042637" s="250"/>
      <c r="F1042637" s="250"/>
      <c r="G1042637" s="250"/>
      <c r="H1042637" s="250"/>
      <c r="I1042637" s="250"/>
      <c r="J1042637" s="244"/>
      <c r="K1042637" s="244"/>
      <c r="L1042637" s="244"/>
      <c r="M1042637" s="244"/>
      <c r="N1042637" s="244"/>
      <c r="O1042637" s="251"/>
      <c r="P1042637" s="251"/>
      <c r="Q1042637" s="251"/>
      <c r="R1042637" s="251"/>
      <c r="S1042637" s="251"/>
      <c r="T1042637" s="251"/>
      <c r="U1042637" s="251"/>
      <c r="V1042637" s="251"/>
      <c r="W1042637" s="251"/>
      <c r="X1042637" s="251"/>
      <c r="Y1042637" s="251"/>
      <c r="Z1042637" s="251"/>
      <c r="AA1042637" s="251"/>
      <c r="AB1042637" s="247"/>
      <c r="AC1042637" s="247"/>
      <c r="AD1042637" s="245"/>
      <c r="AE1042637" s="245"/>
      <c r="AF1042637" s="245"/>
      <c r="AG1042637" s="245"/>
    </row>
    <row r="1042638" spans="1:33" ht="12.75">
      <c r="A1042638" s="247"/>
      <c r="B1042638" s="248"/>
      <c r="C1042638" s="249"/>
      <c r="D1042638" s="250"/>
      <c r="E1042638" s="250"/>
      <c r="F1042638" s="250"/>
      <c r="G1042638" s="250"/>
      <c r="H1042638" s="250"/>
      <c r="I1042638" s="250"/>
      <c r="J1042638" s="244"/>
      <c r="K1042638" s="244"/>
      <c r="L1042638" s="244"/>
      <c r="M1042638" s="244"/>
      <c r="N1042638" s="244"/>
      <c r="O1042638" s="251"/>
      <c r="P1042638" s="251"/>
      <c r="Q1042638" s="251"/>
      <c r="R1042638" s="251"/>
      <c r="S1042638" s="251"/>
      <c r="T1042638" s="251"/>
      <c r="U1042638" s="251"/>
      <c r="V1042638" s="251"/>
      <c r="W1042638" s="251"/>
      <c r="X1042638" s="251"/>
      <c r="Y1042638" s="251"/>
      <c r="Z1042638" s="251"/>
      <c r="AA1042638" s="251"/>
      <c r="AB1042638" s="247"/>
      <c r="AC1042638" s="247"/>
      <c r="AD1042638" s="245"/>
      <c r="AE1042638" s="245"/>
      <c r="AF1042638" s="245"/>
      <c r="AG1042638" s="245"/>
    </row>
    <row r="1042639" spans="1:33" ht="12.75">
      <c r="A1042639" s="247"/>
      <c r="B1042639" s="248"/>
      <c r="C1042639" s="249"/>
      <c r="D1042639" s="250"/>
      <c r="E1042639" s="250"/>
      <c r="F1042639" s="250"/>
      <c r="G1042639" s="250"/>
      <c r="H1042639" s="250"/>
      <c r="I1042639" s="250"/>
      <c r="J1042639" s="244"/>
      <c r="K1042639" s="244"/>
      <c r="L1042639" s="244"/>
      <c r="M1042639" s="244"/>
      <c r="N1042639" s="244"/>
      <c r="O1042639" s="251"/>
      <c r="P1042639" s="251"/>
      <c r="Q1042639" s="251"/>
      <c r="R1042639" s="251"/>
      <c r="S1042639" s="251"/>
      <c r="T1042639" s="251"/>
      <c r="U1042639" s="251"/>
      <c r="V1042639" s="251"/>
      <c r="W1042639" s="251"/>
      <c r="X1042639" s="251"/>
      <c r="Y1042639" s="251"/>
      <c r="Z1042639" s="251"/>
      <c r="AA1042639" s="251"/>
      <c r="AB1042639" s="247"/>
      <c r="AC1042639" s="247"/>
      <c r="AD1042639" s="245"/>
      <c r="AE1042639" s="245"/>
      <c r="AF1042639" s="245"/>
      <c r="AG1042639" s="245"/>
    </row>
    <row r="1042640" spans="1:33" ht="12.75">
      <c r="A1042640" s="247"/>
      <c r="B1042640" s="248"/>
      <c r="C1042640" s="249"/>
      <c r="D1042640" s="250"/>
      <c r="E1042640" s="250"/>
      <c r="F1042640" s="250"/>
      <c r="G1042640" s="250"/>
      <c r="H1042640" s="250"/>
      <c r="I1042640" s="250"/>
      <c r="J1042640" s="244"/>
      <c r="K1042640" s="244"/>
      <c r="L1042640" s="244"/>
      <c r="M1042640" s="244"/>
      <c r="N1042640" s="244"/>
      <c r="O1042640" s="251"/>
      <c r="P1042640" s="251"/>
      <c r="Q1042640" s="251"/>
      <c r="R1042640" s="251"/>
      <c r="S1042640" s="251"/>
      <c r="T1042640" s="251"/>
      <c r="U1042640" s="251"/>
      <c r="V1042640" s="251"/>
      <c r="W1042640" s="251"/>
      <c r="X1042640" s="251"/>
      <c r="Y1042640" s="251"/>
      <c r="Z1042640" s="251"/>
      <c r="AA1042640" s="251"/>
      <c r="AB1042640" s="247"/>
      <c r="AC1042640" s="247"/>
      <c r="AD1042640" s="245"/>
      <c r="AE1042640" s="245"/>
      <c r="AF1042640" s="245"/>
      <c r="AG1042640" s="245"/>
    </row>
    <row r="1042641" spans="1:33" ht="12.75">
      <c r="A1042641" s="247"/>
      <c r="B1042641" s="248"/>
      <c r="C1042641" s="249"/>
      <c r="D1042641" s="250"/>
      <c r="E1042641" s="250"/>
      <c r="F1042641" s="250"/>
      <c r="G1042641" s="250"/>
      <c r="H1042641" s="250"/>
      <c r="I1042641" s="250"/>
      <c r="J1042641" s="244"/>
      <c r="K1042641" s="244"/>
      <c r="L1042641" s="244"/>
      <c r="M1042641" s="244"/>
      <c r="N1042641" s="244"/>
      <c r="O1042641" s="251"/>
      <c r="P1042641" s="251"/>
      <c r="Q1042641" s="251"/>
      <c r="R1042641" s="251"/>
      <c r="S1042641" s="251"/>
      <c r="T1042641" s="251"/>
      <c r="U1042641" s="251"/>
      <c r="V1042641" s="251"/>
      <c r="W1042641" s="251"/>
      <c r="X1042641" s="251"/>
      <c r="Y1042641" s="251"/>
      <c r="Z1042641" s="251"/>
      <c r="AA1042641" s="251"/>
      <c r="AB1042641" s="247"/>
      <c r="AC1042641" s="247"/>
      <c r="AD1042641" s="245"/>
      <c r="AE1042641" s="245"/>
      <c r="AF1042641" s="245"/>
      <c r="AG1042641" s="245"/>
    </row>
    <row r="1042642" spans="1:33" ht="12.75">
      <c r="A1042642" s="247"/>
      <c r="B1042642" s="248"/>
      <c r="C1042642" s="249"/>
      <c r="D1042642" s="250"/>
      <c r="E1042642" s="250"/>
      <c r="F1042642" s="250"/>
      <c r="G1042642" s="250"/>
      <c r="H1042642" s="250"/>
      <c r="I1042642" s="250"/>
      <c r="J1042642" s="244"/>
      <c r="K1042642" s="244"/>
      <c r="L1042642" s="244"/>
      <c r="M1042642" s="244"/>
      <c r="N1042642" s="244"/>
      <c r="O1042642" s="251"/>
      <c r="P1042642" s="251"/>
      <c r="Q1042642" s="251"/>
      <c r="R1042642" s="251"/>
      <c r="S1042642" s="251"/>
      <c r="T1042642" s="251"/>
      <c r="U1042642" s="251"/>
      <c r="V1042642" s="251"/>
      <c r="W1042642" s="251"/>
      <c r="X1042642" s="251"/>
      <c r="Y1042642" s="251"/>
      <c r="Z1042642" s="251"/>
      <c r="AA1042642" s="251"/>
      <c r="AB1042642" s="247"/>
      <c r="AC1042642" s="247"/>
      <c r="AD1042642" s="245"/>
      <c r="AE1042642" s="245"/>
      <c r="AF1042642" s="245"/>
      <c r="AG1042642" s="245"/>
    </row>
    <row r="1042643" spans="1:33" ht="12.75">
      <c r="A1042643" s="247"/>
      <c r="B1042643" s="248"/>
      <c r="C1042643" s="249"/>
      <c r="D1042643" s="250"/>
      <c r="E1042643" s="250"/>
      <c r="F1042643" s="250"/>
      <c r="G1042643" s="250"/>
      <c r="H1042643" s="250"/>
      <c r="I1042643" s="250"/>
      <c r="J1042643" s="244"/>
      <c r="K1042643" s="244"/>
      <c r="L1042643" s="244"/>
      <c r="M1042643" s="244"/>
      <c r="N1042643" s="244"/>
      <c r="O1042643" s="251"/>
      <c r="P1042643" s="251"/>
      <c r="Q1042643" s="251"/>
      <c r="R1042643" s="251"/>
      <c r="S1042643" s="251"/>
      <c r="T1042643" s="251"/>
      <c r="U1042643" s="251"/>
      <c r="V1042643" s="251"/>
      <c r="W1042643" s="251"/>
      <c r="X1042643" s="251"/>
      <c r="Y1042643" s="251"/>
      <c r="Z1042643" s="251"/>
      <c r="AA1042643" s="251"/>
      <c r="AB1042643" s="247"/>
      <c r="AC1042643" s="247"/>
      <c r="AD1042643" s="245"/>
      <c r="AE1042643" s="245"/>
      <c r="AF1042643" s="245"/>
      <c r="AG1042643" s="245"/>
    </row>
    <row r="1042644" spans="1:33" ht="12.75">
      <c r="A1042644" s="247"/>
      <c r="B1042644" s="248"/>
      <c r="C1042644" s="249"/>
      <c r="D1042644" s="250"/>
      <c r="E1042644" s="250"/>
      <c r="F1042644" s="250"/>
      <c r="G1042644" s="250"/>
      <c r="H1042644" s="250"/>
      <c r="I1042644" s="250"/>
      <c r="J1042644" s="244"/>
      <c r="K1042644" s="244"/>
      <c r="L1042644" s="244"/>
      <c r="M1042644" s="244"/>
      <c r="N1042644" s="244"/>
      <c r="O1042644" s="251"/>
      <c r="P1042644" s="251"/>
      <c r="Q1042644" s="251"/>
      <c r="R1042644" s="251"/>
      <c r="S1042644" s="251"/>
      <c r="T1042644" s="251"/>
      <c r="U1042644" s="251"/>
      <c r="V1042644" s="251"/>
      <c r="W1042644" s="251"/>
      <c r="X1042644" s="251"/>
      <c r="Y1042644" s="251"/>
      <c r="Z1042644" s="251"/>
      <c r="AA1042644" s="251"/>
      <c r="AB1042644" s="247"/>
      <c r="AC1042644" s="247"/>
      <c r="AD1042644" s="245"/>
      <c r="AE1042644" s="245"/>
      <c r="AF1042644" s="245"/>
      <c r="AG1042644" s="245"/>
    </row>
    <row r="1042645" spans="1:33" ht="12.75">
      <c r="A1042645" s="247"/>
      <c r="B1042645" s="248"/>
      <c r="C1042645" s="249"/>
      <c r="D1042645" s="250"/>
      <c r="E1042645" s="250"/>
      <c r="F1042645" s="250"/>
      <c r="G1042645" s="250"/>
      <c r="H1042645" s="250"/>
      <c r="I1042645" s="250"/>
      <c r="J1042645" s="244"/>
      <c r="K1042645" s="244"/>
      <c r="L1042645" s="244"/>
      <c r="M1042645" s="244"/>
      <c r="N1042645" s="244"/>
      <c r="O1042645" s="251"/>
      <c r="P1042645" s="251"/>
      <c r="Q1042645" s="251"/>
      <c r="R1042645" s="251"/>
      <c r="S1042645" s="251"/>
      <c r="T1042645" s="251"/>
      <c r="U1042645" s="251"/>
      <c r="V1042645" s="251"/>
      <c r="W1042645" s="251"/>
      <c r="X1042645" s="251"/>
      <c r="Y1042645" s="251"/>
      <c r="Z1042645" s="251"/>
      <c r="AA1042645" s="251"/>
      <c r="AB1042645" s="247"/>
      <c r="AC1042645" s="247"/>
      <c r="AD1042645" s="245"/>
      <c r="AE1042645" s="245"/>
      <c r="AF1042645" s="245"/>
      <c r="AG1042645" s="245"/>
    </row>
    <row r="1042646" spans="1:33" ht="12.75">
      <c r="A1042646" s="247"/>
      <c r="B1042646" s="248"/>
      <c r="C1042646" s="249"/>
      <c r="D1042646" s="250"/>
      <c r="E1042646" s="250"/>
      <c r="F1042646" s="250"/>
      <c r="G1042646" s="250"/>
      <c r="H1042646" s="250"/>
      <c r="I1042646" s="250"/>
      <c r="J1042646" s="244"/>
      <c r="K1042646" s="244"/>
      <c r="L1042646" s="244"/>
      <c r="M1042646" s="244"/>
      <c r="N1042646" s="244"/>
      <c r="O1042646" s="251"/>
      <c r="P1042646" s="251"/>
      <c r="Q1042646" s="251"/>
      <c r="R1042646" s="251"/>
      <c r="S1042646" s="251"/>
      <c r="T1042646" s="251"/>
      <c r="U1042646" s="251"/>
      <c r="V1042646" s="251"/>
      <c r="W1042646" s="251"/>
      <c r="X1042646" s="251"/>
      <c r="Y1042646" s="251"/>
      <c r="Z1042646" s="251"/>
      <c r="AA1042646" s="251"/>
      <c r="AB1042646" s="247"/>
      <c r="AC1042646" s="247"/>
      <c r="AD1042646" s="245"/>
      <c r="AE1042646" s="245"/>
      <c r="AF1042646" s="245"/>
      <c r="AG1042646" s="245"/>
    </row>
    <row r="1042647" spans="1:33" ht="12.75">
      <c r="A1042647" s="247"/>
      <c r="B1042647" s="248"/>
      <c r="C1042647" s="249"/>
      <c r="D1042647" s="250"/>
      <c r="E1042647" s="250"/>
      <c r="F1042647" s="250"/>
      <c r="G1042647" s="250"/>
      <c r="H1042647" s="250"/>
      <c r="I1042647" s="250"/>
      <c r="J1042647" s="244"/>
      <c r="K1042647" s="244"/>
      <c r="L1042647" s="244"/>
      <c r="M1042647" s="244"/>
      <c r="N1042647" s="244"/>
      <c r="O1042647" s="251"/>
      <c r="P1042647" s="251"/>
      <c r="Q1042647" s="251"/>
      <c r="R1042647" s="251"/>
      <c r="S1042647" s="251"/>
      <c r="T1042647" s="251"/>
      <c r="U1042647" s="251"/>
      <c r="V1042647" s="251"/>
      <c r="W1042647" s="251"/>
      <c r="X1042647" s="251"/>
      <c r="Y1042647" s="251"/>
      <c r="Z1042647" s="251"/>
      <c r="AA1042647" s="251"/>
      <c r="AB1042647" s="247"/>
      <c r="AC1042647" s="247"/>
      <c r="AD1042647" s="245"/>
      <c r="AE1042647" s="245"/>
      <c r="AF1042647" s="245"/>
      <c r="AG1042647" s="245"/>
    </row>
    <row r="1042648" spans="1:33" ht="12.75">
      <c r="A1042648" s="247"/>
      <c r="B1042648" s="248"/>
      <c r="C1042648" s="249"/>
      <c r="D1042648" s="250"/>
      <c r="E1042648" s="250"/>
      <c r="F1042648" s="250"/>
      <c r="G1042648" s="250"/>
      <c r="H1042648" s="250"/>
      <c r="I1042648" s="250"/>
      <c r="J1042648" s="244"/>
      <c r="K1042648" s="244"/>
      <c r="L1042648" s="244"/>
      <c r="M1042648" s="244"/>
      <c r="N1042648" s="244"/>
      <c r="O1042648" s="251"/>
      <c r="P1042648" s="251"/>
      <c r="Q1042648" s="251"/>
      <c r="R1042648" s="251"/>
      <c r="S1042648" s="251"/>
      <c r="T1042648" s="251"/>
      <c r="U1042648" s="251"/>
      <c r="V1042648" s="251"/>
      <c r="W1042648" s="251"/>
      <c r="X1042648" s="251"/>
      <c r="Y1042648" s="251"/>
      <c r="Z1042648" s="251"/>
      <c r="AA1042648" s="251"/>
      <c r="AB1042648" s="247"/>
      <c r="AC1042648" s="247"/>
      <c r="AD1042648" s="245"/>
      <c r="AE1042648" s="245"/>
      <c r="AF1042648" s="245"/>
      <c r="AG1042648" s="245"/>
    </row>
    <row r="1042649" spans="1:33" ht="12.75">
      <c r="A1042649" s="247"/>
      <c r="B1042649" s="248"/>
      <c r="C1042649" s="249"/>
      <c r="D1042649" s="250"/>
      <c r="E1042649" s="250"/>
      <c r="F1042649" s="250"/>
      <c r="G1042649" s="250"/>
      <c r="H1042649" s="250"/>
      <c r="I1042649" s="250"/>
      <c r="J1042649" s="244"/>
      <c r="K1042649" s="244"/>
      <c r="L1042649" s="244"/>
      <c r="M1042649" s="244"/>
      <c r="N1042649" s="244"/>
      <c r="O1042649" s="251"/>
      <c r="P1042649" s="251"/>
      <c r="Q1042649" s="251"/>
      <c r="R1042649" s="251"/>
      <c r="S1042649" s="251"/>
      <c r="T1042649" s="251"/>
      <c r="U1042649" s="251"/>
      <c r="V1042649" s="251"/>
      <c r="W1042649" s="251"/>
      <c r="X1042649" s="251"/>
      <c r="Y1042649" s="251"/>
      <c r="Z1042649" s="251"/>
      <c r="AA1042649" s="251"/>
      <c r="AB1042649" s="247"/>
      <c r="AC1042649" s="247"/>
      <c r="AD1042649" s="245"/>
      <c r="AE1042649" s="245"/>
      <c r="AF1042649" s="245"/>
      <c r="AG1042649" s="245"/>
    </row>
    <row r="1042650" spans="1:33" ht="12.75">
      <c r="A1042650" s="247"/>
      <c r="B1042650" s="248"/>
      <c r="C1042650" s="249"/>
      <c r="D1042650" s="250"/>
      <c r="E1042650" s="250"/>
      <c r="F1042650" s="250"/>
      <c r="G1042650" s="250"/>
      <c r="H1042650" s="250"/>
      <c r="I1042650" s="250"/>
      <c r="J1042650" s="244"/>
      <c r="K1042650" s="244"/>
      <c r="L1042650" s="244"/>
      <c r="M1042650" s="244"/>
      <c r="N1042650" s="244"/>
      <c r="O1042650" s="251"/>
      <c r="P1042650" s="251"/>
      <c r="Q1042650" s="251"/>
      <c r="R1042650" s="251"/>
      <c r="S1042650" s="251"/>
      <c r="T1042650" s="251"/>
      <c r="U1042650" s="251"/>
      <c r="V1042650" s="251"/>
      <c r="W1042650" s="251"/>
      <c r="X1042650" s="251"/>
      <c r="Y1042650" s="251"/>
      <c r="Z1042650" s="251"/>
      <c r="AA1042650" s="251"/>
      <c r="AB1042650" s="247"/>
      <c r="AC1042650" s="247"/>
      <c r="AD1042650" s="245"/>
      <c r="AE1042650" s="245"/>
      <c r="AF1042650" s="245"/>
      <c r="AG1042650" s="245"/>
    </row>
    <row r="1042651" spans="1:33" ht="12.75">
      <c r="A1042651" s="247"/>
      <c r="B1042651" s="248"/>
      <c r="C1042651" s="249"/>
      <c r="D1042651" s="250"/>
      <c r="E1042651" s="250"/>
      <c r="F1042651" s="250"/>
      <c r="G1042651" s="250"/>
      <c r="H1042651" s="250"/>
      <c r="I1042651" s="250"/>
      <c r="J1042651" s="244"/>
      <c r="K1042651" s="244"/>
      <c r="L1042651" s="244"/>
      <c r="M1042651" s="244"/>
      <c r="N1042651" s="244"/>
      <c r="O1042651" s="251"/>
      <c r="P1042651" s="251"/>
      <c r="Q1042651" s="251"/>
      <c r="R1042651" s="251"/>
      <c r="S1042651" s="251"/>
      <c r="T1042651" s="251"/>
      <c r="U1042651" s="251"/>
      <c r="V1042651" s="251"/>
      <c r="W1042651" s="251"/>
      <c r="X1042651" s="251"/>
      <c r="Y1042651" s="251"/>
      <c r="Z1042651" s="251"/>
      <c r="AA1042651" s="251"/>
      <c r="AB1042651" s="247"/>
      <c r="AC1042651" s="247"/>
      <c r="AD1042651" s="245"/>
      <c r="AE1042651" s="245"/>
      <c r="AF1042651" s="245"/>
      <c r="AG1042651" s="245"/>
    </row>
    <row r="1042652" spans="1:33" ht="12.75">
      <c r="A1042652" s="247"/>
      <c r="B1042652" s="248"/>
      <c r="C1042652" s="249"/>
      <c r="D1042652" s="250"/>
      <c r="E1042652" s="250"/>
      <c r="F1042652" s="250"/>
      <c r="G1042652" s="250"/>
      <c r="H1042652" s="250"/>
      <c r="I1042652" s="250"/>
      <c r="J1042652" s="244"/>
      <c r="K1042652" s="244"/>
      <c r="L1042652" s="244"/>
      <c r="M1042652" s="244"/>
      <c r="N1042652" s="244"/>
      <c r="O1042652" s="251"/>
      <c r="P1042652" s="251"/>
      <c r="Q1042652" s="251"/>
      <c r="R1042652" s="251"/>
      <c r="S1042652" s="251"/>
      <c r="T1042652" s="251"/>
      <c r="U1042652" s="251"/>
      <c r="V1042652" s="251"/>
      <c r="W1042652" s="251"/>
      <c r="X1042652" s="251"/>
      <c r="Y1042652" s="251"/>
      <c r="Z1042652" s="251"/>
      <c r="AA1042652" s="251"/>
      <c r="AB1042652" s="247"/>
      <c r="AC1042652" s="247"/>
      <c r="AD1042652" s="245"/>
      <c r="AE1042652" s="245"/>
      <c r="AF1042652" s="245"/>
      <c r="AG1042652" s="245"/>
    </row>
    <row r="1042653" spans="1:33" ht="12.75">
      <c r="A1042653" s="247"/>
      <c r="B1042653" s="248"/>
      <c r="C1042653" s="249"/>
      <c r="D1042653" s="250"/>
      <c r="E1042653" s="250"/>
      <c r="F1042653" s="250"/>
      <c r="G1042653" s="250"/>
      <c r="H1042653" s="250"/>
      <c r="I1042653" s="250"/>
      <c r="J1042653" s="244"/>
      <c r="K1042653" s="244"/>
      <c r="L1042653" s="244"/>
      <c r="M1042653" s="244"/>
      <c r="N1042653" s="244"/>
      <c r="O1042653" s="251"/>
      <c r="P1042653" s="251"/>
      <c r="Q1042653" s="251"/>
      <c r="R1042653" s="251"/>
      <c r="S1042653" s="251"/>
      <c r="T1042653" s="251"/>
      <c r="U1042653" s="251"/>
      <c r="V1042653" s="251"/>
      <c r="W1042653" s="251"/>
      <c r="X1042653" s="251"/>
      <c r="Y1042653" s="251"/>
      <c r="Z1042653" s="251"/>
      <c r="AA1042653" s="251"/>
      <c r="AB1042653" s="247"/>
      <c r="AC1042653" s="247"/>
      <c r="AD1042653" s="245"/>
      <c r="AE1042653" s="245"/>
      <c r="AF1042653" s="245"/>
      <c r="AG1042653" s="245"/>
    </row>
    <row r="1042654" spans="1:33" ht="12.75">
      <c r="A1042654" s="247"/>
      <c r="B1042654" s="248"/>
      <c r="C1042654" s="249"/>
      <c r="D1042654" s="250"/>
      <c r="E1042654" s="250"/>
      <c r="F1042654" s="250"/>
      <c r="G1042654" s="250"/>
      <c r="H1042654" s="250"/>
      <c r="I1042654" s="250"/>
      <c r="J1042654" s="244"/>
      <c r="K1042654" s="244"/>
      <c r="L1042654" s="244"/>
      <c r="M1042654" s="244"/>
      <c r="N1042654" s="244"/>
      <c r="O1042654" s="251"/>
      <c r="P1042654" s="251"/>
      <c r="Q1042654" s="251"/>
      <c r="R1042654" s="251"/>
      <c r="S1042654" s="251"/>
      <c r="T1042654" s="251"/>
      <c r="U1042654" s="251"/>
      <c r="V1042654" s="251"/>
      <c r="W1042654" s="251"/>
      <c r="X1042654" s="251"/>
      <c r="Y1042654" s="251"/>
      <c r="Z1042654" s="251"/>
      <c r="AA1042654" s="251"/>
      <c r="AB1042654" s="247"/>
      <c r="AC1042654" s="247"/>
      <c r="AD1042654" s="245"/>
      <c r="AE1042654" s="245"/>
      <c r="AF1042654" s="245"/>
      <c r="AG1042654" s="245"/>
    </row>
    <row r="1042655" spans="1:33" ht="12.75">
      <c r="A1042655" s="247"/>
      <c r="B1042655" s="248"/>
      <c r="C1042655" s="249"/>
      <c r="D1042655" s="250"/>
      <c r="E1042655" s="250"/>
      <c r="F1042655" s="250"/>
      <c r="G1042655" s="250"/>
      <c r="H1042655" s="250"/>
      <c r="I1042655" s="250"/>
      <c r="J1042655" s="244"/>
      <c r="K1042655" s="244"/>
      <c r="L1042655" s="244"/>
      <c r="M1042655" s="244"/>
      <c r="N1042655" s="244"/>
      <c r="O1042655" s="251"/>
      <c r="P1042655" s="251"/>
      <c r="Q1042655" s="251"/>
      <c r="R1042655" s="251"/>
      <c r="S1042655" s="251"/>
      <c r="T1042655" s="251"/>
      <c r="U1042655" s="251"/>
      <c r="V1042655" s="251"/>
      <c r="W1042655" s="251"/>
      <c r="X1042655" s="251"/>
      <c r="Y1042655" s="251"/>
      <c r="Z1042655" s="251"/>
      <c r="AA1042655" s="251"/>
      <c r="AB1042655" s="247"/>
      <c r="AC1042655" s="247"/>
      <c r="AD1042655" s="245"/>
      <c r="AE1042655" s="245"/>
      <c r="AF1042655" s="245"/>
      <c r="AG1042655" s="245"/>
    </row>
    <row r="1042656" spans="1:33" ht="12.75">
      <c r="A1042656" s="247"/>
      <c r="B1042656" s="248"/>
      <c r="C1042656" s="249"/>
      <c r="D1042656" s="250"/>
      <c r="E1042656" s="250"/>
      <c r="F1042656" s="250"/>
      <c r="G1042656" s="250"/>
      <c r="H1042656" s="250"/>
      <c r="I1042656" s="250"/>
      <c r="J1042656" s="244"/>
      <c r="K1042656" s="244"/>
      <c r="L1042656" s="244"/>
      <c r="M1042656" s="244"/>
      <c r="N1042656" s="244"/>
      <c r="O1042656" s="251"/>
      <c r="P1042656" s="251"/>
      <c r="Q1042656" s="251"/>
      <c r="R1042656" s="251"/>
      <c r="S1042656" s="251"/>
      <c r="T1042656" s="251"/>
      <c r="U1042656" s="251"/>
      <c r="V1042656" s="251"/>
      <c r="W1042656" s="251"/>
      <c r="X1042656" s="251"/>
      <c r="Y1042656" s="251"/>
      <c r="Z1042656" s="251"/>
      <c r="AA1042656" s="251"/>
      <c r="AB1042656" s="247"/>
      <c r="AC1042656" s="247"/>
      <c r="AD1042656" s="245"/>
      <c r="AE1042656" s="245"/>
      <c r="AF1042656" s="245"/>
      <c r="AG1042656" s="245"/>
    </row>
    <row r="1042657" spans="1:33" ht="12.75">
      <c r="A1042657" s="247"/>
      <c r="B1042657" s="248"/>
      <c r="C1042657" s="249"/>
      <c r="D1042657" s="250"/>
      <c r="E1042657" s="250"/>
      <c r="F1042657" s="250"/>
      <c r="G1042657" s="250"/>
      <c r="H1042657" s="250"/>
      <c r="I1042657" s="250"/>
      <c r="J1042657" s="244"/>
      <c r="K1042657" s="244"/>
      <c r="L1042657" s="244"/>
      <c r="M1042657" s="244"/>
      <c r="N1042657" s="244"/>
      <c r="O1042657" s="251"/>
      <c r="P1042657" s="251"/>
      <c r="Q1042657" s="251"/>
      <c r="R1042657" s="251"/>
      <c r="S1042657" s="251"/>
      <c r="T1042657" s="251"/>
      <c r="U1042657" s="251"/>
      <c r="V1042657" s="251"/>
      <c r="W1042657" s="251"/>
      <c r="X1042657" s="251"/>
      <c r="Y1042657" s="251"/>
      <c r="Z1042657" s="251"/>
      <c r="AA1042657" s="251"/>
      <c r="AB1042657" s="247"/>
      <c r="AC1042657" s="247"/>
      <c r="AD1042657" s="245"/>
      <c r="AE1042657" s="245"/>
      <c r="AF1042657" s="245"/>
      <c r="AG1042657" s="245"/>
    </row>
    <row r="1042658" spans="1:33" ht="12.75">
      <c r="A1042658" s="247"/>
      <c r="B1042658" s="248"/>
      <c r="C1042658" s="249"/>
      <c r="D1042658" s="250"/>
      <c r="E1042658" s="250"/>
      <c r="F1042658" s="250"/>
      <c r="G1042658" s="250"/>
      <c r="H1042658" s="250"/>
      <c r="I1042658" s="250"/>
      <c r="J1042658" s="244"/>
      <c r="K1042658" s="244"/>
      <c r="L1042658" s="244"/>
      <c r="M1042658" s="244"/>
      <c r="N1042658" s="244"/>
      <c r="O1042658" s="251"/>
      <c r="P1042658" s="251"/>
      <c r="Q1042658" s="251"/>
      <c r="R1042658" s="251"/>
      <c r="S1042658" s="251"/>
      <c r="T1042658" s="251"/>
      <c r="U1042658" s="251"/>
      <c r="V1042658" s="251"/>
      <c r="W1042658" s="251"/>
      <c r="X1042658" s="251"/>
      <c r="Y1042658" s="251"/>
      <c r="Z1042658" s="251"/>
      <c r="AA1042658" s="251"/>
      <c r="AB1042658" s="247"/>
      <c r="AC1042658" s="247"/>
      <c r="AD1042658" s="245"/>
      <c r="AE1042658" s="245"/>
      <c r="AF1042658" s="245"/>
      <c r="AG1042658" s="245"/>
    </row>
    <row r="1042659" spans="1:33" ht="12.75">
      <c r="A1042659" s="247"/>
      <c r="B1042659" s="248"/>
      <c r="C1042659" s="249"/>
      <c r="D1042659" s="250"/>
      <c r="E1042659" s="250"/>
      <c r="F1042659" s="250"/>
      <c r="G1042659" s="250"/>
      <c r="H1042659" s="250"/>
      <c r="I1042659" s="250"/>
      <c r="J1042659" s="244"/>
      <c r="K1042659" s="244"/>
      <c r="L1042659" s="244"/>
      <c r="M1042659" s="244"/>
      <c r="N1042659" s="244"/>
      <c r="O1042659" s="251"/>
      <c r="P1042659" s="251"/>
      <c r="Q1042659" s="251"/>
      <c r="R1042659" s="251"/>
      <c r="S1042659" s="251"/>
      <c r="T1042659" s="251"/>
      <c r="U1042659" s="251"/>
      <c r="V1042659" s="251"/>
      <c r="W1042659" s="251"/>
      <c r="X1042659" s="251"/>
      <c r="Y1042659" s="251"/>
      <c r="Z1042659" s="251"/>
      <c r="AA1042659" s="251"/>
      <c r="AB1042659" s="247"/>
      <c r="AC1042659" s="247"/>
      <c r="AD1042659" s="245"/>
      <c r="AE1042659" s="245"/>
      <c r="AF1042659" s="245"/>
      <c r="AG1042659" s="245"/>
    </row>
    <row r="1042660" spans="1:33" ht="12.75">
      <c r="A1042660" s="247"/>
      <c r="B1042660" s="248"/>
      <c r="C1042660" s="249"/>
      <c r="D1042660" s="250"/>
      <c r="E1042660" s="250"/>
      <c r="F1042660" s="250"/>
      <c r="G1042660" s="250"/>
      <c r="H1042660" s="250"/>
      <c r="I1042660" s="250"/>
      <c r="J1042660" s="244"/>
      <c r="K1042660" s="244"/>
      <c r="L1042660" s="244"/>
      <c r="M1042660" s="244"/>
      <c r="N1042660" s="244"/>
      <c r="O1042660" s="251"/>
      <c r="P1042660" s="251"/>
      <c r="Q1042660" s="251"/>
      <c r="R1042660" s="251"/>
      <c r="S1042660" s="251"/>
      <c r="T1042660" s="251"/>
      <c r="U1042660" s="251"/>
      <c r="V1042660" s="251"/>
      <c r="W1042660" s="251"/>
      <c r="X1042660" s="251"/>
      <c r="Y1042660" s="251"/>
      <c r="Z1042660" s="251"/>
      <c r="AA1042660" s="251"/>
      <c r="AB1042660" s="247"/>
      <c r="AC1042660" s="247"/>
      <c r="AD1042660" s="245"/>
      <c r="AE1042660" s="245"/>
      <c r="AF1042660" s="245"/>
      <c r="AG1042660" s="245"/>
    </row>
    <row r="1042661" spans="1:33" ht="12.75">
      <c r="A1042661" s="247"/>
      <c r="B1042661" s="248"/>
      <c r="C1042661" s="249"/>
      <c r="D1042661" s="250"/>
      <c r="E1042661" s="250"/>
      <c r="F1042661" s="250"/>
      <c r="G1042661" s="250"/>
      <c r="H1042661" s="250"/>
      <c r="I1042661" s="250"/>
      <c r="J1042661" s="244"/>
      <c r="K1042661" s="244"/>
      <c r="L1042661" s="244"/>
      <c r="M1042661" s="244"/>
      <c r="N1042661" s="244"/>
      <c r="O1042661" s="251"/>
      <c r="P1042661" s="251"/>
      <c r="Q1042661" s="251"/>
      <c r="R1042661" s="251"/>
      <c r="S1042661" s="251"/>
      <c r="T1042661" s="251"/>
      <c r="U1042661" s="251"/>
      <c r="V1042661" s="251"/>
      <c r="W1042661" s="251"/>
      <c r="X1042661" s="251"/>
      <c r="Y1042661" s="251"/>
      <c r="Z1042661" s="251"/>
      <c r="AA1042661" s="251"/>
      <c r="AB1042661" s="247"/>
      <c r="AC1042661" s="247"/>
      <c r="AD1042661" s="245"/>
      <c r="AE1042661" s="245"/>
      <c r="AF1042661" s="245"/>
      <c r="AG1042661" s="245"/>
    </row>
    <row r="1042662" spans="1:33" ht="12.75">
      <c r="A1042662" s="247"/>
      <c r="B1042662" s="248"/>
      <c r="C1042662" s="249"/>
      <c r="D1042662" s="250"/>
      <c r="E1042662" s="250"/>
      <c r="F1042662" s="250"/>
      <c r="G1042662" s="250"/>
      <c r="H1042662" s="250"/>
      <c r="I1042662" s="250"/>
      <c r="J1042662" s="244"/>
      <c r="K1042662" s="244"/>
      <c r="L1042662" s="244"/>
      <c r="M1042662" s="244"/>
      <c r="N1042662" s="244"/>
      <c r="O1042662" s="251"/>
      <c r="P1042662" s="251"/>
      <c r="Q1042662" s="251"/>
      <c r="R1042662" s="251"/>
      <c r="S1042662" s="251"/>
      <c r="T1042662" s="251"/>
      <c r="U1042662" s="251"/>
      <c r="V1042662" s="251"/>
      <c r="W1042662" s="251"/>
      <c r="X1042662" s="251"/>
      <c r="Y1042662" s="251"/>
      <c r="Z1042662" s="251"/>
      <c r="AA1042662" s="251"/>
      <c r="AB1042662" s="247"/>
      <c r="AC1042662" s="247"/>
      <c r="AD1042662" s="245"/>
      <c r="AE1042662" s="245"/>
      <c r="AF1042662" s="245"/>
      <c r="AG1042662" s="245"/>
    </row>
    <row r="1042663" spans="1:33" ht="12.75">
      <c r="A1042663" s="247"/>
      <c r="B1042663" s="248"/>
      <c r="C1042663" s="249"/>
      <c r="D1042663" s="250"/>
      <c r="E1042663" s="250"/>
      <c r="F1042663" s="250"/>
      <c r="G1042663" s="250"/>
      <c r="H1042663" s="250"/>
      <c r="I1042663" s="250"/>
      <c r="J1042663" s="244"/>
      <c r="K1042663" s="244"/>
      <c r="L1042663" s="244"/>
      <c r="M1042663" s="244"/>
      <c r="N1042663" s="244"/>
      <c r="O1042663" s="251"/>
      <c r="P1042663" s="251"/>
      <c r="Q1042663" s="251"/>
      <c r="R1042663" s="251"/>
      <c r="S1042663" s="251"/>
      <c r="T1042663" s="251"/>
      <c r="U1042663" s="251"/>
      <c r="V1042663" s="251"/>
      <c r="W1042663" s="251"/>
      <c r="X1042663" s="251"/>
      <c r="Y1042663" s="251"/>
      <c r="Z1042663" s="251"/>
      <c r="AA1042663" s="251"/>
      <c r="AB1042663" s="247"/>
      <c r="AC1042663" s="247"/>
      <c r="AD1042663" s="245"/>
      <c r="AE1042663" s="245"/>
      <c r="AF1042663" s="245"/>
      <c r="AG1042663" s="245"/>
    </row>
    <row r="1042664" spans="1:33" ht="12.75">
      <c r="A1042664" s="247"/>
      <c r="B1042664" s="248"/>
      <c r="C1042664" s="249"/>
      <c r="D1042664" s="250"/>
      <c r="E1042664" s="250"/>
      <c r="F1042664" s="250"/>
      <c r="G1042664" s="250"/>
      <c r="H1042664" s="250"/>
      <c r="I1042664" s="250"/>
      <c r="J1042664" s="244"/>
      <c r="K1042664" s="244"/>
      <c r="L1042664" s="244"/>
      <c r="M1042664" s="244"/>
      <c r="N1042664" s="244"/>
      <c r="O1042664" s="251"/>
      <c r="P1042664" s="251"/>
      <c r="Q1042664" s="251"/>
      <c r="R1042664" s="251"/>
      <c r="S1042664" s="251"/>
      <c r="T1042664" s="251"/>
      <c r="U1042664" s="251"/>
      <c r="V1042664" s="251"/>
      <c r="W1042664" s="251"/>
      <c r="X1042664" s="251"/>
      <c r="Y1042664" s="251"/>
      <c r="Z1042664" s="251"/>
      <c r="AA1042664" s="251"/>
      <c r="AB1042664" s="247"/>
      <c r="AC1042664" s="247"/>
      <c r="AD1042664" s="245"/>
      <c r="AE1042664" s="245"/>
      <c r="AF1042664" s="245"/>
      <c r="AG1042664" s="245"/>
    </row>
    <row r="1042665" spans="1:33" ht="12.75">
      <c r="A1042665" s="247"/>
      <c r="B1042665" s="248"/>
      <c r="C1042665" s="249"/>
      <c r="D1042665" s="250"/>
      <c r="E1042665" s="250"/>
      <c r="F1042665" s="250"/>
      <c r="G1042665" s="250"/>
      <c r="H1042665" s="250"/>
      <c r="I1042665" s="250"/>
      <c r="J1042665" s="244"/>
      <c r="K1042665" s="244"/>
      <c r="L1042665" s="244"/>
      <c r="M1042665" s="244"/>
      <c r="N1042665" s="244"/>
      <c r="O1042665" s="251"/>
      <c r="P1042665" s="251"/>
      <c r="Q1042665" s="251"/>
      <c r="R1042665" s="251"/>
      <c r="S1042665" s="251"/>
      <c r="T1042665" s="251"/>
      <c r="U1042665" s="251"/>
      <c r="V1042665" s="251"/>
      <c r="W1042665" s="251"/>
      <c r="X1042665" s="251"/>
      <c r="Y1042665" s="251"/>
      <c r="Z1042665" s="251"/>
      <c r="AA1042665" s="251"/>
      <c r="AB1042665" s="247"/>
      <c r="AC1042665" s="247"/>
      <c r="AD1042665" s="245"/>
      <c r="AE1042665" s="245"/>
      <c r="AF1042665" s="245"/>
      <c r="AG1042665" s="245"/>
    </row>
    <row r="1042666" spans="1:33" ht="12.75">
      <c r="A1042666" s="247"/>
      <c r="B1042666" s="248"/>
      <c r="C1042666" s="249"/>
      <c r="D1042666" s="250"/>
      <c r="E1042666" s="250"/>
      <c r="F1042666" s="250"/>
      <c r="G1042666" s="250"/>
      <c r="H1042666" s="250"/>
      <c r="I1042666" s="250"/>
      <c r="J1042666" s="244"/>
      <c r="K1042666" s="244"/>
      <c r="L1042666" s="244"/>
      <c r="M1042666" s="244"/>
      <c r="N1042666" s="244"/>
      <c r="O1042666" s="251"/>
      <c r="P1042666" s="251"/>
      <c r="Q1042666" s="251"/>
      <c r="R1042666" s="251"/>
      <c r="S1042666" s="251"/>
      <c r="T1042666" s="251"/>
      <c r="U1042666" s="251"/>
      <c r="V1042666" s="251"/>
      <c r="W1042666" s="251"/>
      <c r="X1042666" s="251"/>
      <c r="Y1042666" s="251"/>
      <c r="Z1042666" s="251"/>
      <c r="AA1042666" s="251"/>
      <c r="AB1042666" s="247"/>
      <c r="AC1042666" s="247"/>
      <c r="AD1042666" s="245"/>
      <c r="AE1042666" s="245"/>
      <c r="AF1042666" s="245"/>
      <c r="AG1042666" s="245"/>
    </row>
    <row r="1042667" spans="1:33" ht="12.75">
      <c r="A1042667" s="247"/>
      <c r="B1042667" s="248"/>
      <c r="C1042667" s="249"/>
      <c r="D1042667" s="250"/>
      <c r="E1042667" s="250"/>
      <c r="F1042667" s="250"/>
      <c r="G1042667" s="250"/>
      <c r="H1042667" s="250"/>
      <c r="I1042667" s="250"/>
      <c r="J1042667" s="244"/>
      <c r="K1042667" s="244"/>
      <c r="L1042667" s="244"/>
      <c r="M1042667" s="244"/>
      <c r="N1042667" s="244"/>
      <c r="O1042667" s="251"/>
      <c r="P1042667" s="251"/>
      <c r="Q1042667" s="251"/>
      <c r="R1042667" s="251"/>
      <c r="S1042667" s="251"/>
      <c r="T1042667" s="251"/>
      <c r="U1042667" s="251"/>
      <c r="V1042667" s="251"/>
      <c r="W1042667" s="251"/>
      <c r="X1042667" s="251"/>
      <c r="Y1042667" s="251"/>
      <c r="Z1042667" s="251"/>
      <c r="AA1042667" s="251"/>
      <c r="AB1042667" s="247"/>
      <c r="AC1042667" s="247"/>
      <c r="AD1042667" s="245"/>
      <c r="AE1042667" s="245"/>
      <c r="AF1042667" s="245"/>
      <c r="AG1042667" s="245"/>
    </row>
    <row r="1042668" spans="1:33" ht="12.75">
      <c r="A1042668" s="247"/>
      <c r="B1042668" s="248"/>
      <c r="C1042668" s="249"/>
      <c r="D1042668" s="250"/>
      <c r="E1042668" s="250"/>
      <c r="F1042668" s="250"/>
      <c r="G1042668" s="250"/>
      <c r="H1042668" s="250"/>
      <c r="I1042668" s="250"/>
      <c r="J1042668" s="244"/>
      <c r="K1042668" s="244"/>
      <c r="L1042668" s="244"/>
      <c r="M1042668" s="244"/>
      <c r="N1042668" s="244"/>
      <c r="O1042668" s="251"/>
      <c r="P1042668" s="251"/>
      <c r="Q1042668" s="251"/>
      <c r="R1042668" s="251"/>
      <c r="S1042668" s="251"/>
      <c r="T1042668" s="251"/>
      <c r="U1042668" s="251"/>
      <c r="V1042668" s="251"/>
      <c r="W1042668" s="251"/>
      <c r="X1042668" s="251"/>
      <c r="Y1042668" s="251"/>
      <c r="Z1042668" s="251"/>
      <c r="AA1042668" s="251"/>
      <c r="AB1042668" s="247"/>
      <c r="AC1042668" s="247"/>
      <c r="AD1042668" s="245"/>
      <c r="AE1042668" s="245"/>
      <c r="AF1042668" s="245"/>
      <c r="AG1042668" s="245"/>
    </row>
    <row r="1042669" spans="1:33" ht="12.75">
      <c r="A1042669" s="247"/>
      <c r="B1042669" s="248"/>
      <c r="C1042669" s="249"/>
      <c r="D1042669" s="250"/>
      <c r="E1042669" s="250"/>
      <c r="F1042669" s="250"/>
      <c r="G1042669" s="250"/>
      <c r="H1042669" s="250"/>
      <c r="I1042669" s="250"/>
      <c r="J1042669" s="244"/>
      <c r="K1042669" s="244"/>
      <c r="L1042669" s="244"/>
      <c r="M1042669" s="244"/>
      <c r="N1042669" s="244"/>
      <c r="O1042669" s="251"/>
      <c r="P1042669" s="251"/>
      <c r="Q1042669" s="251"/>
      <c r="R1042669" s="251"/>
      <c r="S1042669" s="251"/>
      <c r="T1042669" s="251"/>
      <c r="U1042669" s="251"/>
      <c r="V1042669" s="251"/>
      <c r="W1042669" s="251"/>
      <c r="X1042669" s="251"/>
      <c r="Y1042669" s="251"/>
      <c r="Z1042669" s="251"/>
      <c r="AA1042669" s="251"/>
      <c r="AB1042669" s="247"/>
      <c r="AC1042669" s="247"/>
      <c r="AD1042669" s="245"/>
      <c r="AE1042669" s="245"/>
      <c r="AF1042669" s="245"/>
      <c r="AG1042669" s="245"/>
    </row>
    <row r="1042670" spans="1:33" ht="12.75">
      <c r="A1042670" s="247"/>
      <c r="B1042670" s="248"/>
      <c r="C1042670" s="249"/>
      <c r="D1042670" s="250"/>
      <c r="E1042670" s="250"/>
      <c r="F1042670" s="250"/>
      <c r="G1042670" s="250"/>
      <c r="H1042670" s="250"/>
      <c r="I1042670" s="250"/>
      <c r="J1042670" s="244"/>
      <c r="K1042670" s="244"/>
      <c r="L1042670" s="244"/>
      <c r="M1042670" s="244"/>
      <c r="N1042670" s="244"/>
      <c r="O1042670" s="251"/>
      <c r="P1042670" s="251"/>
      <c r="Q1042670" s="251"/>
      <c r="R1042670" s="251"/>
      <c r="S1042670" s="251"/>
      <c r="T1042670" s="251"/>
      <c r="U1042670" s="251"/>
      <c r="V1042670" s="251"/>
      <c r="W1042670" s="251"/>
      <c r="X1042670" s="251"/>
      <c r="Y1042670" s="251"/>
      <c r="Z1042670" s="251"/>
      <c r="AA1042670" s="251"/>
      <c r="AB1042670" s="247"/>
      <c r="AC1042670" s="247"/>
      <c r="AD1042670" s="245"/>
      <c r="AE1042670" s="245"/>
      <c r="AF1042670" s="245"/>
      <c r="AG1042670" s="245"/>
    </row>
    <row r="1042671" spans="1:33" ht="12.75">
      <c r="A1042671" s="247"/>
      <c r="B1042671" s="248"/>
      <c r="C1042671" s="249"/>
      <c r="D1042671" s="250"/>
      <c r="E1042671" s="250"/>
      <c r="F1042671" s="250"/>
      <c r="G1042671" s="250"/>
      <c r="H1042671" s="250"/>
      <c r="I1042671" s="250"/>
      <c r="J1042671" s="244"/>
      <c r="K1042671" s="244"/>
      <c r="L1042671" s="244"/>
      <c r="M1042671" s="244"/>
      <c r="N1042671" s="244"/>
      <c r="O1042671" s="251"/>
      <c r="P1042671" s="251"/>
      <c r="Q1042671" s="251"/>
      <c r="R1042671" s="251"/>
      <c r="S1042671" s="251"/>
      <c r="T1042671" s="251"/>
      <c r="U1042671" s="251"/>
      <c r="V1042671" s="251"/>
      <c r="W1042671" s="251"/>
      <c r="X1042671" s="251"/>
      <c r="Y1042671" s="251"/>
      <c r="Z1042671" s="251"/>
      <c r="AA1042671" s="251"/>
      <c r="AB1042671" s="247"/>
      <c r="AC1042671" s="247"/>
      <c r="AD1042671" s="245"/>
      <c r="AE1042671" s="245"/>
      <c r="AF1042671" s="245"/>
      <c r="AG1042671" s="245"/>
    </row>
    <row r="1042672" spans="1:33" ht="12.75">
      <c r="A1042672" s="247"/>
      <c r="B1042672" s="248"/>
      <c r="C1042672" s="249"/>
      <c r="D1042672" s="250"/>
      <c r="E1042672" s="250"/>
      <c r="F1042672" s="250"/>
      <c r="G1042672" s="250"/>
      <c r="H1042672" s="250"/>
      <c r="I1042672" s="250"/>
      <c r="J1042672" s="244"/>
      <c r="K1042672" s="244"/>
      <c r="L1042672" s="244"/>
      <c r="M1042672" s="244"/>
      <c r="N1042672" s="244"/>
      <c r="O1042672" s="251"/>
      <c r="P1042672" s="251"/>
      <c r="Q1042672" s="251"/>
      <c r="R1042672" s="251"/>
      <c r="S1042672" s="251"/>
      <c r="T1042672" s="251"/>
      <c r="U1042672" s="251"/>
      <c r="V1042672" s="251"/>
      <c r="W1042672" s="251"/>
      <c r="X1042672" s="251"/>
      <c r="Y1042672" s="251"/>
      <c r="Z1042672" s="251"/>
      <c r="AA1042672" s="251"/>
      <c r="AB1042672" s="247"/>
      <c r="AC1042672" s="247"/>
      <c r="AD1042672" s="245"/>
      <c r="AE1042672" s="245"/>
      <c r="AF1042672" s="245"/>
      <c r="AG1042672" s="245"/>
    </row>
    <row r="1042673" spans="1:33" ht="12.75">
      <c r="A1042673" s="247"/>
      <c r="B1042673" s="248"/>
      <c r="C1042673" s="249"/>
      <c r="D1042673" s="250"/>
      <c r="E1042673" s="250"/>
      <c r="F1042673" s="250"/>
      <c r="G1042673" s="250"/>
      <c r="H1042673" s="250"/>
      <c r="I1042673" s="250"/>
      <c r="J1042673" s="244"/>
      <c r="K1042673" s="244"/>
      <c r="L1042673" s="244"/>
      <c r="M1042673" s="244"/>
      <c r="N1042673" s="244"/>
      <c r="O1042673" s="251"/>
      <c r="P1042673" s="251"/>
      <c r="Q1042673" s="251"/>
      <c r="R1042673" s="251"/>
      <c r="S1042673" s="251"/>
      <c r="T1042673" s="251"/>
      <c r="U1042673" s="251"/>
      <c r="V1042673" s="251"/>
      <c r="W1042673" s="251"/>
      <c r="X1042673" s="251"/>
      <c r="Y1042673" s="251"/>
      <c r="Z1042673" s="251"/>
      <c r="AA1042673" s="251"/>
      <c r="AB1042673" s="247"/>
      <c r="AC1042673" s="247"/>
      <c r="AD1042673" s="245"/>
      <c r="AE1042673" s="245"/>
      <c r="AF1042673" s="245"/>
      <c r="AG1042673" s="245"/>
    </row>
    <row r="1042674" spans="1:33" ht="12.75">
      <c r="A1042674" s="247"/>
      <c r="B1042674" s="248"/>
      <c r="C1042674" s="249"/>
      <c r="D1042674" s="250"/>
      <c r="E1042674" s="250"/>
      <c r="F1042674" s="250"/>
      <c r="G1042674" s="250"/>
      <c r="H1042674" s="250"/>
      <c r="I1042674" s="250"/>
      <c r="J1042674" s="244"/>
      <c r="K1042674" s="244"/>
      <c r="L1042674" s="244"/>
      <c r="M1042674" s="244"/>
      <c r="N1042674" s="244"/>
      <c r="O1042674" s="251"/>
      <c r="P1042674" s="251"/>
      <c r="Q1042674" s="251"/>
      <c r="R1042674" s="251"/>
      <c r="S1042674" s="251"/>
      <c r="T1042674" s="251"/>
      <c r="U1042674" s="251"/>
      <c r="V1042674" s="251"/>
      <c r="W1042674" s="251"/>
      <c r="X1042674" s="251"/>
      <c r="Y1042674" s="251"/>
      <c r="Z1042674" s="251"/>
      <c r="AA1042674" s="251"/>
      <c r="AB1042674" s="247"/>
      <c r="AC1042674" s="247"/>
      <c r="AD1042674" s="245"/>
      <c r="AE1042674" s="245"/>
      <c r="AF1042674" s="245"/>
      <c r="AG1042674" s="245"/>
    </row>
    <row r="1042675" spans="1:33" ht="12.75">
      <c r="A1042675" s="247"/>
      <c r="B1042675" s="248"/>
      <c r="C1042675" s="249"/>
      <c r="D1042675" s="250"/>
      <c r="E1042675" s="250"/>
      <c r="F1042675" s="250"/>
      <c r="G1042675" s="250"/>
      <c r="H1042675" s="250"/>
      <c r="I1042675" s="250"/>
      <c r="J1042675" s="244"/>
      <c r="K1042675" s="244"/>
      <c r="L1042675" s="244"/>
      <c r="M1042675" s="244"/>
      <c r="N1042675" s="244"/>
      <c r="O1042675" s="251"/>
      <c r="P1042675" s="251"/>
      <c r="Q1042675" s="251"/>
      <c r="R1042675" s="251"/>
      <c r="S1042675" s="251"/>
      <c r="T1042675" s="251"/>
      <c r="U1042675" s="251"/>
      <c r="V1042675" s="251"/>
      <c r="W1042675" s="251"/>
      <c r="X1042675" s="251"/>
      <c r="Y1042675" s="251"/>
      <c r="Z1042675" s="251"/>
      <c r="AA1042675" s="251"/>
      <c r="AB1042675" s="247"/>
      <c r="AC1042675" s="247"/>
      <c r="AD1042675" s="245"/>
      <c r="AE1042675" s="245"/>
      <c r="AF1042675" s="245"/>
      <c r="AG1042675" s="245"/>
    </row>
    <row r="1042676" spans="1:33" ht="12.75">
      <c r="A1042676" s="247"/>
      <c r="B1042676" s="248"/>
      <c r="C1042676" s="249"/>
      <c r="D1042676" s="250"/>
      <c r="E1042676" s="250"/>
      <c r="F1042676" s="250"/>
      <c r="G1042676" s="250"/>
      <c r="H1042676" s="250"/>
      <c r="I1042676" s="250"/>
      <c r="J1042676" s="244"/>
      <c r="K1042676" s="244"/>
      <c r="L1042676" s="244"/>
      <c r="M1042676" s="244"/>
      <c r="N1042676" s="244"/>
      <c r="O1042676" s="251"/>
      <c r="P1042676" s="251"/>
      <c r="Q1042676" s="251"/>
      <c r="R1042676" s="251"/>
      <c r="S1042676" s="251"/>
      <c r="T1042676" s="251"/>
      <c r="U1042676" s="251"/>
      <c r="V1042676" s="251"/>
      <c r="W1042676" s="251"/>
      <c r="X1042676" s="251"/>
      <c r="Y1042676" s="251"/>
      <c r="Z1042676" s="251"/>
      <c r="AA1042676" s="251"/>
      <c r="AB1042676" s="247"/>
      <c r="AC1042676" s="247"/>
      <c r="AD1042676" s="245"/>
      <c r="AE1042676" s="245"/>
      <c r="AF1042676" s="245"/>
      <c r="AG1042676" s="245"/>
    </row>
    <row r="1042677" spans="1:33" ht="12.75">
      <c r="A1042677" s="247"/>
      <c r="B1042677" s="248"/>
      <c r="C1042677" s="249"/>
      <c r="D1042677" s="250"/>
      <c r="E1042677" s="250"/>
      <c r="F1042677" s="250"/>
      <c r="G1042677" s="250"/>
      <c r="H1042677" s="250"/>
      <c r="I1042677" s="250"/>
      <c r="J1042677" s="244"/>
      <c r="K1042677" s="244"/>
      <c r="L1042677" s="244"/>
      <c r="M1042677" s="244"/>
      <c r="N1042677" s="244"/>
      <c r="O1042677" s="251"/>
      <c r="P1042677" s="251"/>
      <c r="Q1042677" s="251"/>
      <c r="R1042677" s="251"/>
      <c r="S1042677" s="251"/>
      <c r="T1042677" s="251"/>
      <c r="U1042677" s="251"/>
      <c r="V1042677" s="251"/>
      <c r="W1042677" s="251"/>
      <c r="X1042677" s="251"/>
      <c r="Y1042677" s="251"/>
      <c r="Z1042677" s="251"/>
      <c r="AA1042677" s="251"/>
      <c r="AB1042677" s="247"/>
      <c r="AC1042677" s="247"/>
      <c r="AD1042677" s="245"/>
      <c r="AE1042677" s="245"/>
      <c r="AF1042677" s="245"/>
      <c r="AG1042677" s="245"/>
    </row>
    <row r="1042678" spans="1:33" ht="12.75">
      <c r="A1042678" s="247"/>
      <c r="B1042678" s="248"/>
      <c r="C1042678" s="249"/>
      <c r="D1042678" s="250"/>
      <c r="E1042678" s="250"/>
      <c r="F1042678" s="250"/>
      <c r="G1042678" s="250"/>
      <c r="H1042678" s="250"/>
      <c r="I1042678" s="250"/>
      <c r="J1042678" s="244"/>
      <c r="K1042678" s="244"/>
      <c r="L1042678" s="244"/>
      <c r="M1042678" s="244"/>
      <c r="N1042678" s="244"/>
      <c r="O1042678" s="251"/>
      <c r="P1042678" s="251"/>
      <c r="Q1042678" s="251"/>
      <c r="R1042678" s="251"/>
      <c r="S1042678" s="251"/>
      <c r="T1042678" s="251"/>
      <c r="U1042678" s="251"/>
      <c r="V1042678" s="251"/>
      <c r="W1042678" s="251"/>
      <c r="X1042678" s="251"/>
      <c r="Y1042678" s="251"/>
      <c r="Z1042678" s="251"/>
      <c r="AA1042678" s="251"/>
      <c r="AB1042678" s="247"/>
      <c r="AC1042678" s="247"/>
      <c r="AD1042678" s="245"/>
      <c r="AE1042678" s="245"/>
      <c r="AF1042678" s="245"/>
      <c r="AG1042678" s="245"/>
    </row>
    <row r="1042679" spans="1:33" ht="12.75">
      <c r="A1042679" s="247"/>
      <c r="B1042679" s="248"/>
      <c r="C1042679" s="249"/>
      <c r="D1042679" s="250"/>
      <c r="E1042679" s="250"/>
      <c r="F1042679" s="250"/>
      <c r="G1042679" s="250"/>
      <c r="H1042679" s="250"/>
      <c r="I1042679" s="250"/>
      <c r="J1042679" s="244"/>
      <c r="K1042679" s="244"/>
      <c r="L1042679" s="244"/>
      <c r="M1042679" s="244"/>
      <c r="N1042679" s="244"/>
      <c r="O1042679" s="251"/>
      <c r="P1042679" s="251"/>
      <c r="Q1042679" s="251"/>
      <c r="R1042679" s="251"/>
      <c r="S1042679" s="251"/>
      <c r="T1042679" s="251"/>
      <c r="U1042679" s="251"/>
      <c r="V1042679" s="251"/>
      <c r="W1042679" s="251"/>
      <c r="X1042679" s="251"/>
      <c r="Y1042679" s="251"/>
      <c r="Z1042679" s="251"/>
      <c r="AA1042679" s="251"/>
      <c r="AB1042679" s="247"/>
      <c r="AC1042679" s="247"/>
      <c r="AD1042679" s="245"/>
      <c r="AE1042679" s="245"/>
      <c r="AF1042679" s="245"/>
      <c r="AG1042679" s="245"/>
    </row>
    <row r="1042680" spans="1:33" ht="12.75">
      <c r="A1042680" s="247"/>
      <c r="B1042680" s="248"/>
      <c r="C1042680" s="249"/>
      <c r="D1042680" s="250"/>
      <c r="E1042680" s="250"/>
      <c r="F1042680" s="250"/>
      <c r="G1042680" s="250"/>
      <c r="H1042680" s="250"/>
      <c r="I1042680" s="250"/>
      <c r="J1042680" s="244"/>
      <c r="K1042680" s="244"/>
      <c r="L1042680" s="244"/>
      <c r="M1042680" s="244"/>
      <c r="N1042680" s="244"/>
      <c r="O1042680" s="251"/>
      <c r="P1042680" s="251"/>
      <c r="Q1042680" s="251"/>
      <c r="R1042680" s="251"/>
      <c r="S1042680" s="251"/>
      <c r="T1042680" s="251"/>
      <c r="U1042680" s="251"/>
      <c r="V1042680" s="251"/>
      <c r="W1042680" s="251"/>
      <c r="X1042680" s="251"/>
      <c r="Y1042680" s="251"/>
      <c r="Z1042680" s="251"/>
      <c r="AA1042680" s="251"/>
      <c r="AB1042680" s="247"/>
      <c r="AC1042680" s="247"/>
      <c r="AD1042680" s="245"/>
      <c r="AE1042680" s="245"/>
      <c r="AF1042680" s="245"/>
      <c r="AG1042680" s="245"/>
    </row>
    <row r="1042681" spans="1:33" ht="12.75">
      <c r="A1042681" s="247"/>
      <c r="B1042681" s="248"/>
      <c r="C1042681" s="249"/>
      <c r="D1042681" s="250"/>
      <c r="E1042681" s="250"/>
      <c r="F1042681" s="250"/>
      <c r="G1042681" s="250"/>
      <c r="H1042681" s="250"/>
      <c r="I1042681" s="250"/>
      <c r="J1042681" s="244"/>
      <c r="K1042681" s="244"/>
      <c r="L1042681" s="244"/>
      <c r="M1042681" s="244"/>
      <c r="N1042681" s="244"/>
      <c r="O1042681" s="251"/>
      <c r="P1042681" s="251"/>
      <c r="Q1042681" s="251"/>
      <c r="R1042681" s="251"/>
      <c r="S1042681" s="251"/>
      <c r="T1042681" s="251"/>
      <c r="U1042681" s="251"/>
      <c r="V1042681" s="251"/>
      <c r="W1042681" s="251"/>
      <c r="X1042681" s="251"/>
      <c r="Y1042681" s="251"/>
      <c r="Z1042681" s="251"/>
      <c r="AA1042681" s="251"/>
      <c r="AB1042681" s="247"/>
      <c r="AC1042681" s="247"/>
      <c r="AD1042681" s="245"/>
      <c r="AE1042681" s="245"/>
      <c r="AF1042681" s="245"/>
      <c r="AG1042681" s="245"/>
    </row>
    <row r="1042682" spans="1:33" ht="12.75">
      <c r="A1042682" s="247"/>
      <c r="B1042682" s="248"/>
      <c r="C1042682" s="249"/>
      <c r="D1042682" s="250"/>
      <c r="E1042682" s="250"/>
      <c r="F1042682" s="250"/>
      <c r="G1042682" s="250"/>
      <c r="H1042682" s="250"/>
      <c r="I1042682" s="250"/>
      <c r="J1042682" s="244"/>
      <c r="K1042682" s="244"/>
      <c r="L1042682" s="244"/>
      <c r="M1042682" s="244"/>
      <c r="N1042682" s="244"/>
      <c r="O1042682" s="251"/>
      <c r="P1042682" s="251"/>
      <c r="Q1042682" s="251"/>
      <c r="R1042682" s="251"/>
      <c r="S1042682" s="251"/>
      <c r="T1042682" s="251"/>
      <c r="U1042682" s="251"/>
      <c r="V1042682" s="251"/>
      <c r="W1042682" s="251"/>
      <c r="X1042682" s="251"/>
      <c r="Y1042682" s="251"/>
      <c r="Z1042682" s="251"/>
      <c r="AA1042682" s="251"/>
      <c r="AB1042682" s="247"/>
      <c r="AC1042682" s="247"/>
      <c r="AD1042682" s="245"/>
      <c r="AE1042682" s="245"/>
      <c r="AF1042682" s="245"/>
      <c r="AG1042682" s="245"/>
    </row>
    <row r="1042683" spans="1:33" ht="12.75">
      <c r="A1042683" s="247"/>
      <c r="B1042683" s="248"/>
      <c r="C1042683" s="249"/>
      <c r="D1042683" s="250"/>
      <c r="E1042683" s="250"/>
      <c r="F1042683" s="250"/>
      <c r="G1042683" s="250"/>
      <c r="H1042683" s="250"/>
      <c r="I1042683" s="250"/>
      <c r="J1042683" s="244"/>
      <c r="K1042683" s="244"/>
      <c r="L1042683" s="244"/>
      <c r="M1042683" s="244"/>
      <c r="N1042683" s="244"/>
      <c r="O1042683" s="251"/>
      <c r="P1042683" s="251"/>
      <c r="Q1042683" s="251"/>
      <c r="R1042683" s="251"/>
      <c r="S1042683" s="251"/>
      <c r="T1042683" s="251"/>
      <c r="U1042683" s="251"/>
      <c r="V1042683" s="251"/>
      <c r="W1042683" s="251"/>
      <c r="X1042683" s="251"/>
      <c r="Y1042683" s="251"/>
      <c r="Z1042683" s="251"/>
      <c r="AA1042683" s="251"/>
      <c r="AB1042683" s="247"/>
      <c r="AC1042683" s="247"/>
      <c r="AD1042683" s="245"/>
      <c r="AE1042683" s="245"/>
      <c r="AF1042683" s="245"/>
      <c r="AG1042683" s="245"/>
    </row>
    <row r="1042684" spans="1:33" ht="12.75">
      <c r="A1042684" s="247"/>
      <c r="B1042684" s="248"/>
      <c r="C1042684" s="249"/>
      <c r="D1042684" s="250"/>
      <c r="E1042684" s="250"/>
      <c r="F1042684" s="250"/>
      <c r="G1042684" s="250"/>
      <c r="H1042684" s="250"/>
      <c r="I1042684" s="250"/>
      <c r="J1042684" s="244"/>
      <c r="K1042684" s="244"/>
      <c r="L1042684" s="244"/>
      <c r="M1042684" s="244"/>
      <c r="N1042684" s="244"/>
      <c r="O1042684" s="251"/>
      <c r="P1042684" s="251"/>
      <c r="Q1042684" s="251"/>
      <c r="R1042684" s="251"/>
      <c r="S1042684" s="251"/>
      <c r="T1042684" s="251"/>
      <c r="U1042684" s="251"/>
      <c r="V1042684" s="251"/>
      <c r="W1042684" s="251"/>
      <c r="X1042684" s="251"/>
      <c r="Y1042684" s="251"/>
      <c r="Z1042684" s="251"/>
      <c r="AA1042684" s="251"/>
      <c r="AB1042684" s="247"/>
      <c r="AC1042684" s="247"/>
      <c r="AD1042684" s="245"/>
      <c r="AE1042684" s="245"/>
      <c r="AF1042684" s="245"/>
      <c r="AG1042684" s="245"/>
    </row>
    <row r="1042685" spans="1:33" ht="12.75">
      <c r="A1042685" s="247"/>
      <c r="B1042685" s="248"/>
      <c r="C1042685" s="249"/>
      <c r="D1042685" s="250"/>
      <c r="E1042685" s="250"/>
      <c r="F1042685" s="250"/>
      <c r="G1042685" s="250"/>
      <c r="H1042685" s="250"/>
      <c r="I1042685" s="250"/>
      <c r="J1042685" s="244"/>
      <c r="K1042685" s="244"/>
      <c r="L1042685" s="244"/>
      <c r="M1042685" s="244"/>
      <c r="N1042685" s="244"/>
      <c r="O1042685" s="251"/>
      <c r="P1042685" s="251"/>
      <c r="Q1042685" s="251"/>
      <c r="R1042685" s="251"/>
      <c r="S1042685" s="251"/>
      <c r="T1042685" s="251"/>
      <c r="U1042685" s="251"/>
      <c r="V1042685" s="251"/>
      <c r="W1042685" s="251"/>
      <c r="X1042685" s="251"/>
      <c r="Y1042685" s="251"/>
      <c r="Z1042685" s="251"/>
      <c r="AA1042685" s="251"/>
      <c r="AB1042685" s="247"/>
      <c r="AC1042685" s="247"/>
      <c r="AD1042685" s="245"/>
      <c r="AE1042685" s="245"/>
      <c r="AF1042685" s="245"/>
      <c r="AG1042685" s="245"/>
    </row>
    <row r="1042686" spans="1:33" ht="12.75">
      <c r="A1042686" s="247"/>
      <c r="B1042686" s="248"/>
      <c r="C1042686" s="249"/>
      <c r="D1042686" s="250"/>
      <c r="E1042686" s="250"/>
      <c r="F1042686" s="250"/>
      <c r="G1042686" s="250"/>
      <c r="H1042686" s="250"/>
      <c r="I1042686" s="250"/>
      <c r="J1042686" s="244"/>
      <c r="K1042686" s="244"/>
      <c r="L1042686" s="244"/>
      <c r="M1042686" s="244"/>
      <c r="N1042686" s="244"/>
      <c r="O1042686" s="251"/>
      <c r="P1042686" s="251"/>
      <c r="Q1042686" s="251"/>
      <c r="R1042686" s="251"/>
      <c r="S1042686" s="251"/>
      <c r="T1042686" s="251"/>
      <c r="U1042686" s="251"/>
      <c r="V1042686" s="251"/>
      <c r="W1042686" s="251"/>
      <c r="X1042686" s="251"/>
      <c r="Y1042686" s="251"/>
      <c r="Z1042686" s="251"/>
      <c r="AA1042686" s="251"/>
      <c r="AB1042686" s="247"/>
      <c r="AC1042686" s="247"/>
      <c r="AD1042686" s="245"/>
      <c r="AE1042686" s="245"/>
      <c r="AF1042686" s="245"/>
      <c r="AG1042686" s="245"/>
    </row>
    <row r="1042687" spans="1:33" ht="12.75">
      <c r="A1042687" s="247"/>
      <c r="B1042687" s="248"/>
      <c r="C1042687" s="249"/>
      <c r="D1042687" s="250"/>
      <c r="E1042687" s="250"/>
      <c r="F1042687" s="250"/>
      <c r="G1042687" s="250"/>
      <c r="H1042687" s="250"/>
      <c r="I1042687" s="250"/>
      <c r="J1042687" s="244"/>
      <c r="K1042687" s="244"/>
      <c r="L1042687" s="244"/>
      <c r="M1042687" s="244"/>
      <c r="N1042687" s="244"/>
      <c r="O1042687" s="251"/>
      <c r="P1042687" s="251"/>
      <c r="Q1042687" s="251"/>
      <c r="R1042687" s="251"/>
      <c r="S1042687" s="251"/>
      <c r="T1042687" s="251"/>
      <c r="U1042687" s="251"/>
      <c r="V1042687" s="251"/>
      <c r="W1042687" s="251"/>
      <c r="X1042687" s="251"/>
      <c r="Y1042687" s="251"/>
      <c r="Z1042687" s="251"/>
      <c r="AA1042687" s="251"/>
      <c r="AB1042687" s="247"/>
      <c r="AC1042687" s="247"/>
      <c r="AD1042687" s="245"/>
      <c r="AE1042687" s="245"/>
      <c r="AF1042687" s="245"/>
      <c r="AG1042687" s="245"/>
    </row>
    <row r="1042688" spans="1:33" ht="12.75">
      <c r="A1042688" s="247"/>
      <c r="B1042688" s="248"/>
      <c r="C1042688" s="249"/>
      <c r="D1042688" s="250"/>
      <c r="E1042688" s="250"/>
      <c r="F1042688" s="250"/>
      <c r="G1042688" s="250"/>
      <c r="H1042688" s="250"/>
      <c r="I1042688" s="250"/>
      <c r="J1042688" s="244"/>
      <c r="K1042688" s="244"/>
      <c r="L1042688" s="244"/>
      <c r="M1042688" s="244"/>
      <c r="N1042688" s="244"/>
      <c r="O1042688" s="251"/>
      <c r="P1042688" s="251"/>
      <c r="Q1042688" s="251"/>
      <c r="R1042688" s="251"/>
      <c r="S1042688" s="251"/>
      <c r="T1042688" s="251"/>
      <c r="U1042688" s="251"/>
      <c r="V1042688" s="251"/>
      <c r="W1042688" s="251"/>
      <c r="X1042688" s="251"/>
      <c r="Y1042688" s="251"/>
      <c r="Z1042688" s="251"/>
      <c r="AA1042688" s="251"/>
      <c r="AB1042688" s="247"/>
      <c r="AC1042688" s="247"/>
      <c r="AD1042688" s="245"/>
      <c r="AE1042688" s="245"/>
      <c r="AF1042688" s="245"/>
      <c r="AG1042688" s="245"/>
    </row>
    <row r="1042689" spans="1:33" ht="12.75">
      <c r="A1042689" s="247"/>
      <c r="B1042689" s="248"/>
      <c r="C1042689" s="249"/>
      <c r="D1042689" s="250"/>
      <c r="E1042689" s="250"/>
      <c r="F1042689" s="250"/>
      <c r="G1042689" s="250"/>
      <c r="H1042689" s="250"/>
      <c r="I1042689" s="250"/>
      <c r="J1042689" s="244"/>
      <c r="K1042689" s="244"/>
      <c r="L1042689" s="244"/>
      <c r="M1042689" s="244"/>
      <c r="N1042689" s="244"/>
      <c r="O1042689" s="251"/>
      <c r="P1042689" s="251"/>
      <c r="Q1042689" s="251"/>
      <c r="R1042689" s="251"/>
      <c r="S1042689" s="251"/>
      <c r="T1042689" s="251"/>
      <c r="U1042689" s="251"/>
      <c r="V1042689" s="251"/>
      <c r="W1042689" s="251"/>
      <c r="X1042689" s="251"/>
      <c r="Y1042689" s="251"/>
      <c r="Z1042689" s="251"/>
      <c r="AA1042689" s="251"/>
      <c r="AB1042689" s="247"/>
      <c r="AC1042689" s="247"/>
      <c r="AD1042689" s="245"/>
      <c r="AE1042689" s="245"/>
      <c r="AF1042689" s="245"/>
      <c r="AG1042689" s="245"/>
    </row>
    <row r="1042690" spans="1:33" ht="12.75">
      <c r="A1042690" s="247"/>
      <c r="B1042690" s="248"/>
      <c r="C1042690" s="249"/>
      <c r="D1042690" s="250"/>
      <c r="E1042690" s="250"/>
      <c r="F1042690" s="250"/>
      <c r="G1042690" s="250"/>
      <c r="H1042690" s="250"/>
      <c r="I1042690" s="250"/>
      <c r="J1042690" s="244"/>
      <c r="K1042690" s="244"/>
      <c r="L1042690" s="244"/>
      <c r="M1042690" s="244"/>
      <c r="N1042690" s="244"/>
      <c r="O1042690" s="251"/>
      <c r="P1042690" s="251"/>
      <c r="Q1042690" s="251"/>
      <c r="R1042690" s="251"/>
      <c r="S1042690" s="251"/>
      <c r="T1042690" s="251"/>
      <c r="U1042690" s="251"/>
      <c r="V1042690" s="251"/>
      <c r="W1042690" s="251"/>
      <c r="X1042690" s="251"/>
      <c r="Y1042690" s="251"/>
      <c r="Z1042690" s="251"/>
      <c r="AA1042690" s="251"/>
      <c r="AB1042690" s="247"/>
      <c r="AC1042690" s="247"/>
      <c r="AD1042690" s="245"/>
      <c r="AE1042690" s="245"/>
      <c r="AF1042690" s="245"/>
      <c r="AG1042690" s="245"/>
    </row>
    <row r="1042691" spans="1:33" ht="12.75">
      <c r="A1042691" s="247"/>
      <c r="B1042691" s="248"/>
      <c r="C1042691" s="249"/>
      <c r="D1042691" s="250"/>
      <c r="E1042691" s="250"/>
      <c r="F1042691" s="250"/>
      <c r="G1042691" s="250"/>
      <c r="H1042691" s="250"/>
      <c r="I1042691" s="250"/>
      <c r="J1042691" s="244"/>
      <c r="K1042691" s="244"/>
      <c r="L1042691" s="244"/>
      <c r="M1042691" s="244"/>
      <c r="N1042691" s="244"/>
      <c r="O1042691" s="251"/>
      <c r="P1042691" s="251"/>
      <c r="Q1042691" s="251"/>
      <c r="R1042691" s="251"/>
      <c r="S1042691" s="251"/>
      <c r="T1042691" s="251"/>
      <c r="U1042691" s="251"/>
      <c r="V1042691" s="251"/>
      <c r="W1042691" s="251"/>
      <c r="X1042691" s="251"/>
      <c r="Y1042691" s="251"/>
      <c r="Z1042691" s="251"/>
      <c r="AA1042691" s="251"/>
      <c r="AB1042691" s="247"/>
      <c r="AC1042691" s="247"/>
      <c r="AD1042691" s="245"/>
      <c r="AE1042691" s="245"/>
      <c r="AF1042691" s="245"/>
      <c r="AG1042691" s="245"/>
    </row>
    <row r="1042692" spans="1:33" ht="12.75">
      <c r="A1042692" s="247"/>
      <c r="B1042692" s="248"/>
      <c r="C1042692" s="249"/>
      <c r="D1042692" s="250"/>
      <c r="E1042692" s="250"/>
      <c r="F1042692" s="250"/>
      <c r="G1042692" s="250"/>
      <c r="H1042692" s="250"/>
      <c r="I1042692" s="250"/>
      <c r="J1042692" s="244"/>
      <c r="K1042692" s="244"/>
      <c r="L1042692" s="244"/>
      <c r="M1042692" s="244"/>
      <c r="N1042692" s="244"/>
      <c r="O1042692" s="251"/>
      <c r="P1042692" s="251"/>
      <c r="Q1042692" s="251"/>
      <c r="R1042692" s="251"/>
      <c r="S1042692" s="251"/>
      <c r="T1042692" s="251"/>
      <c r="U1042692" s="251"/>
      <c r="V1042692" s="251"/>
      <c r="W1042692" s="251"/>
      <c r="X1042692" s="251"/>
      <c r="Y1042692" s="251"/>
      <c r="Z1042692" s="251"/>
      <c r="AA1042692" s="251"/>
      <c r="AB1042692" s="247"/>
      <c r="AC1042692" s="247"/>
      <c r="AD1042692" s="245"/>
      <c r="AE1042692" s="245"/>
      <c r="AF1042692" s="245"/>
      <c r="AG1042692" s="245"/>
    </row>
    <row r="1042693" spans="1:33" ht="12.75">
      <c r="A1042693" s="247"/>
      <c r="B1042693" s="248"/>
      <c r="C1042693" s="249"/>
      <c r="D1042693" s="250"/>
      <c r="E1042693" s="250"/>
      <c r="F1042693" s="250"/>
      <c r="G1042693" s="250"/>
      <c r="H1042693" s="250"/>
      <c r="I1042693" s="250"/>
      <c r="J1042693" s="244"/>
      <c r="K1042693" s="244"/>
      <c r="L1042693" s="244"/>
      <c r="M1042693" s="244"/>
      <c r="N1042693" s="244"/>
      <c r="O1042693" s="251"/>
      <c r="P1042693" s="251"/>
      <c r="Q1042693" s="251"/>
      <c r="R1042693" s="251"/>
      <c r="S1042693" s="251"/>
      <c r="T1042693" s="251"/>
      <c r="U1042693" s="251"/>
      <c r="V1042693" s="251"/>
      <c r="W1042693" s="251"/>
      <c r="X1042693" s="251"/>
      <c r="Y1042693" s="251"/>
      <c r="Z1042693" s="251"/>
      <c r="AA1042693" s="251"/>
      <c r="AB1042693" s="247"/>
      <c r="AC1042693" s="247"/>
      <c r="AD1042693" s="245"/>
      <c r="AE1042693" s="245"/>
      <c r="AF1042693" s="245"/>
      <c r="AG1042693" s="245"/>
    </row>
    <row r="1042694" spans="1:33" ht="12.75">
      <c r="A1042694" s="247"/>
      <c r="B1042694" s="248"/>
      <c r="C1042694" s="249"/>
      <c r="D1042694" s="250"/>
      <c r="E1042694" s="250"/>
      <c r="F1042694" s="250"/>
      <c r="G1042694" s="250"/>
      <c r="H1042694" s="250"/>
      <c r="I1042694" s="250"/>
      <c r="J1042694" s="244"/>
      <c r="K1042694" s="244"/>
      <c r="L1042694" s="244"/>
      <c r="M1042694" s="244"/>
      <c r="N1042694" s="244"/>
      <c r="O1042694" s="251"/>
      <c r="P1042694" s="251"/>
      <c r="Q1042694" s="251"/>
      <c r="R1042694" s="251"/>
      <c r="S1042694" s="251"/>
      <c r="T1042694" s="251"/>
      <c r="U1042694" s="251"/>
      <c r="V1042694" s="251"/>
      <c r="W1042694" s="251"/>
      <c r="X1042694" s="251"/>
      <c r="Y1042694" s="251"/>
      <c r="Z1042694" s="251"/>
      <c r="AA1042694" s="251"/>
      <c r="AB1042694" s="247"/>
      <c r="AC1042694" s="247"/>
      <c r="AD1042694" s="245"/>
      <c r="AE1042694" s="245"/>
      <c r="AF1042694" s="245"/>
      <c r="AG1042694" s="245"/>
    </row>
    <row r="1042695" spans="1:33" ht="12.75">
      <c r="A1042695" s="247"/>
      <c r="B1042695" s="248"/>
      <c r="C1042695" s="249"/>
      <c r="D1042695" s="250"/>
      <c r="E1042695" s="250"/>
      <c r="F1042695" s="250"/>
      <c r="G1042695" s="250"/>
      <c r="H1042695" s="250"/>
      <c r="I1042695" s="250"/>
      <c r="J1042695" s="244"/>
      <c r="K1042695" s="244"/>
      <c r="L1042695" s="244"/>
      <c r="M1042695" s="244"/>
      <c r="N1042695" s="244"/>
      <c r="O1042695" s="251"/>
      <c r="P1042695" s="251"/>
      <c r="Q1042695" s="251"/>
      <c r="R1042695" s="251"/>
      <c r="S1042695" s="251"/>
      <c r="T1042695" s="251"/>
      <c r="U1042695" s="251"/>
      <c r="V1042695" s="251"/>
      <c r="W1042695" s="251"/>
      <c r="X1042695" s="251"/>
      <c r="Y1042695" s="251"/>
      <c r="Z1042695" s="251"/>
      <c r="AA1042695" s="251"/>
      <c r="AB1042695" s="247"/>
      <c r="AC1042695" s="247"/>
      <c r="AD1042695" s="245"/>
      <c r="AE1042695" s="245"/>
      <c r="AF1042695" s="245"/>
      <c r="AG1042695" s="245"/>
    </row>
    <row r="1042696" spans="1:33" ht="12.75">
      <c r="A1042696" s="247"/>
      <c r="B1042696" s="248"/>
      <c r="C1042696" s="249"/>
      <c r="D1042696" s="250"/>
      <c r="E1042696" s="250"/>
      <c r="F1042696" s="250"/>
      <c r="G1042696" s="250"/>
      <c r="H1042696" s="250"/>
      <c r="I1042696" s="250"/>
      <c r="J1042696" s="244"/>
      <c r="K1042696" s="244"/>
      <c r="L1042696" s="244"/>
      <c r="M1042696" s="244"/>
      <c r="N1042696" s="244"/>
      <c r="O1042696" s="251"/>
      <c r="P1042696" s="251"/>
      <c r="Q1042696" s="251"/>
      <c r="R1042696" s="251"/>
      <c r="S1042696" s="251"/>
      <c r="T1042696" s="251"/>
      <c r="U1042696" s="251"/>
      <c r="V1042696" s="251"/>
      <c r="W1042696" s="251"/>
      <c r="X1042696" s="251"/>
      <c r="Y1042696" s="251"/>
      <c r="Z1042696" s="251"/>
      <c r="AA1042696" s="251"/>
      <c r="AB1042696" s="247"/>
      <c r="AC1042696" s="247"/>
      <c r="AD1042696" s="245"/>
      <c r="AE1042696" s="245"/>
      <c r="AF1042696" s="245"/>
      <c r="AG1042696" s="245"/>
    </row>
    <row r="1042697" spans="1:33" ht="12.75">
      <c r="A1042697" s="247"/>
      <c r="B1042697" s="248"/>
      <c r="C1042697" s="249"/>
      <c r="D1042697" s="250"/>
      <c r="E1042697" s="250"/>
      <c r="F1042697" s="250"/>
      <c r="G1042697" s="250"/>
      <c r="H1042697" s="250"/>
      <c r="I1042697" s="250"/>
      <c r="J1042697" s="244"/>
      <c r="K1042697" s="244"/>
      <c r="L1042697" s="244"/>
      <c r="M1042697" s="244"/>
      <c r="N1042697" s="244"/>
      <c r="O1042697" s="251"/>
      <c r="P1042697" s="251"/>
      <c r="Q1042697" s="251"/>
      <c r="R1042697" s="251"/>
      <c r="S1042697" s="251"/>
      <c r="T1042697" s="251"/>
      <c r="U1042697" s="251"/>
      <c r="V1042697" s="251"/>
      <c r="W1042697" s="251"/>
      <c r="X1042697" s="251"/>
      <c r="Y1042697" s="251"/>
      <c r="Z1042697" s="251"/>
      <c r="AA1042697" s="251"/>
      <c r="AB1042697" s="247"/>
      <c r="AC1042697" s="247"/>
      <c r="AD1042697" s="245"/>
      <c r="AE1042697" s="245"/>
      <c r="AF1042697" s="245"/>
      <c r="AG1042697" s="245"/>
    </row>
    <row r="1042698" spans="1:33" ht="12.75">
      <c r="A1042698" s="247"/>
      <c r="B1042698" s="248"/>
      <c r="C1042698" s="249"/>
      <c r="D1042698" s="250"/>
      <c r="E1042698" s="250"/>
      <c r="F1042698" s="250"/>
      <c r="G1042698" s="250"/>
      <c r="H1042698" s="250"/>
      <c r="I1042698" s="250"/>
      <c r="J1042698" s="244"/>
      <c r="K1042698" s="244"/>
      <c r="L1042698" s="244"/>
      <c r="M1042698" s="244"/>
      <c r="N1042698" s="244"/>
      <c r="O1042698" s="251"/>
      <c r="P1042698" s="251"/>
      <c r="Q1042698" s="251"/>
      <c r="R1042698" s="251"/>
      <c r="S1042698" s="251"/>
      <c r="T1042698" s="251"/>
      <c r="U1042698" s="251"/>
      <c r="V1042698" s="251"/>
      <c r="W1042698" s="251"/>
      <c r="X1042698" s="251"/>
      <c r="Y1042698" s="251"/>
      <c r="Z1042698" s="251"/>
      <c r="AA1042698" s="251"/>
      <c r="AB1042698" s="247"/>
      <c r="AC1042698" s="247"/>
      <c r="AD1042698" s="245"/>
      <c r="AE1042698" s="245"/>
      <c r="AF1042698" s="245"/>
      <c r="AG1042698" s="245"/>
    </row>
    <row r="1042699" spans="1:33" ht="12.75">
      <c r="A1042699" s="247"/>
      <c r="B1042699" s="248"/>
      <c r="C1042699" s="249"/>
      <c r="D1042699" s="250"/>
      <c r="E1042699" s="250"/>
      <c r="F1042699" s="250"/>
      <c r="G1042699" s="250"/>
      <c r="H1042699" s="250"/>
      <c r="I1042699" s="250"/>
      <c r="J1042699" s="244"/>
      <c r="K1042699" s="244"/>
      <c r="L1042699" s="244"/>
      <c r="M1042699" s="244"/>
      <c r="N1042699" s="244"/>
      <c r="O1042699" s="251"/>
      <c r="P1042699" s="251"/>
      <c r="Q1042699" s="251"/>
      <c r="R1042699" s="251"/>
      <c r="S1042699" s="251"/>
      <c r="T1042699" s="251"/>
      <c r="U1042699" s="251"/>
      <c r="V1042699" s="251"/>
      <c r="W1042699" s="251"/>
      <c r="X1042699" s="251"/>
      <c r="Y1042699" s="251"/>
      <c r="Z1042699" s="251"/>
      <c r="AA1042699" s="251"/>
      <c r="AB1042699" s="247"/>
      <c r="AC1042699" s="247"/>
      <c r="AD1042699" s="245"/>
      <c r="AE1042699" s="245"/>
      <c r="AF1042699" s="245"/>
      <c r="AG1042699" s="245"/>
    </row>
    <row r="1042700" spans="1:33" ht="12.75">
      <c r="A1042700" s="247"/>
      <c r="B1042700" s="248"/>
      <c r="C1042700" s="249"/>
      <c r="D1042700" s="250"/>
      <c r="E1042700" s="250"/>
      <c r="F1042700" s="250"/>
      <c r="G1042700" s="250"/>
      <c r="H1042700" s="250"/>
      <c r="I1042700" s="250"/>
      <c r="J1042700" s="244"/>
      <c r="K1042700" s="244"/>
      <c r="L1042700" s="244"/>
      <c r="M1042700" s="244"/>
      <c r="N1042700" s="244"/>
      <c r="O1042700" s="251"/>
      <c r="P1042700" s="251"/>
      <c r="Q1042700" s="251"/>
      <c r="R1042700" s="251"/>
      <c r="S1042700" s="251"/>
      <c r="T1042700" s="251"/>
      <c r="U1042700" s="251"/>
      <c r="V1042700" s="251"/>
      <c r="W1042700" s="251"/>
      <c r="X1042700" s="251"/>
      <c r="Y1042700" s="251"/>
      <c r="Z1042700" s="251"/>
      <c r="AA1042700" s="251"/>
      <c r="AB1042700" s="247"/>
      <c r="AC1042700" s="247"/>
      <c r="AD1042700" s="245"/>
      <c r="AE1042700" s="245"/>
      <c r="AF1042700" s="245"/>
      <c r="AG1042700" s="245"/>
    </row>
    <row r="1042701" spans="1:33" ht="12.75">
      <c r="A1042701" s="247"/>
      <c r="B1042701" s="248"/>
      <c r="C1042701" s="249"/>
      <c r="D1042701" s="250"/>
      <c r="E1042701" s="250"/>
      <c r="F1042701" s="250"/>
      <c r="G1042701" s="250"/>
      <c r="H1042701" s="250"/>
      <c r="I1042701" s="250"/>
      <c r="J1042701" s="244"/>
      <c r="K1042701" s="244"/>
      <c r="L1042701" s="244"/>
      <c r="M1042701" s="244"/>
      <c r="N1042701" s="244"/>
      <c r="O1042701" s="251"/>
      <c r="P1042701" s="251"/>
      <c r="Q1042701" s="251"/>
      <c r="R1042701" s="251"/>
      <c r="S1042701" s="251"/>
      <c r="T1042701" s="251"/>
      <c r="U1042701" s="251"/>
      <c r="V1042701" s="251"/>
      <c r="W1042701" s="251"/>
      <c r="X1042701" s="251"/>
      <c r="Y1042701" s="251"/>
      <c r="Z1042701" s="251"/>
      <c r="AA1042701" s="251"/>
      <c r="AB1042701" s="247"/>
      <c r="AC1042701" s="247"/>
      <c r="AD1042701" s="245"/>
      <c r="AE1042701" s="245"/>
      <c r="AF1042701" s="245"/>
      <c r="AG1042701" s="245"/>
    </row>
    <row r="1042702" spans="1:33" ht="12.75">
      <c r="A1042702" s="247"/>
      <c r="B1042702" s="248"/>
      <c r="C1042702" s="249"/>
      <c r="D1042702" s="250"/>
      <c r="E1042702" s="250"/>
      <c r="F1042702" s="250"/>
      <c r="G1042702" s="250"/>
      <c r="H1042702" s="250"/>
      <c r="I1042702" s="250"/>
      <c r="J1042702" s="244"/>
      <c r="K1042702" s="244"/>
      <c r="L1042702" s="244"/>
      <c r="M1042702" s="244"/>
      <c r="N1042702" s="244"/>
      <c r="O1042702" s="251"/>
      <c r="P1042702" s="251"/>
      <c r="Q1042702" s="251"/>
      <c r="R1042702" s="251"/>
      <c r="S1042702" s="251"/>
      <c r="T1042702" s="251"/>
      <c r="U1042702" s="251"/>
      <c r="V1042702" s="251"/>
      <c r="W1042702" s="251"/>
      <c r="X1042702" s="251"/>
      <c r="Y1042702" s="251"/>
      <c r="Z1042702" s="251"/>
      <c r="AA1042702" s="251"/>
      <c r="AB1042702" s="247"/>
      <c r="AC1042702" s="247"/>
      <c r="AD1042702" s="245"/>
      <c r="AE1042702" s="245"/>
      <c r="AF1042702" s="245"/>
      <c r="AG1042702" s="245"/>
    </row>
    <row r="1042703" spans="1:33" ht="12.75">
      <c r="A1042703" s="247"/>
      <c r="B1042703" s="248"/>
      <c r="C1042703" s="249"/>
      <c r="D1042703" s="250"/>
      <c r="E1042703" s="250"/>
      <c r="F1042703" s="250"/>
      <c r="G1042703" s="250"/>
      <c r="H1042703" s="250"/>
      <c r="I1042703" s="250"/>
      <c r="J1042703" s="244"/>
      <c r="K1042703" s="244"/>
      <c r="L1042703" s="244"/>
      <c r="M1042703" s="244"/>
      <c r="N1042703" s="244"/>
      <c r="O1042703" s="251"/>
      <c r="P1042703" s="251"/>
      <c r="Q1042703" s="251"/>
      <c r="R1042703" s="251"/>
      <c r="S1042703" s="251"/>
      <c r="T1042703" s="251"/>
      <c r="U1042703" s="251"/>
      <c r="V1042703" s="251"/>
      <c r="W1042703" s="251"/>
      <c r="X1042703" s="251"/>
      <c r="Y1042703" s="251"/>
      <c r="Z1042703" s="251"/>
      <c r="AA1042703" s="251"/>
      <c r="AB1042703" s="247"/>
      <c r="AC1042703" s="247"/>
      <c r="AD1042703" s="245"/>
      <c r="AE1042703" s="245"/>
      <c r="AF1042703" s="245"/>
      <c r="AG1042703" s="245"/>
    </row>
    <row r="1042704" spans="1:33" ht="12.75">
      <c r="A1042704" s="247"/>
      <c r="B1042704" s="248"/>
      <c r="C1042704" s="249"/>
      <c r="D1042704" s="250"/>
      <c r="E1042704" s="250"/>
      <c r="F1042704" s="250"/>
      <c r="G1042704" s="250"/>
      <c r="H1042704" s="250"/>
      <c r="I1042704" s="250"/>
      <c r="J1042704" s="244"/>
      <c r="K1042704" s="244"/>
      <c r="L1042704" s="244"/>
      <c r="M1042704" s="244"/>
      <c r="N1042704" s="244"/>
      <c r="O1042704" s="251"/>
      <c r="P1042704" s="251"/>
      <c r="Q1042704" s="251"/>
      <c r="R1042704" s="251"/>
      <c r="S1042704" s="251"/>
      <c r="T1042704" s="251"/>
      <c r="U1042704" s="251"/>
      <c r="V1042704" s="251"/>
      <c r="W1042704" s="251"/>
      <c r="X1042704" s="251"/>
      <c r="Y1042704" s="251"/>
      <c r="Z1042704" s="251"/>
      <c r="AA1042704" s="251"/>
      <c r="AB1042704" s="247"/>
      <c r="AC1042704" s="247"/>
      <c r="AD1042704" s="245"/>
      <c r="AE1042704" s="245"/>
      <c r="AF1042704" s="245"/>
      <c r="AG1042704" s="245"/>
    </row>
    <row r="1042705" spans="1:33" ht="12.75">
      <c r="A1042705" s="247"/>
      <c r="B1042705" s="248"/>
      <c r="C1042705" s="249"/>
      <c r="D1042705" s="250"/>
      <c r="E1042705" s="250"/>
      <c r="F1042705" s="250"/>
      <c r="G1042705" s="250"/>
      <c r="H1042705" s="250"/>
      <c r="I1042705" s="250"/>
      <c r="J1042705" s="244"/>
      <c r="K1042705" s="244"/>
      <c r="L1042705" s="244"/>
      <c r="M1042705" s="244"/>
      <c r="N1042705" s="244"/>
      <c r="O1042705" s="251"/>
      <c r="P1042705" s="251"/>
      <c r="Q1042705" s="251"/>
      <c r="R1042705" s="251"/>
      <c r="S1042705" s="251"/>
      <c r="T1042705" s="251"/>
      <c r="U1042705" s="251"/>
      <c r="V1042705" s="251"/>
      <c r="W1042705" s="251"/>
      <c r="X1042705" s="251"/>
      <c r="Y1042705" s="251"/>
      <c r="Z1042705" s="251"/>
      <c r="AA1042705" s="251"/>
      <c r="AB1042705" s="247"/>
      <c r="AC1042705" s="247"/>
      <c r="AD1042705" s="245"/>
      <c r="AE1042705" s="245"/>
      <c r="AF1042705" s="245"/>
      <c r="AG1042705" s="245"/>
    </row>
    <row r="1042706" spans="1:33" ht="12.75">
      <c r="A1042706" s="247"/>
      <c r="B1042706" s="248"/>
      <c r="C1042706" s="249"/>
      <c r="D1042706" s="250"/>
      <c r="E1042706" s="250"/>
      <c r="F1042706" s="250"/>
      <c r="G1042706" s="250"/>
      <c r="H1042706" s="250"/>
      <c r="I1042706" s="250"/>
      <c r="J1042706" s="244"/>
      <c r="K1042706" s="244"/>
      <c r="L1042706" s="244"/>
      <c r="M1042706" s="244"/>
      <c r="N1042706" s="244"/>
      <c r="O1042706" s="251"/>
      <c r="P1042706" s="251"/>
      <c r="Q1042706" s="251"/>
      <c r="R1042706" s="251"/>
      <c r="S1042706" s="251"/>
      <c r="T1042706" s="251"/>
      <c r="U1042706" s="251"/>
      <c r="V1042706" s="251"/>
      <c r="W1042706" s="251"/>
      <c r="X1042706" s="251"/>
      <c r="Y1042706" s="251"/>
      <c r="Z1042706" s="251"/>
      <c r="AA1042706" s="251"/>
      <c r="AB1042706" s="247"/>
      <c r="AC1042706" s="247"/>
      <c r="AD1042706" s="245"/>
      <c r="AE1042706" s="245"/>
      <c r="AF1042706" s="245"/>
      <c r="AG1042706" s="245"/>
    </row>
    <row r="1042707" spans="1:33" ht="12.75">
      <c r="A1042707" s="247"/>
      <c r="B1042707" s="248"/>
      <c r="C1042707" s="249"/>
      <c r="D1042707" s="250"/>
      <c r="E1042707" s="250"/>
      <c r="F1042707" s="250"/>
      <c r="G1042707" s="250"/>
      <c r="H1042707" s="250"/>
      <c r="I1042707" s="250"/>
      <c r="J1042707" s="244"/>
      <c r="K1042707" s="244"/>
      <c r="L1042707" s="244"/>
      <c r="M1042707" s="244"/>
      <c r="N1042707" s="244"/>
      <c r="O1042707" s="251"/>
      <c r="P1042707" s="251"/>
      <c r="Q1042707" s="251"/>
      <c r="R1042707" s="251"/>
      <c r="S1042707" s="251"/>
      <c r="T1042707" s="251"/>
      <c r="U1042707" s="251"/>
      <c r="V1042707" s="251"/>
      <c r="W1042707" s="251"/>
      <c r="X1042707" s="251"/>
      <c r="Y1042707" s="251"/>
      <c r="Z1042707" s="251"/>
      <c r="AA1042707" s="251"/>
      <c r="AB1042707" s="247"/>
      <c r="AC1042707" s="247"/>
      <c r="AD1042707" s="245"/>
      <c r="AE1042707" s="245"/>
      <c r="AF1042707" s="245"/>
      <c r="AG1042707" s="245"/>
    </row>
    <row r="1042708" spans="1:33" ht="12.75">
      <c r="A1042708" s="247"/>
      <c r="B1042708" s="248"/>
      <c r="C1042708" s="249"/>
      <c r="D1042708" s="250"/>
      <c r="E1042708" s="250"/>
      <c r="F1042708" s="250"/>
      <c r="G1042708" s="250"/>
      <c r="H1042708" s="250"/>
      <c r="I1042708" s="250"/>
      <c r="J1042708" s="244"/>
      <c r="K1042708" s="244"/>
      <c r="L1042708" s="244"/>
      <c r="M1042708" s="244"/>
      <c r="N1042708" s="244"/>
      <c r="O1042708" s="251"/>
      <c r="P1042708" s="251"/>
      <c r="Q1042708" s="251"/>
      <c r="R1042708" s="251"/>
      <c r="S1042708" s="251"/>
      <c r="T1042708" s="251"/>
      <c r="U1042708" s="251"/>
      <c r="V1042708" s="251"/>
      <c r="W1042708" s="251"/>
      <c r="X1042708" s="251"/>
      <c r="Y1042708" s="251"/>
      <c r="Z1042708" s="251"/>
      <c r="AA1042708" s="251"/>
      <c r="AB1042708" s="247"/>
      <c r="AC1042708" s="247"/>
      <c r="AD1042708" s="245"/>
      <c r="AE1042708" s="245"/>
      <c r="AF1042708" s="245"/>
      <c r="AG1042708" s="245"/>
    </row>
    <row r="1042709" spans="1:33" ht="12.75">
      <c r="A1042709" s="247"/>
      <c r="B1042709" s="248"/>
      <c r="C1042709" s="249"/>
      <c r="D1042709" s="250"/>
      <c r="E1042709" s="250"/>
      <c r="F1042709" s="250"/>
      <c r="G1042709" s="250"/>
      <c r="H1042709" s="250"/>
      <c r="I1042709" s="250"/>
      <c r="J1042709" s="244"/>
      <c r="K1042709" s="244"/>
      <c r="L1042709" s="244"/>
      <c r="M1042709" s="244"/>
      <c r="N1042709" s="244"/>
      <c r="O1042709" s="251"/>
      <c r="P1042709" s="251"/>
      <c r="Q1042709" s="251"/>
      <c r="R1042709" s="251"/>
      <c r="S1042709" s="251"/>
      <c r="T1042709" s="251"/>
      <c r="U1042709" s="251"/>
      <c r="V1042709" s="251"/>
      <c r="W1042709" s="251"/>
      <c r="X1042709" s="251"/>
      <c r="Y1042709" s="251"/>
      <c r="Z1042709" s="251"/>
      <c r="AA1042709" s="251"/>
      <c r="AB1042709" s="247"/>
      <c r="AC1042709" s="247"/>
      <c r="AD1042709" s="245"/>
      <c r="AE1042709" s="245"/>
      <c r="AF1042709" s="245"/>
      <c r="AG1042709" s="245"/>
    </row>
    <row r="1042710" spans="1:33" ht="12.75">
      <c r="A1042710" s="247"/>
      <c r="B1042710" s="248"/>
      <c r="C1042710" s="249"/>
      <c r="D1042710" s="250"/>
      <c r="E1042710" s="250"/>
      <c r="F1042710" s="250"/>
      <c r="G1042710" s="250"/>
      <c r="H1042710" s="250"/>
      <c r="I1042710" s="250"/>
      <c r="J1042710" s="244"/>
      <c r="K1042710" s="244"/>
      <c r="L1042710" s="244"/>
      <c r="M1042710" s="244"/>
      <c r="N1042710" s="244"/>
      <c r="O1042710" s="251"/>
      <c r="P1042710" s="251"/>
      <c r="Q1042710" s="251"/>
      <c r="R1042710" s="251"/>
      <c r="S1042710" s="251"/>
      <c r="T1042710" s="251"/>
      <c r="U1042710" s="251"/>
      <c r="V1042710" s="251"/>
      <c r="W1042710" s="251"/>
      <c r="X1042710" s="251"/>
      <c r="Y1042710" s="251"/>
      <c r="Z1042710" s="251"/>
      <c r="AA1042710" s="251"/>
      <c r="AB1042710" s="247"/>
      <c r="AC1042710" s="247"/>
      <c r="AD1042710" s="245"/>
      <c r="AE1042710" s="245"/>
      <c r="AF1042710" s="245"/>
      <c r="AG1042710" s="245"/>
    </row>
    <row r="1042711" spans="1:33" ht="12.75">
      <c r="A1042711" s="247"/>
      <c r="B1042711" s="248"/>
      <c r="C1042711" s="249"/>
      <c r="D1042711" s="250"/>
      <c r="E1042711" s="250"/>
      <c r="F1042711" s="250"/>
      <c r="G1042711" s="250"/>
      <c r="H1042711" s="250"/>
      <c r="I1042711" s="250"/>
      <c r="J1042711" s="244"/>
      <c r="K1042711" s="244"/>
      <c r="L1042711" s="244"/>
      <c r="M1042711" s="244"/>
      <c r="N1042711" s="244"/>
      <c r="O1042711" s="251"/>
      <c r="P1042711" s="251"/>
      <c r="Q1042711" s="251"/>
      <c r="R1042711" s="251"/>
      <c r="S1042711" s="251"/>
      <c r="T1042711" s="251"/>
      <c r="U1042711" s="251"/>
      <c r="V1042711" s="251"/>
      <c r="W1042711" s="251"/>
      <c r="X1042711" s="251"/>
      <c r="Y1042711" s="251"/>
      <c r="Z1042711" s="251"/>
      <c r="AA1042711" s="251"/>
      <c r="AB1042711" s="247"/>
      <c r="AC1042711" s="247"/>
      <c r="AD1042711" s="245"/>
      <c r="AE1042711" s="245"/>
      <c r="AF1042711" s="245"/>
      <c r="AG1042711" s="245"/>
    </row>
    <row r="1042712" spans="1:33" ht="12.75">
      <c r="A1042712" s="247"/>
      <c r="B1042712" s="248"/>
      <c r="C1042712" s="249"/>
      <c r="D1042712" s="250"/>
      <c r="E1042712" s="250"/>
      <c r="F1042712" s="250"/>
      <c r="G1042712" s="250"/>
      <c r="H1042712" s="250"/>
      <c r="I1042712" s="250"/>
      <c r="J1042712" s="244"/>
      <c r="K1042712" s="244"/>
      <c r="L1042712" s="244"/>
      <c r="M1042712" s="244"/>
      <c r="N1042712" s="244"/>
      <c r="O1042712" s="251"/>
      <c r="P1042712" s="251"/>
      <c r="Q1042712" s="251"/>
      <c r="R1042712" s="251"/>
      <c r="S1042712" s="251"/>
      <c r="T1042712" s="251"/>
      <c r="U1042712" s="251"/>
      <c r="V1042712" s="251"/>
      <c r="W1042712" s="251"/>
      <c r="X1042712" s="251"/>
      <c r="Y1042712" s="251"/>
      <c r="Z1042712" s="251"/>
      <c r="AA1042712" s="251"/>
      <c r="AB1042712" s="247"/>
      <c r="AC1042712" s="247"/>
      <c r="AD1042712" s="245"/>
      <c r="AE1042712" s="245"/>
      <c r="AF1042712" s="245"/>
      <c r="AG1042712" s="245"/>
    </row>
    <row r="1042713" spans="1:33" ht="12.75">
      <c r="A1042713" s="247"/>
      <c r="B1042713" s="248"/>
      <c r="C1042713" s="249"/>
      <c r="D1042713" s="250"/>
      <c r="E1042713" s="250"/>
      <c r="F1042713" s="250"/>
      <c r="G1042713" s="250"/>
      <c r="H1042713" s="250"/>
      <c r="I1042713" s="250"/>
      <c r="J1042713" s="244"/>
      <c r="K1042713" s="244"/>
      <c r="L1042713" s="244"/>
      <c r="M1042713" s="244"/>
      <c r="N1042713" s="244"/>
      <c r="O1042713" s="251"/>
      <c r="P1042713" s="251"/>
      <c r="Q1042713" s="251"/>
      <c r="R1042713" s="251"/>
      <c r="S1042713" s="251"/>
      <c r="T1042713" s="251"/>
      <c r="U1042713" s="251"/>
      <c r="V1042713" s="251"/>
      <c r="W1042713" s="251"/>
      <c r="X1042713" s="251"/>
      <c r="Y1042713" s="251"/>
      <c r="Z1042713" s="251"/>
      <c r="AA1042713" s="251"/>
      <c r="AB1042713" s="247"/>
      <c r="AC1042713" s="247"/>
      <c r="AD1042713" s="245"/>
      <c r="AE1042713" s="245"/>
      <c r="AF1042713" s="245"/>
      <c r="AG1042713" s="245"/>
    </row>
    <row r="1042714" spans="1:33" ht="12.75">
      <c r="A1042714" s="247"/>
      <c r="B1042714" s="248"/>
      <c r="C1042714" s="249"/>
      <c r="D1042714" s="250"/>
      <c r="E1042714" s="250"/>
      <c r="F1042714" s="250"/>
      <c r="G1042714" s="250"/>
      <c r="H1042714" s="250"/>
      <c r="I1042714" s="250"/>
      <c r="J1042714" s="244"/>
      <c r="K1042714" s="244"/>
      <c r="L1042714" s="244"/>
      <c r="M1042714" s="244"/>
      <c r="N1042714" s="244"/>
      <c r="O1042714" s="251"/>
      <c r="P1042714" s="251"/>
      <c r="Q1042714" s="251"/>
      <c r="R1042714" s="251"/>
      <c r="S1042714" s="251"/>
      <c r="T1042714" s="251"/>
      <c r="U1042714" s="251"/>
      <c r="V1042714" s="251"/>
      <c r="W1042714" s="251"/>
      <c r="X1042714" s="251"/>
      <c r="Y1042714" s="251"/>
      <c r="Z1042714" s="251"/>
      <c r="AA1042714" s="251"/>
      <c r="AB1042714" s="247"/>
      <c r="AC1042714" s="247"/>
      <c r="AD1042714" s="245"/>
      <c r="AE1042714" s="245"/>
      <c r="AF1042714" s="245"/>
      <c r="AG1042714" s="245"/>
    </row>
    <row r="1042715" spans="1:33" ht="12.75">
      <c r="A1042715" s="247"/>
      <c r="B1042715" s="248"/>
      <c r="C1042715" s="249"/>
      <c r="D1042715" s="250"/>
      <c r="E1042715" s="250"/>
      <c r="F1042715" s="250"/>
      <c r="G1042715" s="250"/>
      <c r="H1042715" s="250"/>
      <c r="I1042715" s="250"/>
      <c r="J1042715" s="244"/>
      <c r="K1042715" s="244"/>
      <c r="L1042715" s="244"/>
      <c r="M1042715" s="244"/>
      <c r="N1042715" s="244"/>
      <c r="O1042715" s="251"/>
      <c r="P1042715" s="251"/>
      <c r="Q1042715" s="251"/>
      <c r="R1042715" s="251"/>
      <c r="S1042715" s="251"/>
      <c r="T1042715" s="251"/>
      <c r="U1042715" s="251"/>
      <c r="V1042715" s="251"/>
      <c r="W1042715" s="251"/>
      <c r="X1042715" s="251"/>
      <c r="Y1042715" s="251"/>
      <c r="Z1042715" s="251"/>
      <c r="AA1042715" s="251"/>
      <c r="AB1042715" s="247"/>
      <c r="AC1042715" s="247"/>
      <c r="AD1042715" s="245"/>
      <c r="AE1042715" s="245"/>
      <c r="AF1042715" s="245"/>
      <c r="AG1042715" s="245"/>
    </row>
    <row r="1042716" spans="1:33" ht="12.75">
      <c r="A1042716" s="247"/>
      <c r="B1042716" s="248"/>
      <c r="C1042716" s="249"/>
      <c r="D1042716" s="250"/>
      <c r="E1042716" s="250"/>
      <c r="F1042716" s="250"/>
      <c r="G1042716" s="250"/>
      <c r="H1042716" s="250"/>
      <c r="I1042716" s="250"/>
      <c r="J1042716" s="244"/>
      <c r="K1042716" s="244"/>
      <c r="L1042716" s="244"/>
      <c r="M1042716" s="244"/>
      <c r="N1042716" s="244"/>
      <c r="O1042716" s="251"/>
      <c r="P1042716" s="251"/>
      <c r="Q1042716" s="251"/>
      <c r="R1042716" s="251"/>
      <c r="S1042716" s="251"/>
      <c r="T1042716" s="251"/>
      <c r="U1042716" s="251"/>
      <c r="V1042716" s="251"/>
      <c r="W1042716" s="251"/>
      <c r="X1042716" s="251"/>
      <c r="Y1042716" s="251"/>
      <c r="Z1042716" s="251"/>
      <c r="AA1042716" s="251"/>
      <c r="AB1042716" s="247"/>
      <c r="AC1042716" s="247"/>
      <c r="AD1042716" s="245"/>
      <c r="AE1042716" s="245"/>
      <c r="AF1042716" s="245"/>
      <c r="AG1042716" s="245"/>
    </row>
    <row r="1042717" spans="1:33" ht="12.75">
      <c r="A1042717" s="247"/>
      <c r="B1042717" s="248"/>
      <c r="C1042717" s="249"/>
      <c r="D1042717" s="250"/>
      <c r="E1042717" s="250"/>
      <c r="F1042717" s="250"/>
      <c r="G1042717" s="250"/>
      <c r="H1042717" s="250"/>
      <c r="I1042717" s="250"/>
      <c r="J1042717" s="244"/>
      <c r="K1042717" s="244"/>
      <c r="L1042717" s="244"/>
      <c r="M1042717" s="244"/>
      <c r="N1042717" s="244"/>
      <c r="O1042717" s="251"/>
      <c r="P1042717" s="251"/>
      <c r="Q1042717" s="251"/>
      <c r="R1042717" s="251"/>
      <c r="S1042717" s="251"/>
      <c r="T1042717" s="251"/>
      <c r="U1042717" s="251"/>
      <c r="V1042717" s="251"/>
      <c r="W1042717" s="251"/>
      <c r="X1042717" s="251"/>
      <c r="Y1042717" s="251"/>
      <c r="Z1042717" s="251"/>
      <c r="AA1042717" s="251"/>
      <c r="AB1042717" s="247"/>
      <c r="AC1042717" s="247"/>
      <c r="AD1042717" s="245"/>
      <c r="AE1042717" s="245"/>
      <c r="AF1042717" s="245"/>
      <c r="AG1042717" s="245"/>
    </row>
    <row r="1042718" spans="1:33" ht="12.75">
      <c r="A1042718" s="247"/>
      <c r="B1042718" s="248"/>
      <c r="C1042718" s="249"/>
      <c r="D1042718" s="250"/>
      <c r="E1042718" s="250"/>
      <c r="F1042718" s="250"/>
      <c r="G1042718" s="250"/>
      <c r="H1042718" s="250"/>
      <c r="I1042718" s="250"/>
      <c r="J1042718" s="244"/>
      <c r="K1042718" s="244"/>
      <c r="L1042718" s="244"/>
      <c r="M1042718" s="244"/>
      <c r="N1042718" s="244"/>
      <c r="O1042718" s="251"/>
      <c r="P1042718" s="251"/>
      <c r="Q1042718" s="251"/>
      <c r="R1042718" s="251"/>
      <c r="S1042718" s="251"/>
      <c r="T1042718" s="251"/>
      <c r="U1042718" s="251"/>
      <c r="V1042718" s="251"/>
      <c r="W1042718" s="251"/>
      <c r="X1042718" s="251"/>
      <c r="Y1042718" s="251"/>
      <c r="Z1042718" s="251"/>
      <c r="AA1042718" s="251"/>
      <c r="AB1042718" s="247"/>
      <c r="AC1042718" s="247"/>
      <c r="AD1042718" s="245"/>
      <c r="AE1042718" s="245"/>
      <c r="AF1042718" s="245"/>
      <c r="AG1042718" s="245"/>
    </row>
    <row r="1042719" spans="1:33" ht="12.75">
      <c r="A1042719" s="247"/>
      <c r="B1042719" s="248"/>
      <c r="C1042719" s="249"/>
      <c r="D1042719" s="250"/>
      <c r="E1042719" s="250"/>
      <c r="F1042719" s="250"/>
      <c r="G1042719" s="250"/>
      <c r="H1042719" s="250"/>
      <c r="I1042719" s="250"/>
      <c r="J1042719" s="244"/>
      <c r="K1042719" s="244"/>
      <c r="L1042719" s="244"/>
      <c r="M1042719" s="244"/>
      <c r="N1042719" s="244"/>
      <c r="O1042719" s="251"/>
      <c r="P1042719" s="251"/>
      <c r="Q1042719" s="251"/>
      <c r="R1042719" s="251"/>
      <c r="S1042719" s="251"/>
      <c r="T1042719" s="251"/>
      <c r="U1042719" s="251"/>
      <c r="V1042719" s="251"/>
      <c r="W1042719" s="251"/>
      <c r="X1042719" s="251"/>
      <c r="Y1042719" s="251"/>
      <c r="Z1042719" s="251"/>
      <c r="AA1042719" s="251"/>
      <c r="AB1042719" s="247"/>
      <c r="AC1042719" s="247"/>
      <c r="AD1042719" s="245"/>
      <c r="AE1042719" s="245"/>
      <c r="AF1042719" s="245"/>
      <c r="AG1042719" s="245"/>
    </row>
    <row r="1042720" spans="1:33" ht="12.75">
      <c r="A1042720" s="247"/>
      <c r="B1042720" s="248"/>
      <c r="C1042720" s="249"/>
      <c r="D1042720" s="250"/>
      <c r="E1042720" s="250"/>
      <c r="F1042720" s="250"/>
      <c r="G1042720" s="250"/>
      <c r="H1042720" s="250"/>
      <c r="I1042720" s="250"/>
      <c r="J1042720" s="244"/>
      <c r="K1042720" s="244"/>
      <c r="L1042720" s="244"/>
      <c r="M1042720" s="244"/>
      <c r="N1042720" s="244"/>
      <c r="O1042720" s="251"/>
      <c r="P1042720" s="251"/>
      <c r="Q1042720" s="251"/>
      <c r="R1042720" s="251"/>
      <c r="S1042720" s="251"/>
      <c r="T1042720" s="251"/>
      <c r="U1042720" s="251"/>
      <c r="V1042720" s="251"/>
      <c r="W1042720" s="251"/>
      <c r="X1042720" s="251"/>
      <c r="Y1042720" s="251"/>
      <c r="Z1042720" s="251"/>
      <c r="AA1042720" s="251"/>
      <c r="AB1042720" s="247"/>
      <c r="AC1042720" s="247"/>
      <c r="AD1042720" s="245"/>
      <c r="AE1042720" s="245"/>
      <c r="AF1042720" s="245"/>
      <c r="AG1042720" s="245"/>
    </row>
    <row r="1042721" spans="1:33" ht="12.75">
      <c r="A1042721" s="247"/>
      <c r="B1042721" s="248"/>
      <c r="C1042721" s="249"/>
      <c r="D1042721" s="250"/>
      <c r="E1042721" s="250"/>
      <c r="F1042721" s="250"/>
      <c r="G1042721" s="250"/>
      <c r="H1042721" s="250"/>
      <c r="I1042721" s="250"/>
      <c r="J1042721" s="244"/>
      <c r="K1042721" s="244"/>
      <c r="L1042721" s="244"/>
      <c r="M1042721" s="244"/>
      <c r="N1042721" s="244"/>
      <c r="O1042721" s="251"/>
      <c r="P1042721" s="251"/>
      <c r="Q1042721" s="251"/>
      <c r="R1042721" s="251"/>
      <c r="S1042721" s="251"/>
      <c r="T1042721" s="251"/>
      <c r="U1042721" s="251"/>
      <c r="V1042721" s="251"/>
      <c r="W1042721" s="251"/>
      <c r="X1042721" s="251"/>
      <c r="Y1042721" s="251"/>
      <c r="Z1042721" s="251"/>
      <c r="AA1042721" s="251"/>
      <c r="AB1042721" s="247"/>
      <c r="AC1042721" s="247"/>
      <c r="AD1042721" s="245"/>
      <c r="AE1042721" s="245"/>
      <c r="AF1042721" s="245"/>
      <c r="AG1042721" s="245"/>
    </row>
    <row r="1042722" spans="1:33" ht="12.75">
      <c r="A1042722" s="247"/>
      <c r="B1042722" s="248"/>
      <c r="C1042722" s="249"/>
      <c r="D1042722" s="250"/>
      <c r="E1042722" s="250"/>
      <c r="F1042722" s="250"/>
      <c r="G1042722" s="250"/>
      <c r="H1042722" s="250"/>
      <c r="I1042722" s="250"/>
      <c r="J1042722" s="244"/>
      <c r="K1042722" s="244"/>
      <c r="L1042722" s="244"/>
      <c r="M1042722" s="244"/>
      <c r="N1042722" s="244"/>
      <c r="O1042722" s="251"/>
      <c r="P1042722" s="251"/>
      <c r="Q1042722" s="251"/>
      <c r="R1042722" s="251"/>
      <c r="S1042722" s="251"/>
      <c r="T1042722" s="251"/>
      <c r="U1042722" s="251"/>
      <c r="V1042722" s="251"/>
      <c r="W1042722" s="251"/>
      <c r="X1042722" s="251"/>
      <c r="Y1042722" s="251"/>
      <c r="Z1042722" s="251"/>
      <c r="AA1042722" s="251"/>
      <c r="AB1042722" s="247"/>
      <c r="AC1042722" s="247"/>
      <c r="AD1042722" s="245"/>
      <c r="AE1042722" s="245"/>
      <c r="AF1042722" s="245"/>
      <c r="AG1042722" s="245"/>
    </row>
    <row r="1042723" spans="1:33" ht="12.75">
      <c r="A1042723" s="247"/>
      <c r="B1042723" s="248"/>
      <c r="C1042723" s="249"/>
      <c r="D1042723" s="250"/>
      <c r="E1042723" s="250"/>
      <c r="F1042723" s="250"/>
      <c r="G1042723" s="250"/>
      <c r="H1042723" s="250"/>
      <c r="I1042723" s="250"/>
      <c r="J1042723" s="244"/>
      <c r="K1042723" s="244"/>
      <c r="L1042723" s="244"/>
      <c r="M1042723" s="244"/>
      <c r="N1042723" s="244"/>
      <c r="O1042723" s="251"/>
      <c r="P1042723" s="251"/>
      <c r="Q1042723" s="251"/>
      <c r="R1042723" s="251"/>
      <c r="S1042723" s="251"/>
      <c r="T1042723" s="251"/>
      <c r="U1042723" s="251"/>
      <c r="V1042723" s="251"/>
      <c r="W1042723" s="251"/>
      <c r="X1042723" s="251"/>
      <c r="Y1042723" s="251"/>
      <c r="Z1042723" s="251"/>
      <c r="AA1042723" s="251"/>
      <c r="AB1042723" s="247"/>
      <c r="AC1042723" s="247"/>
      <c r="AD1042723" s="245"/>
      <c r="AE1042723" s="245"/>
      <c r="AF1042723" s="245"/>
      <c r="AG1042723" s="245"/>
    </row>
    <row r="1042724" spans="1:33" ht="12.75">
      <c r="A1042724" s="247"/>
      <c r="B1042724" s="248"/>
      <c r="C1042724" s="249"/>
      <c r="D1042724" s="250"/>
      <c r="E1042724" s="250"/>
      <c r="F1042724" s="250"/>
      <c r="G1042724" s="250"/>
      <c r="H1042724" s="250"/>
      <c r="I1042724" s="250"/>
      <c r="J1042724" s="244"/>
      <c r="K1042724" s="244"/>
      <c r="L1042724" s="244"/>
      <c r="M1042724" s="244"/>
      <c r="N1042724" s="244"/>
      <c r="O1042724" s="251"/>
      <c r="P1042724" s="251"/>
      <c r="Q1042724" s="251"/>
      <c r="R1042724" s="251"/>
      <c r="S1042724" s="251"/>
      <c r="T1042724" s="251"/>
      <c r="U1042724" s="251"/>
      <c r="V1042724" s="251"/>
      <c r="W1042724" s="251"/>
      <c r="X1042724" s="251"/>
      <c r="Y1042724" s="251"/>
      <c r="Z1042724" s="251"/>
      <c r="AA1042724" s="251"/>
      <c r="AB1042724" s="247"/>
      <c r="AC1042724" s="247"/>
      <c r="AD1042724" s="245"/>
      <c r="AE1042724" s="245"/>
      <c r="AF1042724" s="245"/>
      <c r="AG1042724" s="245"/>
    </row>
    <row r="1042725" spans="1:33" ht="12.75">
      <c r="A1042725" s="247"/>
      <c r="B1042725" s="248"/>
      <c r="C1042725" s="249"/>
      <c r="D1042725" s="250"/>
      <c r="E1042725" s="250"/>
      <c r="F1042725" s="250"/>
      <c r="G1042725" s="250"/>
      <c r="H1042725" s="250"/>
      <c r="I1042725" s="250"/>
      <c r="J1042725" s="244"/>
      <c r="K1042725" s="244"/>
      <c r="L1042725" s="244"/>
      <c r="M1042725" s="244"/>
      <c r="N1042725" s="244"/>
      <c r="O1042725" s="251"/>
      <c r="P1042725" s="251"/>
      <c r="Q1042725" s="251"/>
      <c r="R1042725" s="251"/>
      <c r="S1042725" s="251"/>
      <c r="T1042725" s="251"/>
      <c r="U1042725" s="251"/>
      <c r="V1042725" s="251"/>
      <c r="W1042725" s="251"/>
      <c r="X1042725" s="251"/>
      <c r="Y1042725" s="251"/>
      <c r="Z1042725" s="251"/>
      <c r="AA1042725" s="251"/>
      <c r="AB1042725" s="247"/>
      <c r="AC1042725" s="247"/>
      <c r="AD1042725" s="245"/>
      <c r="AE1042725" s="245"/>
      <c r="AF1042725" s="245"/>
      <c r="AG1042725" s="245"/>
    </row>
    <row r="1042726" spans="1:33" ht="12.75">
      <c r="A1042726" s="247"/>
      <c r="B1042726" s="248"/>
      <c r="C1042726" s="249"/>
      <c r="D1042726" s="250"/>
      <c r="E1042726" s="250"/>
      <c r="F1042726" s="250"/>
      <c r="G1042726" s="250"/>
      <c r="H1042726" s="250"/>
      <c r="I1042726" s="250"/>
      <c r="J1042726" s="244"/>
      <c r="K1042726" s="244"/>
      <c r="L1042726" s="244"/>
      <c r="M1042726" s="244"/>
      <c r="N1042726" s="244"/>
      <c r="O1042726" s="251"/>
      <c r="P1042726" s="251"/>
      <c r="Q1042726" s="251"/>
      <c r="R1042726" s="251"/>
      <c r="S1042726" s="251"/>
      <c r="T1042726" s="251"/>
      <c r="U1042726" s="251"/>
      <c r="V1042726" s="251"/>
      <c r="W1042726" s="251"/>
      <c r="X1042726" s="251"/>
      <c r="Y1042726" s="251"/>
      <c r="Z1042726" s="251"/>
      <c r="AA1042726" s="251"/>
      <c r="AB1042726" s="247"/>
      <c r="AC1042726" s="247"/>
      <c r="AD1042726" s="245"/>
      <c r="AE1042726" s="245"/>
      <c r="AF1042726" s="245"/>
      <c r="AG1042726" s="245"/>
    </row>
    <row r="1042727" spans="1:33" ht="12.75">
      <c r="A1042727" s="247"/>
      <c r="B1042727" s="248"/>
      <c r="C1042727" s="249"/>
      <c r="D1042727" s="250"/>
      <c r="E1042727" s="250"/>
      <c r="F1042727" s="250"/>
      <c r="G1042727" s="250"/>
      <c r="H1042727" s="250"/>
      <c r="I1042727" s="250"/>
      <c r="J1042727" s="244"/>
      <c r="K1042727" s="244"/>
      <c r="L1042727" s="244"/>
      <c r="M1042727" s="244"/>
      <c r="N1042727" s="244"/>
      <c r="O1042727" s="251"/>
      <c r="P1042727" s="251"/>
      <c r="Q1042727" s="251"/>
      <c r="R1042727" s="251"/>
      <c r="S1042727" s="251"/>
      <c r="T1042727" s="251"/>
      <c r="U1042727" s="251"/>
      <c r="V1042727" s="251"/>
      <c r="W1042727" s="251"/>
      <c r="X1042727" s="251"/>
      <c r="Y1042727" s="251"/>
      <c r="Z1042727" s="251"/>
      <c r="AA1042727" s="251"/>
      <c r="AB1042727" s="247"/>
      <c r="AC1042727" s="247"/>
      <c r="AD1042727" s="245"/>
      <c r="AE1042727" s="245"/>
      <c r="AF1042727" s="245"/>
      <c r="AG1042727" s="245"/>
    </row>
    <row r="1042728" spans="1:33" ht="12.75">
      <c r="A1042728" s="247"/>
      <c r="B1042728" s="248"/>
      <c r="C1042728" s="249"/>
      <c r="D1042728" s="250"/>
      <c r="E1042728" s="250"/>
      <c r="F1042728" s="250"/>
      <c r="G1042728" s="250"/>
      <c r="H1042728" s="250"/>
      <c r="I1042728" s="250"/>
      <c r="J1042728" s="244"/>
      <c r="K1042728" s="244"/>
      <c r="L1042728" s="244"/>
      <c r="M1042728" s="244"/>
      <c r="N1042728" s="244"/>
      <c r="O1042728" s="251"/>
      <c r="P1042728" s="251"/>
      <c r="Q1042728" s="251"/>
      <c r="R1042728" s="251"/>
      <c r="S1042728" s="251"/>
      <c r="T1042728" s="251"/>
      <c r="U1042728" s="251"/>
      <c r="V1042728" s="251"/>
      <c r="W1042728" s="251"/>
      <c r="X1042728" s="251"/>
      <c r="Y1042728" s="251"/>
      <c r="Z1042728" s="251"/>
      <c r="AA1042728" s="251"/>
      <c r="AB1042728" s="247"/>
      <c r="AC1042728" s="247"/>
      <c r="AD1042728" s="245"/>
      <c r="AE1042728" s="245"/>
      <c r="AF1042728" s="245"/>
      <c r="AG1042728" s="245"/>
    </row>
    <row r="1042729" spans="1:33" ht="12.75">
      <c r="A1042729" s="247"/>
      <c r="B1042729" s="248"/>
      <c r="C1042729" s="249"/>
      <c r="D1042729" s="250"/>
      <c r="E1042729" s="250"/>
      <c r="F1042729" s="250"/>
      <c r="G1042729" s="250"/>
      <c r="H1042729" s="250"/>
      <c r="I1042729" s="250"/>
      <c r="J1042729" s="244"/>
      <c r="K1042729" s="244"/>
      <c r="L1042729" s="244"/>
      <c r="M1042729" s="244"/>
      <c r="N1042729" s="244"/>
      <c r="O1042729" s="251"/>
      <c r="P1042729" s="251"/>
      <c r="Q1042729" s="251"/>
      <c r="R1042729" s="251"/>
      <c r="S1042729" s="251"/>
      <c r="T1042729" s="251"/>
      <c r="U1042729" s="251"/>
      <c r="V1042729" s="251"/>
      <c r="W1042729" s="251"/>
      <c r="X1042729" s="251"/>
      <c r="Y1042729" s="251"/>
      <c r="Z1042729" s="251"/>
      <c r="AA1042729" s="251"/>
      <c r="AB1042729" s="247"/>
      <c r="AC1042729" s="247"/>
      <c r="AD1042729" s="245"/>
      <c r="AE1042729" s="245"/>
      <c r="AF1042729" s="245"/>
      <c r="AG1042729" s="245"/>
    </row>
    <row r="1042730" spans="1:33" ht="12.75">
      <c r="A1042730" s="247"/>
      <c r="B1042730" s="248"/>
      <c r="C1042730" s="249"/>
      <c r="D1042730" s="250"/>
      <c r="E1042730" s="250"/>
      <c r="F1042730" s="250"/>
      <c r="G1042730" s="250"/>
      <c r="H1042730" s="250"/>
      <c r="I1042730" s="250"/>
      <c r="J1042730" s="244"/>
      <c r="K1042730" s="244"/>
      <c r="L1042730" s="244"/>
      <c r="M1042730" s="244"/>
      <c r="N1042730" s="244"/>
      <c r="O1042730" s="251"/>
      <c r="P1042730" s="251"/>
      <c r="Q1042730" s="251"/>
      <c r="R1042730" s="251"/>
      <c r="S1042730" s="251"/>
      <c r="T1042730" s="251"/>
      <c r="U1042730" s="251"/>
      <c r="V1042730" s="251"/>
      <c r="W1042730" s="251"/>
      <c r="X1042730" s="251"/>
      <c r="Y1042730" s="251"/>
      <c r="Z1042730" s="251"/>
      <c r="AA1042730" s="251"/>
      <c r="AB1042730" s="247"/>
      <c r="AC1042730" s="247"/>
      <c r="AD1042730" s="245"/>
      <c r="AE1042730" s="245"/>
      <c r="AF1042730" s="245"/>
      <c r="AG1042730" s="245"/>
    </row>
    <row r="1042731" spans="1:33" ht="12.75">
      <c r="A1042731" s="247"/>
      <c r="B1042731" s="248"/>
      <c r="C1042731" s="249"/>
      <c r="D1042731" s="250"/>
      <c r="E1042731" s="250"/>
      <c r="F1042731" s="250"/>
      <c r="G1042731" s="250"/>
      <c r="H1042731" s="250"/>
      <c r="I1042731" s="250"/>
      <c r="J1042731" s="244"/>
      <c r="K1042731" s="244"/>
      <c r="L1042731" s="244"/>
      <c r="M1042731" s="244"/>
      <c r="N1042731" s="244"/>
      <c r="O1042731" s="251"/>
      <c r="P1042731" s="251"/>
      <c r="Q1042731" s="251"/>
      <c r="R1042731" s="251"/>
      <c r="S1042731" s="251"/>
      <c r="T1042731" s="251"/>
      <c r="U1042731" s="251"/>
      <c r="V1042731" s="251"/>
      <c r="W1042731" s="251"/>
      <c r="X1042731" s="251"/>
      <c r="Y1042731" s="251"/>
      <c r="Z1042731" s="251"/>
      <c r="AA1042731" s="251"/>
      <c r="AB1042731" s="247"/>
      <c r="AC1042731" s="247"/>
      <c r="AD1042731" s="245"/>
      <c r="AE1042731" s="245"/>
      <c r="AF1042731" s="245"/>
      <c r="AG1042731" s="245"/>
    </row>
    <row r="1042732" spans="1:33" ht="12.75">
      <c r="A1042732" s="247"/>
      <c r="B1042732" s="248"/>
      <c r="C1042732" s="249"/>
      <c r="D1042732" s="250"/>
      <c r="E1042732" s="250"/>
      <c r="F1042732" s="250"/>
      <c r="G1042732" s="250"/>
      <c r="H1042732" s="250"/>
      <c r="I1042732" s="250"/>
      <c r="J1042732" s="244"/>
      <c r="K1042732" s="244"/>
      <c r="L1042732" s="244"/>
      <c r="M1042732" s="244"/>
      <c r="N1042732" s="244"/>
      <c r="O1042732" s="251"/>
      <c r="P1042732" s="251"/>
      <c r="Q1042732" s="251"/>
      <c r="R1042732" s="251"/>
      <c r="S1042732" s="251"/>
      <c r="T1042732" s="251"/>
      <c r="U1042732" s="251"/>
      <c r="V1042732" s="251"/>
      <c r="W1042732" s="251"/>
      <c r="X1042732" s="251"/>
      <c r="Y1042732" s="251"/>
      <c r="Z1042732" s="251"/>
      <c r="AA1042732" s="251"/>
      <c r="AB1042732" s="247"/>
      <c r="AC1042732" s="247"/>
      <c r="AD1042732" s="245"/>
      <c r="AE1042732" s="245"/>
      <c r="AF1042732" s="245"/>
      <c r="AG1042732" s="245"/>
    </row>
    <row r="1042733" spans="1:33" ht="12.75">
      <c r="A1042733" s="247"/>
      <c r="B1042733" s="248"/>
      <c r="C1042733" s="249"/>
      <c r="D1042733" s="250"/>
      <c r="E1042733" s="250"/>
      <c r="F1042733" s="250"/>
      <c r="G1042733" s="250"/>
      <c r="H1042733" s="250"/>
      <c r="I1042733" s="250"/>
      <c r="J1042733" s="244"/>
      <c r="K1042733" s="244"/>
      <c r="L1042733" s="244"/>
      <c r="M1042733" s="244"/>
      <c r="N1042733" s="244"/>
      <c r="O1042733" s="251"/>
      <c r="P1042733" s="251"/>
      <c r="Q1042733" s="251"/>
      <c r="R1042733" s="251"/>
      <c r="S1042733" s="251"/>
      <c r="T1042733" s="251"/>
      <c r="U1042733" s="251"/>
      <c r="V1042733" s="251"/>
      <c r="W1042733" s="251"/>
      <c r="X1042733" s="251"/>
      <c r="Y1042733" s="251"/>
      <c r="Z1042733" s="251"/>
      <c r="AA1042733" s="251"/>
      <c r="AB1042733" s="247"/>
      <c r="AC1042733" s="247"/>
      <c r="AD1042733" s="245"/>
      <c r="AE1042733" s="245"/>
      <c r="AF1042733" s="245"/>
      <c r="AG1042733" s="245"/>
    </row>
    <row r="1042734" spans="1:33" ht="12.75">
      <c r="A1042734" s="247"/>
      <c r="B1042734" s="248"/>
      <c r="C1042734" s="249"/>
      <c r="D1042734" s="250"/>
      <c r="E1042734" s="250"/>
      <c r="F1042734" s="250"/>
      <c r="G1042734" s="250"/>
      <c r="H1042734" s="250"/>
      <c r="I1042734" s="250"/>
      <c r="J1042734" s="244"/>
      <c r="K1042734" s="244"/>
      <c r="L1042734" s="244"/>
      <c r="M1042734" s="244"/>
      <c r="N1042734" s="244"/>
      <c r="O1042734" s="251"/>
      <c r="P1042734" s="251"/>
      <c r="Q1042734" s="251"/>
      <c r="R1042734" s="251"/>
      <c r="S1042734" s="251"/>
      <c r="T1042734" s="251"/>
      <c r="U1042734" s="251"/>
      <c r="V1042734" s="251"/>
      <c r="W1042734" s="251"/>
      <c r="X1042734" s="251"/>
      <c r="Y1042734" s="251"/>
      <c r="Z1042734" s="251"/>
      <c r="AA1042734" s="251"/>
      <c r="AB1042734" s="247"/>
      <c r="AC1042734" s="247"/>
      <c r="AD1042734" s="245"/>
      <c r="AE1042734" s="245"/>
      <c r="AF1042734" s="245"/>
      <c r="AG1042734" s="245"/>
    </row>
    <row r="1042735" spans="1:33" ht="12.75">
      <c r="A1042735" s="247"/>
      <c r="B1042735" s="248"/>
      <c r="C1042735" s="249"/>
      <c r="D1042735" s="250"/>
      <c r="E1042735" s="250"/>
      <c r="F1042735" s="250"/>
      <c r="G1042735" s="250"/>
      <c r="H1042735" s="250"/>
      <c r="I1042735" s="250"/>
      <c r="J1042735" s="244"/>
      <c r="K1042735" s="244"/>
      <c r="L1042735" s="244"/>
      <c r="M1042735" s="244"/>
      <c r="N1042735" s="244"/>
      <c r="O1042735" s="251"/>
      <c r="P1042735" s="251"/>
      <c r="Q1042735" s="251"/>
      <c r="R1042735" s="251"/>
      <c r="S1042735" s="251"/>
      <c r="T1042735" s="251"/>
      <c r="U1042735" s="251"/>
      <c r="V1042735" s="251"/>
      <c r="W1042735" s="251"/>
      <c r="X1042735" s="251"/>
      <c r="Y1042735" s="251"/>
      <c r="Z1042735" s="251"/>
      <c r="AA1042735" s="251"/>
      <c r="AB1042735" s="247"/>
      <c r="AC1042735" s="247"/>
      <c r="AD1042735" s="245"/>
      <c r="AE1042735" s="245"/>
      <c r="AF1042735" s="245"/>
      <c r="AG1042735" s="245"/>
    </row>
    <row r="1042736" spans="1:33" ht="12.75">
      <c r="A1042736" s="247"/>
      <c r="B1042736" s="248"/>
      <c r="C1042736" s="249"/>
      <c r="D1042736" s="250"/>
      <c r="E1042736" s="250"/>
      <c r="F1042736" s="250"/>
      <c r="G1042736" s="250"/>
      <c r="H1042736" s="250"/>
      <c r="I1042736" s="250"/>
      <c r="J1042736" s="244"/>
      <c r="K1042736" s="244"/>
      <c r="L1042736" s="244"/>
      <c r="M1042736" s="244"/>
      <c r="N1042736" s="244"/>
      <c r="O1042736" s="251"/>
      <c r="P1042736" s="251"/>
      <c r="Q1042736" s="251"/>
      <c r="R1042736" s="251"/>
      <c r="S1042736" s="251"/>
      <c r="T1042736" s="251"/>
      <c r="U1042736" s="251"/>
      <c r="V1042736" s="251"/>
      <c r="W1042736" s="251"/>
      <c r="X1042736" s="251"/>
      <c r="Y1042736" s="251"/>
      <c r="Z1042736" s="251"/>
      <c r="AA1042736" s="251"/>
      <c r="AB1042736" s="247"/>
      <c r="AC1042736" s="247"/>
      <c r="AD1042736" s="245"/>
      <c r="AE1042736" s="245"/>
      <c r="AF1042736" s="245"/>
      <c r="AG1042736" s="245"/>
    </row>
    <row r="1042737" spans="1:33" ht="12.75">
      <c r="A1042737" s="247"/>
      <c r="B1042737" s="248"/>
      <c r="C1042737" s="249"/>
      <c r="D1042737" s="250"/>
      <c r="E1042737" s="250"/>
      <c r="F1042737" s="250"/>
      <c r="G1042737" s="250"/>
      <c r="H1042737" s="250"/>
      <c r="I1042737" s="250"/>
      <c r="J1042737" s="244"/>
      <c r="K1042737" s="244"/>
      <c r="L1042737" s="244"/>
      <c r="M1042737" s="244"/>
      <c r="N1042737" s="244"/>
      <c r="O1042737" s="251"/>
      <c r="P1042737" s="251"/>
      <c r="Q1042737" s="251"/>
      <c r="R1042737" s="251"/>
      <c r="S1042737" s="251"/>
      <c r="T1042737" s="251"/>
      <c r="U1042737" s="251"/>
      <c r="V1042737" s="251"/>
      <c r="W1042737" s="251"/>
      <c r="X1042737" s="251"/>
      <c r="Y1042737" s="251"/>
      <c r="Z1042737" s="251"/>
      <c r="AA1042737" s="251"/>
      <c r="AB1042737" s="247"/>
      <c r="AC1042737" s="247"/>
      <c r="AD1042737" s="245"/>
      <c r="AE1042737" s="245"/>
      <c r="AF1042737" s="245"/>
      <c r="AG1042737" s="245"/>
    </row>
    <row r="1042738" spans="1:33" ht="12.75">
      <c r="A1042738" s="247"/>
      <c r="B1042738" s="248"/>
      <c r="C1042738" s="249"/>
      <c r="D1042738" s="250"/>
      <c r="E1042738" s="250"/>
      <c r="F1042738" s="250"/>
      <c r="G1042738" s="250"/>
      <c r="H1042738" s="250"/>
      <c r="I1042738" s="250"/>
      <c r="J1042738" s="244"/>
      <c r="K1042738" s="244"/>
      <c r="L1042738" s="244"/>
      <c r="M1042738" s="244"/>
      <c r="N1042738" s="244"/>
      <c r="O1042738" s="251"/>
      <c r="P1042738" s="251"/>
      <c r="Q1042738" s="251"/>
      <c r="R1042738" s="251"/>
      <c r="S1042738" s="251"/>
      <c r="T1042738" s="251"/>
      <c r="U1042738" s="251"/>
      <c r="V1042738" s="251"/>
      <c r="W1042738" s="251"/>
      <c r="X1042738" s="251"/>
      <c r="Y1042738" s="251"/>
      <c r="Z1042738" s="251"/>
      <c r="AA1042738" s="251"/>
      <c r="AB1042738" s="247"/>
      <c r="AC1042738" s="247"/>
      <c r="AD1042738" s="245"/>
      <c r="AE1042738" s="245"/>
      <c r="AF1042738" s="245"/>
      <c r="AG1042738" s="245"/>
    </row>
    <row r="1042739" spans="1:33" ht="12.75">
      <c r="A1042739" s="247"/>
      <c r="B1042739" s="248"/>
      <c r="C1042739" s="249"/>
      <c r="D1042739" s="250"/>
      <c r="E1042739" s="250"/>
      <c r="F1042739" s="250"/>
      <c r="G1042739" s="250"/>
      <c r="H1042739" s="250"/>
      <c r="I1042739" s="250"/>
      <c r="J1042739" s="244"/>
      <c r="K1042739" s="244"/>
      <c r="L1042739" s="244"/>
      <c r="M1042739" s="244"/>
      <c r="N1042739" s="244"/>
      <c r="O1042739" s="251"/>
      <c r="P1042739" s="251"/>
      <c r="Q1042739" s="251"/>
      <c r="R1042739" s="251"/>
      <c r="S1042739" s="251"/>
      <c r="T1042739" s="251"/>
      <c r="U1042739" s="251"/>
      <c r="V1042739" s="251"/>
      <c r="W1042739" s="251"/>
      <c r="X1042739" s="251"/>
      <c r="Y1042739" s="251"/>
      <c r="Z1042739" s="251"/>
      <c r="AA1042739" s="251"/>
      <c r="AB1042739" s="247"/>
      <c r="AC1042739" s="247"/>
      <c r="AD1042739" s="245"/>
      <c r="AE1042739" s="245"/>
      <c r="AF1042739" s="245"/>
      <c r="AG1042739" s="245"/>
    </row>
    <row r="1042740" spans="1:33" ht="12.75">
      <c r="A1042740" s="247"/>
      <c r="B1042740" s="248"/>
      <c r="C1042740" s="249"/>
      <c r="D1042740" s="250"/>
      <c r="E1042740" s="250"/>
      <c r="F1042740" s="250"/>
      <c r="G1042740" s="250"/>
      <c r="H1042740" s="250"/>
      <c r="I1042740" s="250"/>
      <c r="J1042740" s="244"/>
      <c r="K1042740" s="244"/>
      <c r="L1042740" s="244"/>
      <c r="M1042740" s="244"/>
      <c r="N1042740" s="244"/>
      <c r="O1042740" s="251"/>
      <c r="P1042740" s="251"/>
      <c r="Q1042740" s="251"/>
      <c r="R1042740" s="251"/>
      <c r="S1042740" s="251"/>
      <c r="T1042740" s="251"/>
      <c r="U1042740" s="251"/>
      <c r="V1042740" s="251"/>
      <c r="W1042740" s="251"/>
      <c r="X1042740" s="251"/>
      <c r="Y1042740" s="251"/>
      <c r="Z1042740" s="251"/>
      <c r="AA1042740" s="251"/>
      <c r="AB1042740" s="247"/>
      <c r="AC1042740" s="247"/>
      <c r="AD1042740" s="245"/>
      <c r="AE1042740" s="245"/>
      <c r="AF1042740" s="245"/>
      <c r="AG1042740" s="245"/>
    </row>
    <row r="1042741" spans="1:33" ht="12.75">
      <c r="A1042741" s="247"/>
      <c r="B1042741" s="248"/>
      <c r="C1042741" s="249"/>
      <c r="D1042741" s="250"/>
      <c r="E1042741" s="250"/>
      <c r="F1042741" s="250"/>
      <c r="G1042741" s="250"/>
      <c r="H1042741" s="250"/>
      <c r="I1042741" s="250"/>
      <c r="J1042741" s="244"/>
      <c r="K1042741" s="244"/>
      <c r="L1042741" s="244"/>
      <c r="M1042741" s="244"/>
      <c r="N1042741" s="244"/>
      <c r="O1042741" s="251"/>
      <c r="P1042741" s="251"/>
      <c r="Q1042741" s="251"/>
      <c r="R1042741" s="251"/>
      <c r="S1042741" s="251"/>
      <c r="T1042741" s="251"/>
      <c r="U1042741" s="251"/>
      <c r="V1042741" s="251"/>
      <c r="W1042741" s="251"/>
      <c r="X1042741" s="251"/>
      <c r="Y1042741" s="251"/>
      <c r="Z1042741" s="251"/>
      <c r="AA1042741" s="251"/>
      <c r="AB1042741" s="247"/>
      <c r="AC1042741" s="247"/>
      <c r="AD1042741" s="245"/>
      <c r="AE1042741" s="245"/>
      <c r="AF1042741" s="245"/>
      <c r="AG1042741" s="245"/>
    </row>
    <row r="1042742" spans="1:33" ht="12.75">
      <c r="A1042742" s="247"/>
      <c r="B1042742" s="248"/>
      <c r="C1042742" s="249"/>
      <c r="D1042742" s="250"/>
      <c r="E1042742" s="250"/>
      <c r="F1042742" s="250"/>
      <c r="G1042742" s="250"/>
      <c r="H1042742" s="250"/>
      <c r="I1042742" s="250"/>
      <c r="J1042742" s="244"/>
      <c r="K1042742" s="244"/>
      <c r="L1042742" s="244"/>
      <c r="M1042742" s="244"/>
      <c r="N1042742" s="244"/>
      <c r="O1042742" s="251"/>
      <c r="P1042742" s="251"/>
      <c r="Q1042742" s="251"/>
      <c r="R1042742" s="251"/>
      <c r="S1042742" s="251"/>
      <c r="T1042742" s="251"/>
      <c r="U1042742" s="251"/>
      <c r="V1042742" s="251"/>
      <c r="W1042742" s="251"/>
      <c r="X1042742" s="251"/>
      <c r="Y1042742" s="251"/>
      <c r="Z1042742" s="251"/>
      <c r="AA1042742" s="251"/>
      <c r="AB1042742" s="247"/>
      <c r="AC1042742" s="247"/>
      <c r="AD1042742" s="245"/>
      <c r="AE1042742" s="245"/>
      <c r="AF1042742" s="245"/>
      <c r="AG1042742" s="245"/>
    </row>
    <row r="1042743" spans="1:33" ht="12.75">
      <c r="A1042743" s="247"/>
      <c r="B1042743" s="248"/>
      <c r="C1042743" s="249"/>
      <c r="D1042743" s="250"/>
      <c r="E1042743" s="250"/>
      <c r="F1042743" s="250"/>
      <c r="G1042743" s="250"/>
      <c r="H1042743" s="250"/>
      <c r="I1042743" s="250"/>
      <c r="J1042743" s="244"/>
      <c r="K1042743" s="244"/>
      <c r="L1042743" s="244"/>
      <c r="M1042743" s="244"/>
      <c r="N1042743" s="244"/>
      <c r="O1042743" s="251"/>
      <c r="P1042743" s="251"/>
      <c r="Q1042743" s="251"/>
      <c r="R1042743" s="251"/>
      <c r="S1042743" s="251"/>
      <c r="T1042743" s="251"/>
      <c r="U1042743" s="251"/>
      <c r="V1042743" s="251"/>
      <c r="W1042743" s="251"/>
      <c r="X1042743" s="251"/>
      <c r="Y1042743" s="251"/>
      <c r="Z1042743" s="251"/>
      <c r="AA1042743" s="251"/>
      <c r="AB1042743" s="247"/>
      <c r="AC1042743" s="247"/>
      <c r="AD1042743" s="245"/>
      <c r="AE1042743" s="245"/>
      <c r="AF1042743" s="245"/>
      <c r="AG1042743" s="245"/>
    </row>
    <row r="1042744" spans="1:33" ht="12.75">
      <c r="A1042744" s="247"/>
      <c r="B1042744" s="248"/>
      <c r="C1042744" s="249"/>
      <c r="D1042744" s="250"/>
      <c r="E1042744" s="250"/>
      <c r="F1042744" s="250"/>
      <c r="G1042744" s="250"/>
      <c r="H1042744" s="250"/>
      <c r="I1042744" s="250"/>
      <c r="J1042744" s="244"/>
      <c r="K1042744" s="244"/>
      <c r="L1042744" s="244"/>
      <c r="M1042744" s="244"/>
      <c r="N1042744" s="244"/>
      <c r="O1042744" s="251"/>
      <c r="P1042744" s="251"/>
      <c r="Q1042744" s="251"/>
      <c r="R1042744" s="251"/>
      <c r="S1042744" s="251"/>
      <c r="T1042744" s="251"/>
      <c r="U1042744" s="251"/>
      <c r="V1042744" s="251"/>
      <c r="W1042744" s="251"/>
      <c r="X1042744" s="251"/>
      <c r="Y1042744" s="251"/>
      <c r="Z1042744" s="251"/>
      <c r="AA1042744" s="251"/>
      <c r="AB1042744" s="247"/>
      <c r="AC1042744" s="247"/>
      <c r="AD1042744" s="245"/>
      <c r="AE1042744" s="245"/>
      <c r="AF1042744" s="245"/>
      <c r="AG1042744" s="245"/>
    </row>
    <row r="1042745" spans="1:33" ht="12.75">
      <c r="A1042745" s="247"/>
      <c r="B1042745" s="248"/>
      <c r="C1042745" s="249"/>
      <c r="D1042745" s="250"/>
      <c r="E1042745" s="250"/>
      <c r="F1042745" s="250"/>
      <c r="G1042745" s="250"/>
      <c r="H1042745" s="250"/>
      <c r="I1042745" s="250"/>
      <c r="J1042745" s="244"/>
      <c r="K1042745" s="244"/>
      <c r="L1042745" s="244"/>
      <c r="M1042745" s="244"/>
      <c r="N1042745" s="244"/>
      <c r="O1042745" s="251"/>
      <c r="P1042745" s="251"/>
      <c r="Q1042745" s="251"/>
      <c r="R1042745" s="251"/>
      <c r="S1042745" s="251"/>
      <c r="T1042745" s="251"/>
      <c r="U1042745" s="251"/>
      <c r="V1042745" s="251"/>
      <c r="W1042745" s="251"/>
      <c r="X1042745" s="251"/>
      <c r="Y1042745" s="251"/>
      <c r="Z1042745" s="251"/>
      <c r="AA1042745" s="251"/>
      <c r="AB1042745" s="247"/>
      <c r="AC1042745" s="247"/>
      <c r="AD1042745" s="245"/>
      <c r="AE1042745" s="245"/>
      <c r="AF1042745" s="245"/>
      <c r="AG1042745" s="245"/>
    </row>
    <row r="1042746" spans="1:33" ht="12.75">
      <c r="A1042746" s="247"/>
      <c r="B1042746" s="248"/>
      <c r="C1042746" s="249"/>
      <c r="D1042746" s="250"/>
      <c r="E1042746" s="250"/>
      <c r="F1042746" s="250"/>
      <c r="G1042746" s="250"/>
      <c r="H1042746" s="250"/>
      <c r="I1042746" s="250"/>
      <c r="J1042746" s="244"/>
      <c r="K1042746" s="244"/>
      <c r="L1042746" s="244"/>
      <c r="M1042746" s="244"/>
      <c r="N1042746" s="244"/>
      <c r="O1042746" s="251"/>
      <c r="P1042746" s="251"/>
      <c r="Q1042746" s="251"/>
      <c r="R1042746" s="251"/>
      <c r="S1042746" s="251"/>
      <c r="T1042746" s="251"/>
      <c r="U1042746" s="251"/>
      <c r="V1042746" s="251"/>
      <c r="W1042746" s="251"/>
      <c r="X1042746" s="251"/>
      <c r="Y1042746" s="251"/>
      <c r="Z1042746" s="251"/>
      <c r="AA1042746" s="251"/>
      <c r="AB1042746" s="247"/>
      <c r="AC1042746" s="247"/>
      <c r="AD1042746" s="245"/>
      <c r="AE1042746" s="245"/>
      <c r="AF1042746" s="245"/>
      <c r="AG1042746" s="245"/>
    </row>
    <row r="1042747" spans="1:33" ht="12.75">
      <c r="A1042747" s="247"/>
      <c r="B1042747" s="248"/>
      <c r="C1042747" s="249"/>
      <c r="D1042747" s="250"/>
      <c r="E1042747" s="250"/>
      <c r="F1042747" s="250"/>
      <c r="G1042747" s="250"/>
      <c r="H1042747" s="250"/>
      <c r="I1042747" s="250"/>
      <c r="J1042747" s="244"/>
      <c r="K1042747" s="244"/>
      <c r="L1042747" s="244"/>
      <c r="M1042747" s="244"/>
      <c r="N1042747" s="244"/>
      <c r="O1042747" s="251"/>
      <c r="P1042747" s="251"/>
      <c r="Q1042747" s="251"/>
      <c r="R1042747" s="251"/>
      <c r="S1042747" s="251"/>
      <c r="T1042747" s="251"/>
      <c r="U1042747" s="251"/>
      <c r="V1042747" s="251"/>
      <c r="W1042747" s="251"/>
      <c r="X1042747" s="251"/>
      <c r="Y1042747" s="251"/>
      <c r="Z1042747" s="251"/>
      <c r="AA1042747" s="251"/>
      <c r="AB1042747" s="247"/>
      <c r="AC1042747" s="247"/>
      <c r="AD1042747" s="245"/>
      <c r="AE1042747" s="245"/>
      <c r="AF1042747" s="245"/>
      <c r="AG1042747" s="245"/>
    </row>
    <row r="1042748" spans="1:33" ht="12.75">
      <c r="A1042748" s="247"/>
      <c r="B1042748" s="248"/>
      <c r="C1042748" s="249"/>
      <c r="D1042748" s="250"/>
      <c r="E1042748" s="250"/>
      <c r="F1042748" s="250"/>
      <c r="G1042748" s="250"/>
      <c r="H1042748" s="250"/>
      <c r="I1042748" s="250"/>
      <c r="J1042748" s="244"/>
      <c r="K1042748" s="244"/>
      <c r="L1042748" s="244"/>
      <c r="M1042748" s="244"/>
      <c r="N1042748" s="244"/>
      <c r="O1042748" s="251"/>
      <c r="P1042748" s="251"/>
      <c r="Q1042748" s="251"/>
      <c r="R1042748" s="251"/>
      <c r="S1042748" s="251"/>
      <c r="T1042748" s="251"/>
      <c r="U1042748" s="251"/>
      <c r="V1042748" s="251"/>
      <c r="W1042748" s="251"/>
      <c r="X1042748" s="251"/>
      <c r="Y1042748" s="251"/>
      <c r="Z1042748" s="251"/>
      <c r="AA1042748" s="251"/>
      <c r="AB1042748" s="247"/>
      <c r="AC1042748" s="247"/>
      <c r="AD1042748" s="245"/>
      <c r="AE1042748" s="245"/>
      <c r="AF1042748" s="245"/>
      <c r="AG1042748" s="245"/>
    </row>
    <row r="1042749" spans="1:33" ht="12.75">
      <c r="A1042749" s="247"/>
      <c r="B1042749" s="248"/>
      <c r="C1042749" s="249"/>
      <c r="D1042749" s="250"/>
      <c r="E1042749" s="250"/>
      <c r="F1042749" s="250"/>
      <c r="G1042749" s="250"/>
      <c r="H1042749" s="250"/>
      <c r="I1042749" s="250"/>
      <c r="J1042749" s="244"/>
      <c r="K1042749" s="244"/>
      <c r="L1042749" s="244"/>
      <c r="M1042749" s="244"/>
      <c r="N1042749" s="244"/>
      <c r="O1042749" s="251"/>
      <c r="P1042749" s="251"/>
      <c r="Q1042749" s="251"/>
      <c r="R1042749" s="251"/>
      <c r="S1042749" s="251"/>
      <c r="T1042749" s="251"/>
      <c r="U1042749" s="251"/>
      <c r="V1042749" s="251"/>
      <c r="W1042749" s="251"/>
      <c r="X1042749" s="251"/>
      <c r="Y1042749" s="251"/>
      <c r="Z1042749" s="251"/>
      <c r="AA1042749" s="251"/>
      <c r="AB1042749" s="247"/>
      <c r="AC1042749" s="247"/>
      <c r="AD1042749" s="245"/>
      <c r="AE1042749" s="245"/>
      <c r="AF1042749" s="245"/>
      <c r="AG1042749" s="245"/>
    </row>
    <row r="1042750" spans="1:33" ht="12.75">
      <c r="A1042750" s="247"/>
      <c r="B1042750" s="248"/>
      <c r="C1042750" s="249"/>
      <c r="D1042750" s="250"/>
      <c r="E1042750" s="250"/>
      <c r="F1042750" s="250"/>
      <c r="G1042750" s="250"/>
      <c r="H1042750" s="250"/>
      <c r="I1042750" s="250"/>
      <c r="J1042750" s="244"/>
      <c r="K1042750" s="244"/>
      <c r="L1042750" s="244"/>
      <c r="M1042750" s="244"/>
      <c r="N1042750" s="244"/>
      <c r="O1042750" s="251"/>
      <c r="P1042750" s="251"/>
      <c r="Q1042750" s="251"/>
      <c r="R1042750" s="251"/>
      <c r="S1042750" s="251"/>
      <c r="T1042750" s="251"/>
      <c r="U1042750" s="251"/>
      <c r="V1042750" s="251"/>
      <c r="W1042750" s="251"/>
      <c r="X1042750" s="251"/>
      <c r="Y1042750" s="251"/>
      <c r="Z1042750" s="251"/>
      <c r="AA1042750" s="251"/>
      <c r="AB1042750" s="247"/>
      <c r="AC1042750" s="247"/>
      <c r="AD1042750" s="245"/>
      <c r="AE1042750" s="245"/>
      <c r="AF1042750" s="245"/>
      <c r="AG1042750" s="245"/>
    </row>
    <row r="1042751" spans="1:33" ht="12.75">
      <c r="A1042751" s="247"/>
      <c r="B1042751" s="248"/>
      <c r="C1042751" s="249"/>
      <c r="D1042751" s="250"/>
      <c r="E1042751" s="250"/>
      <c r="F1042751" s="250"/>
      <c r="G1042751" s="250"/>
      <c r="H1042751" s="250"/>
      <c r="I1042751" s="250"/>
      <c r="J1042751" s="244"/>
      <c r="K1042751" s="244"/>
      <c r="L1042751" s="244"/>
      <c r="M1042751" s="244"/>
      <c r="N1042751" s="244"/>
      <c r="O1042751" s="251"/>
      <c r="P1042751" s="251"/>
      <c r="Q1042751" s="251"/>
      <c r="R1042751" s="251"/>
      <c r="S1042751" s="251"/>
      <c r="T1042751" s="251"/>
      <c r="U1042751" s="251"/>
      <c r="V1042751" s="251"/>
      <c r="W1042751" s="251"/>
      <c r="X1042751" s="251"/>
      <c r="Y1042751" s="251"/>
      <c r="Z1042751" s="251"/>
      <c r="AA1042751" s="251"/>
      <c r="AB1042751" s="247"/>
      <c r="AC1042751" s="247"/>
      <c r="AD1042751" s="245"/>
      <c r="AE1042751" s="245"/>
      <c r="AF1042751" s="245"/>
      <c r="AG1042751" s="245"/>
    </row>
    <row r="1042752" spans="1:33" ht="12.75">
      <c r="A1042752" s="247"/>
      <c r="B1042752" s="248"/>
      <c r="C1042752" s="249"/>
      <c r="D1042752" s="250"/>
      <c r="E1042752" s="250"/>
      <c r="F1042752" s="250"/>
      <c r="G1042752" s="250"/>
      <c r="H1042752" s="250"/>
      <c r="I1042752" s="250"/>
      <c r="J1042752" s="244"/>
      <c r="K1042752" s="244"/>
      <c r="L1042752" s="244"/>
      <c r="M1042752" s="244"/>
      <c r="N1042752" s="244"/>
      <c r="O1042752" s="251"/>
      <c r="P1042752" s="251"/>
      <c r="Q1042752" s="251"/>
      <c r="R1042752" s="251"/>
      <c r="S1042752" s="251"/>
      <c r="T1042752" s="251"/>
      <c r="U1042752" s="251"/>
      <c r="V1042752" s="251"/>
      <c r="W1042752" s="251"/>
      <c r="X1042752" s="251"/>
      <c r="Y1042752" s="251"/>
      <c r="Z1042752" s="251"/>
      <c r="AA1042752" s="251"/>
      <c r="AB1042752" s="247"/>
      <c r="AC1042752" s="247"/>
      <c r="AD1042752" s="245"/>
      <c r="AE1042752" s="245"/>
      <c r="AF1042752" s="245"/>
      <c r="AG1042752" s="245"/>
    </row>
    <row r="1042753" spans="1:33" ht="12.75">
      <c r="A1042753" s="247"/>
      <c r="B1042753" s="248"/>
      <c r="C1042753" s="249"/>
      <c r="D1042753" s="250"/>
      <c r="E1042753" s="250"/>
      <c r="F1042753" s="250"/>
      <c r="G1042753" s="250"/>
      <c r="H1042753" s="250"/>
      <c r="I1042753" s="250"/>
      <c r="J1042753" s="244"/>
      <c r="K1042753" s="244"/>
      <c r="L1042753" s="244"/>
      <c r="M1042753" s="244"/>
      <c r="N1042753" s="244"/>
      <c r="O1042753" s="251"/>
      <c r="P1042753" s="251"/>
      <c r="Q1042753" s="251"/>
      <c r="R1042753" s="251"/>
      <c r="S1042753" s="251"/>
      <c r="T1042753" s="251"/>
      <c r="U1042753" s="251"/>
      <c r="V1042753" s="251"/>
      <c r="W1042753" s="251"/>
      <c r="X1042753" s="251"/>
      <c r="Y1042753" s="251"/>
      <c r="Z1042753" s="251"/>
      <c r="AA1042753" s="251"/>
      <c r="AB1042753" s="247"/>
      <c r="AC1042753" s="247"/>
      <c r="AD1042753" s="245"/>
      <c r="AE1042753" s="245"/>
      <c r="AF1042753" s="245"/>
      <c r="AG1042753" s="245"/>
    </row>
    <row r="1042754" spans="1:33" ht="12.75">
      <c r="A1042754" s="247"/>
      <c r="B1042754" s="248"/>
      <c r="C1042754" s="249"/>
      <c r="D1042754" s="250"/>
      <c r="E1042754" s="250"/>
      <c r="F1042754" s="250"/>
      <c r="G1042754" s="250"/>
      <c r="H1042754" s="250"/>
      <c r="I1042754" s="250"/>
      <c r="J1042754" s="244"/>
      <c r="K1042754" s="244"/>
      <c r="L1042754" s="244"/>
      <c r="M1042754" s="244"/>
      <c r="N1042754" s="244"/>
      <c r="O1042754" s="251"/>
      <c r="P1042754" s="251"/>
      <c r="Q1042754" s="251"/>
      <c r="R1042754" s="251"/>
      <c r="S1042754" s="251"/>
      <c r="T1042754" s="251"/>
      <c r="U1042754" s="251"/>
      <c r="V1042754" s="251"/>
      <c r="W1042754" s="251"/>
      <c r="X1042754" s="251"/>
      <c r="Y1042754" s="251"/>
      <c r="Z1042754" s="251"/>
      <c r="AA1042754" s="251"/>
      <c r="AB1042754" s="247"/>
      <c r="AC1042754" s="247"/>
      <c r="AD1042754" s="245"/>
      <c r="AE1042754" s="245"/>
      <c r="AF1042754" s="245"/>
      <c r="AG1042754" s="245"/>
    </row>
    <row r="1042755" spans="1:33" ht="12.75">
      <c r="A1042755" s="247"/>
      <c r="B1042755" s="248"/>
      <c r="C1042755" s="249"/>
      <c r="D1042755" s="250"/>
      <c r="E1042755" s="250"/>
      <c r="F1042755" s="250"/>
      <c r="G1042755" s="250"/>
      <c r="H1042755" s="250"/>
      <c r="I1042755" s="250"/>
      <c r="J1042755" s="244"/>
      <c r="K1042755" s="244"/>
      <c r="L1042755" s="244"/>
      <c r="M1042755" s="244"/>
      <c r="N1042755" s="244"/>
      <c r="O1042755" s="251"/>
      <c r="P1042755" s="251"/>
      <c r="Q1042755" s="251"/>
      <c r="R1042755" s="251"/>
      <c r="S1042755" s="251"/>
      <c r="T1042755" s="251"/>
      <c r="U1042755" s="251"/>
      <c r="V1042755" s="251"/>
      <c r="W1042755" s="251"/>
      <c r="X1042755" s="251"/>
      <c r="Y1042755" s="251"/>
      <c r="Z1042755" s="251"/>
      <c r="AA1042755" s="251"/>
      <c r="AB1042755" s="247"/>
      <c r="AC1042755" s="247"/>
      <c r="AD1042755" s="245"/>
      <c r="AE1042755" s="245"/>
      <c r="AF1042755" s="245"/>
      <c r="AG1042755" s="245"/>
    </row>
    <row r="1042756" spans="1:33" ht="12.75">
      <c r="A1042756" s="247"/>
      <c r="B1042756" s="248"/>
      <c r="C1042756" s="249"/>
      <c r="D1042756" s="250"/>
      <c r="E1042756" s="250"/>
      <c r="F1042756" s="250"/>
      <c r="G1042756" s="250"/>
      <c r="H1042756" s="250"/>
      <c r="I1042756" s="250"/>
      <c r="J1042756" s="244"/>
      <c r="K1042756" s="244"/>
      <c r="L1042756" s="244"/>
      <c r="M1042756" s="244"/>
      <c r="N1042756" s="244"/>
      <c r="O1042756" s="251"/>
      <c r="P1042756" s="251"/>
      <c r="Q1042756" s="251"/>
      <c r="R1042756" s="251"/>
      <c r="S1042756" s="251"/>
      <c r="T1042756" s="251"/>
      <c r="U1042756" s="251"/>
      <c r="V1042756" s="251"/>
      <c r="W1042756" s="251"/>
      <c r="X1042756" s="251"/>
      <c r="Y1042756" s="251"/>
      <c r="Z1042756" s="251"/>
      <c r="AA1042756" s="251"/>
      <c r="AB1042756" s="247"/>
      <c r="AC1042756" s="247"/>
      <c r="AD1042756" s="245"/>
      <c r="AE1042756" s="245"/>
      <c r="AF1042756" s="245"/>
      <c r="AG1042756" s="245"/>
    </row>
    <row r="1042757" spans="1:33" ht="12.75">
      <c r="A1042757" s="247"/>
      <c r="B1042757" s="248"/>
      <c r="C1042757" s="249"/>
      <c r="D1042757" s="250"/>
      <c r="E1042757" s="250"/>
      <c r="F1042757" s="250"/>
      <c r="G1042757" s="250"/>
      <c r="H1042757" s="250"/>
      <c r="I1042757" s="250"/>
      <c r="J1042757" s="244"/>
      <c r="K1042757" s="244"/>
      <c r="L1042757" s="244"/>
      <c r="M1042757" s="244"/>
      <c r="N1042757" s="244"/>
      <c r="O1042757" s="251"/>
      <c r="P1042757" s="251"/>
      <c r="Q1042757" s="251"/>
      <c r="R1042757" s="251"/>
      <c r="S1042757" s="251"/>
      <c r="T1042757" s="251"/>
      <c r="U1042757" s="251"/>
      <c r="V1042757" s="251"/>
      <c r="W1042757" s="251"/>
      <c r="X1042757" s="251"/>
      <c r="Y1042757" s="251"/>
      <c r="Z1042757" s="251"/>
      <c r="AA1042757" s="251"/>
      <c r="AB1042757" s="247"/>
      <c r="AC1042757" s="247"/>
      <c r="AD1042757" s="245"/>
      <c r="AE1042757" s="245"/>
      <c r="AF1042757" s="245"/>
      <c r="AG1042757" s="245"/>
    </row>
    <row r="1042758" spans="1:33" ht="12.75">
      <c r="A1042758" s="247"/>
      <c r="B1042758" s="248"/>
      <c r="C1042758" s="249"/>
      <c r="D1042758" s="250"/>
      <c r="E1042758" s="250"/>
      <c r="F1042758" s="250"/>
      <c r="G1042758" s="250"/>
      <c r="H1042758" s="250"/>
      <c r="I1042758" s="250"/>
      <c r="J1042758" s="244"/>
      <c r="K1042758" s="244"/>
      <c r="L1042758" s="244"/>
      <c r="M1042758" s="244"/>
      <c r="N1042758" s="244"/>
      <c r="O1042758" s="251"/>
      <c r="P1042758" s="251"/>
      <c r="Q1042758" s="251"/>
      <c r="R1042758" s="251"/>
      <c r="S1042758" s="251"/>
      <c r="T1042758" s="251"/>
      <c r="U1042758" s="251"/>
      <c r="V1042758" s="251"/>
      <c r="W1042758" s="251"/>
      <c r="X1042758" s="251"/>
      <c r="Y1042758" s="251"/>
      <c r="Z1042758" s="251"/>
      <c r="AA1042758" s="251"/>
      <c r="AB1042758" s="247"/>
      <c r="AC1042758" s="247"/>
      <c r="AD1042758" s="245"/>
      <c r="AE1042758" s="245"/>
      <c r="AF1042758" s="245"/>
      <c r="AG1042758" s="245"/>
    </row>
    <row r="1042759" spans="1:33" ht="12.75">
      <c r="A1042759" s="247"/>
      <c r="B1042759" s="248"/>
      <c r="C1042759" s="249"/>
      <c r="D1042759" s="250"/>
      <c r="E1042759" s="250"/>
      <c r="F1042759" s="250"/>
      <c r="G1042759" s="250"/>
      <c r="H1042759" s="250"/>
      <c r="I1042759" s="250"/>
      <c r="J1042759" s="244"/>
      <c r="K1042759" s="244"/>
      <c r="L1042759" s="244"/>
      <c r="M1042759" s="244"/>
      <c r="N1042759" s="244"/>
      <c r="O1042759" s="251"/>
      <c r="P1042759" s="251"/>
      <c r="Q1042759" s="251"/>
      <c r="R1042759" s="251"/>
      <c r="S1042759" s="251"/>
      <c r="T1042759" s="251"/>
      <c r="U1042759" s="251"/>
      <c r="V1042759" s="251"/>
      <c r="W1042759" s="251"/>
      <c r="X1042759" s="251"/>
      <c r="Y1042759" s="251"/>
      <c r="Z1042759" s="251"/>
      <c r="AA1042759" s="251"/>
      <c r="AB1042759" s="247"/>
      <c r="AC1042759" s="247"/>
      <c r="AD1042759" s="245"/>
      <c r="AE1042759" s="245"/>
      <c r="AF1042759" s="245"/>
      <c r="AG1042759" s="245"/>
    </row>
    <row r="1042760" spans="1:33" ht="12.75">
      <c r="A1042760" s="247"/>
      <c r="B1042760" s="248"/>
      <c r="C1042760" s="249"/>
      <c r="D1042760" s="250"/>
      <c r="E1042760" s="250"/>
      <c r="F1042760" s="250"/>
      <c r="G1042760" s="250"/>
      <c r="H1042760" s="250"/>
      <c r="I1042760" s="250"/>
      <c r="J1042760" s="244"/>
      <c r="K1042760" s="244"/>
      <c r="L1042760" s="244"/>
      <c r="M1042760" s="244"/>
      <c r="N1042760" s="244"/>
      <c r="O1042760" s="251"/>
      <c r="P1042760" s="251"/>
      <c r="Q1042760" s="251"/>
      <c r="R1042760" s="251"/>
      <c r="S1042760" s="251"/>
      <c r="T1042760" s="251"/>
      <c r="U1042760" s="251"/>
      <c r="V1042760" s="251"/>
      <c r="W1042760" s="251"/>
      <c r="X1042760" s="251"/>
      <c r="Y1042760" s="251"/>
      <c r="Z1042760" s="251"/>
      <c r="AA1042760" s="251"/>
      <c r="AB1042760" s="247"/>
      <c r="AC1042760" s="247"/>
      <c r="AD1042760" s="245"/>
      <c r="AE1042760" s="245"/>
      <c r="AF1042760" s="245"/>
      <c r="AG1042760" s="245"/>
    </row>
    <row r="1042761" spans="1:33" ht="12.75">
      <c r="A1042761" s="247"/>
      <c r="B1042761" s="248"/>
      <c r="C1042761" s="249"/>
      <c r="D1042761" s="250"/>
      <c r="E1042761" s="250"/>
      <c r="F1042761" s="250"/>
      <c r="G1042761" s="250"/>
      <c r="H1042761" s="250"/>
      <c r="I1042761" s="250"/>
      <c r="J1042761" s="244"/>
      <c r="K1042761" s="244"/>
      <c r="L1042761" s="244"/>
      <c r="M1042761" s="244"/>
      <c r="N1042761" s="244"/>
      <c r="O1042761" s="251"/>
      <c r="P1042761" s="251"/>
      <c r="Q1042761" s="251"/>
      <c r="R1042761" s="251"/>
      <c r="S1042761" s="251"/>
      <c r="T1042761" s="251"/>
      <c r="U1042761" s="251"/>
      <c r="V1042761" s="251"/>
      <c r="W1042761" s="251"/>
      <c r="X1042761" s="251"/>
      <c r="Y1042761" s="251"/>
      <c r="Z1042761" s="251"/>
      <c r="AA1042761" s="251"/>
      <c r="AB1042761" s="247"/>
      <c r="AC1042761" s="247"/>
      <c r="AD1042761" s="245"/>
      <c r="AE1042761" s="245"/>
      <c r="AF1042761" s="245"/>
      <c r="AG1042761" s="245"/>
    </row>
    <row r="1042762" spans="1:33" ht="12.75">
      <c r="A1042762" s="247"/>
      <c r="B1042762" s="248"/>
      <c r="C1042762" s="249"/>
      <c r="D1042762" s="250"/>
      <c r="E1042762" s="250"/>
      <c r="F1042762" s="250"/>
      <c r="G1042762" s="250"/>
      <c r="H1042762" s="250"/>
      <c r="I1042762" s="250"/>
      <c r="J1042762" s="244"/>
      <c r="K1042762" s="244"/>
      <c r="L1042762" s="244"/>
      <c r="M1042762" s="244"/>
      <c r="N1042762" s="244"/>
      <c r="O1042762" s="251"/>
      <c r="P1042762" s="251"/>
      <c r="Q1042762" s="251"/>
      <c r="R1042762" s="251"/>
      <c r="S1042762" s="251"/>
      <c r="T1042762" s="251"/>
      <c r="U1042762" s="251"/>
      <c r="V1042762" s="251"/>
      <c r="W1042762" s="251"/>
      <c r="X1042762" s="251"/>
      <c r="Y1042762" s="251"/>
      <c r="Z1042762" s="251"/>
      <c r="AA1042762" s="251"/>
      <c r="AB1042762" s="247"/>
      <c r="AC1042762" s="247"/>
      <c r="AD1042762" s="245"/>
      <c r="AE1042762" s="245"/>
      <c r="AF1042762" s="245"/>
      <c r="AG1042762" s="245"/>
    </row>
    <row r="1042763" spans="1:33" ht="12.75">
      <c r="A1042763" s="247"/>
      <c r="B1042763" s="248"/>
      <c r="C1042763" s="249"/>
      <c r="D1042763" s="250"/>
      <c r="E1042763" s="250"/>
      <c r="F1042763" s="250"/>
      <c r="G1042763" s="250"/>
      <c r="H1042763" s="250"/>
      <c r="I1042763" s="250"/>
      <c r="J1042763" s="244"/>
      <c r="K1042763" s="244"/>
      <c r="L1042763" s="244"/>
      <c r="M1042763" s="244"/>
      <c r="N1042763" s="244"/>
      <c r="O1042763" s="251"/>
      <c r="P1042763" s="251"/>
      <c r="Q1042763" s="251"/>
      <c r="R1042763" s="251"/>
      <c r="S1042763" s="251"/>
      <c r="T1042763" s="251"/>
      <c r="U1042763" s="251"/>
      <c r="V1042763" s="251"/>
      <c r="W1042763" s="251"/>
      <c r="X1042763" s="251"/>
      <c r="Y1042763" s="251"/>
      <c r="Z1042763" s="251"/>
      <c r="AA1042763" s="251"/>
      <c r="AB1042763" s="247"/>
      <c r="AC1042763" s="247"/>
      <c r="AD1042763" s="245"/>
      <c r="AE1042763" s="245"/>
      <c r="AF1042763" s="245"/>
      <c r="AG1042763" s="245"/>
    </row>
    <row r="1042764" spans="1:33" ht="12.75">
      <c r="A1042764" s="247"/>
      <c r="B1042764" s="248"/>
      <c r="C1042764" s="249"/>
      <c r="D1042764" s="250"/>
      <c r="E1042764" s="250"/>
      <c r="F1042764" s="250"/>
      <c r="G1042764" s="250"/>
      <c r="H1042764" s="250"/>
      <c r="I1042764" s="250"/>
      <c r="J1042764" s="244"/>
      <c r="K1042764" s="244"/>
      <c r="L1042764" s="244"/>
      <c r="M1042764" s="244"/>
      <c r="N1042764" s="244"/>
      <c r="O1042764" s="251"/>
      <c r="P1042764" s="251"/>
      <c r="Q1042764" s="251"/>
      <c r="R1042764" s="251"/>
      <c r="S1042764" s="251"/>
      <c r="T1042764" s="251"/>
      <c r="U1042764" s="251"/>
      <c r="V1042764" s="251"/>
      <c r="W1042764" s="251"/>
      <c r="X1042764" s="251"/>
      <c r="Y1042764" s="251"/>
      <c r="Z1042764" s="251"/>
      <c r="AA1042764" s="251"/>
      <c r="AB1042764" s="247"/>
      <c r="AC1042764" s="247"/>
      <c r="AD1042764" s="245"/>
      <c r="AE1042764" s="245"/>
      <c r="AF1042764" s="245"/>
      <c r="AG1042764" s="245"/>
    </row>
    <row r="1042765" spans="1:33" ht="12.75">
      <c r="A1042765" s="247"/>
      <c r="B1042765" s="248"/>
      <c r="C1042765" s="249"/>
      <c r="D1042765" s="250"/>
      <c r="E1042765" s="250"/>
      <c r="F1042765" s="250"/>
      <c r="G1042765" s="250"/>
      <c r="H1042765" s="250"/>
      <c r="I1042765" s="250"/>
      <c r="J1042765" s="244"/>
      <c r="K1042765" s="244"/>
      <c r="L1042765" s="244"/>
      <c r="M1042765" s="244"/>
      <c r="N1042765" s="244"/>
      <c r="O1042765" s="251"/>
      <c r="P1042765" s="251"/>
      <c r="Q1042765" s="251"/>
      <c r="R1042765" s="251"/>
      <c r="S1042765" s="251"/>
      <c r="T1042765" s="251"/>
      <c r="U1042765" s="251"/>
      <c r="V1042765" s="251"/>
      <c r="W1042765" s="251"/>
      <c r="X1042765" s="251"/>
      <c r="Y1042765" s="251"/>
      <c r="Z1042765" s="251"/>
      <c r="AA1042765" s="251"/>
      <c r="AB1042765" s="247"/>
      <c r="AC1042765" s="247"/>
      <c r="AD1042765" s="245"/>
      <c r="AE1042765" s="245"/>
      <c r="AF1042765" s="245"/>
      <c r="AG1042765" s="245"/>
    </row>
    <row r="1042766" spans="1:33" ht="12.75">
      <c r="A1042766" s="247"/>
      <c r="B1042766" s="248"/>
      <c r="C1042766" s="249"/>
      <c r="D1042766" s="250"/>
      <c r="E1042766" s="250"/>
      <c r="F1042766" s="250"/>
      <c r="G1042766" s="250"/>
      <c r="H1042766" s="250"/>
      <c r="I1042766" s="250"/>
      <c r="J1042766" s="244"/>
      <c r="K1042766" s="244"/>
      <c r="L1042766" s="244"/>
      <c r="M1042766" s="244"/>
      <c r="N1042766" s="244"/>
      <c r="O1042766" s="251"/>
      <c r="P1042766" s="251"/>
      <c r="Q1042766" s="251"/>
      <c r="R1042766" s="251"/>
      <c r="S1042766" s="251"/>
      <c r="T1042766" s="251"/>
      <c r="U1042766" s="251"/>
      <c r="V1042766" s="251"/>
      <c r="W1042766" s="251"/>
      <c r="X1042766" s="251"/>
      <c r="Y1042766" s="251"/>
      <c r="Z1042766" s="251"/>
      <c r="AA1042766" s="251"/>
      <c r="AB1042766" s="247"/>
      <c r="AC1042766" s="247"/>
      <c r="AD1042766" s="245"/>
      <c r="AE1042766" s="245"/>
      <c r="AF1042766" s="245"/>
      <c r="AG1042766" s="245"/>
    </row>
    <row r="1042767" spans="1:33" ht="12.75">
      <c r="A1042767" s="247"/>
      <c r="B1042767" s="248"/>
      <c r="C1042767" s="249"/>
      <c r="D1042767" s="250"/>
      <c r="E1042767" s="250"/>
      <c r="F1042767" s="250"/>
      <c r="G1042767" s="250"/>
      <c r="H1042767" s="250"/>
      <c r="I1042767" s="250"/>
      <c r="J1042767" s="244"/>
      <c r="K1042767" s="244"/>
      <c r="L1042767" s="244"/>
      <c r="M1042767" s="244"/>
      <c r="N1042767" s="244"/>
      <c r="O1042767" s="251"/>
      <c r="P1042767" s="251"/>
      <c r="Q1042767" s="251"/>
      <c r="R1042767" s="251"/>
      <c r="S1042767" s="251"/>
      <c r="T1042767" s="251"/>
      <c r="U1042767" s="251"/>
      <c r="V1042767" s="251"/>
      <c r="W1042767" s="251"/>
      <c r="X1042767" s="251"/>
      <c r="Y1042767" s="251"/>
      <c r="Z1042767" s="251"/>
      <c r="AA1042767" s="251"/>
      <c r="AB1042767" s="247"/>
      <c r="AC1042767" s="247"/>
      <c r="AD1042767" s="245"/>
      <c r="AE1042767" s="245"/>
      <c r="AF1042767" s="245"/>
      <c r="AG1042767" s="245"/>
    </row>
    <row r="1042768" spans="1:33" ht="12.75">
      <c r="A1042768" s="247"/>
      <c r="B1042768" s="248"/>
      <c r="C1042768" s="249"/>
      <c r="D1042768" s="250"/>
      <c r="E1042768" s="250"/>
      <c r="F1042768" s="250"/>
      <c r="G1042768" s="250"/>
      <c r="H1042768" s="250"/>
      <c r="I1042768" s="250"/>
      <c r="J1042768" s="244"/>
      <c r="K1042768" s="244"/>
      <c r="L1042768" s="244"/>
      <c r="M1042768" s="244"/>
      <c r="N1042768" s="244"/>
      <c r="O1042768" s="251"/>
      <c r="P1042768" s="251"/>
      <c r="Q1042768" s="251"/>
      <c r="R1042768" s="251"/>
      <c r="S1042768" s="251"/>
      <c r="T1042768" s="251"/>
      <c r="U1042768" s="251"/>
      <c r="V1042768" s="251"/>
      <c r="W1042768" s="251"/>
      <c r="X1042768" s="251"/>
      <c r="Y1042768" s="251"/>
      <c r="Z1042768" s="251"/>
      <c r="AA1042768" s="251"/>
      <c r="AB1042768" s="247"/>
      <c r="AC1042768" s="247"/>
      <c r="AD1042768" s="245"/>
      <c r="AE1042768" s="245"/>
      <c r="AF1042768" s="245"/>
      <c r="AG1042768" s="245"/>
    </row>
    <row r="1042769" spans="1:33" ht="12.75">
      <c r="A1042769" s="247"/>
      <c r="B1042769" s="248"/>
      <c r="C1042769" s="249"/>
      <c r="D1042769" s="250"/>
      <c r="E1042769" s="250"/>
      <c r="F1042769" s="250"/>
      <c r="G1042769" s="250"/>
      <c r="H1042769" s="250"/>
      <c r="I1042769" s="250"/>
      <c r="J1042769" s="244"/>
      <c r="K1042769" s="244"/>
      <c r="L1042769" s="244"/>
      <c r="M1042769" s="244"/>
      <c r="N1042769" s="244"/>
      <c r="O1042769" s="251"/>
      <c r="P1042769" s="251"/>
      <c r="Q1042769" s="251"/>
      <c r="R1042769" s="251"/>
      <c r="S1042769" s="251"/>
      <c r="T1042769" s="251"/>
      <c r="U1042769" s="251"/>
      <c r="V1042769" s="251"/>
      <c r="W1042769" s="251"/>
      <c r="X1042769" s="251"/>
      <c r="Y1042769" s="251"/>
      <c r="Z1042769" s="251"/>
      <c r="AA1042769" s="251"/>
      <c r="AB1042769" s="247"/>
      <c r="AC1042769" s="247"/>
      <c r="AD1042769" s="245"/>
      <c r="AE1042769" s="245"/>
      <c r="AF1042769" s="245"/>
      <c r="AG1042769" s="245"/>
    </row>
    <row r="1042770" spans="1:33" ht="12.75">
      <c r="A1042770" s="247"/>
      <c r="B1042770" s="248"/>
      <c r="C1042770" s="249"/>
      <c r="D1042770" s="250"/>
      <c r="E1042770" s="250"/>
      <c r="F1042770" s="250"/>
      <c r="G1042770" s="250"/>
      <c r="H1042770" s="250"/>
      <c r="I1042770" s="250"/>
      <c r="J1042770" s="244"/>
      <c r="K1042770" s="244"/>
      <c r="L1042770" s="244"/>
      <c r="M1042770" s="244"/>
      <c r="N1042770" s="244"/>
      <c r="O1042770" s="251"/>
      <c r="P1042770" s="251"/>
      <c r="Q1042770" s="251"/>
      <c r="R1042770" s="251"/>
      <c r="S1042770" s="251"/>
      <c r="T1042770" s="251"/>
      <c r="U1042770" s="251"/>
      <c r="V1042770" s="251"/>
      <c r="W1042770" s="251"/>
      <c r="X1042770" s="251"/>
      <c r="Y1042770" s="251"/>
      <c r="Z1042770" s="251"/>
      <c r="AA1042770" s="251"/>
      <c r="AB1042770" s="247"/>
      <c r="AC1042770" s="247"/>
      <c r="AD1042770" s="245"/>
      <c r="AE1042770" s="245"/>
      <c r="AF1042770" s="245"/>
      <c r="AG1042770" s="245"/>
    </row>
    <row r="1042771" spans="1:33" ht="12.75">
      <c r="A1042771" s="247"/>
      <c r="B1042771" s="248"/>
      <c r="C1042771" s="249"/>
      <c r="D1042771" s="250"/>
      <c r="E1042771" s="250"/>
      <c r="F1042771" s="250"/>
      <c r="G1042771" s="250"/>
      <c r="H1042771" s="250"/>
      <c r="I1042771" s="250"/>
      <c r="J1042771" s="244"/>
      <c r="K1042771" s="244"/>
      <c r="L1042771" s="244"/>
      <c r="M1042771" s="244"/>
      <c r="N1042771" s="244"/>
      <c r="O1042771" s="251"/>
      <c r="P1042771" s="251"/>
      <c r="Q1042771" s="251"/>
      <c r="R1042771" s="251"/>
      <c r="S1042771" s="251"/>
      <c r="T1042771" s="251"/>
      <c r="U1042771" s="251"/>
      <c r="V1042771" s="251"/>
      <c r="W1042771" s="251"/>
      <c r="X1042771" s="251"/>
      <c r="Y1042771" s="251"/>
      <c r="Z1042771" s="251"/>
      <c r="AA1042771" s="251"/>
      <c r="AB1042771" s="247"/>
      <c r="AC1042771" s="247"/>
      <c r="AD1042771" s="245"/>
      <c r="AE1042771" s="245"/>
      <c r="AF1042771" s="245"/>
      <c r="AG1042771" s="245"/>
    </row>
    <row r="1042772" spans="1:33" ht="12.75">
      <c r="A1042772" s="247"/>
      <c r="B1042772" s="248"/>
      <c r="C1042772" s="249"/>
      <c r="D1042772" s="250"/>
      <c r="E1042772" s="250"/>
      <c r="F1042772" s="250"/>
      <c r="G1042772" s="250"/>
      <c r="H1042772" s="250"/>
      <c r="I1042772" s="250"/>
      <c r="J1042772" s="244"/>
      <c r="K1042772" s="244"/>
      <c r="L1042772" s="244"/>
      <c r="M1042772" s="244"/>
      <c r="N1042772" s="244"/>
      <c r="O1042772" s="251"/>
      <c r="P1042772" s="251"/>
      <c r="Q1042772" s="251"/>
      <c r="R1042772" s="251"/>
      <c r="S1042772" s="251"/>
      <c r="T1042772" s="251"/>
      <c r="U1042772" s="251"/>
      <c r="V1042772" s="251"/>
      <c r="W1042772" s="251"/>
      <c r="X1042772" s="251"/>
      <c r="Y1042772" s="251"/>
      <c r="Z1042772" s="251"/>
      <c r="AA1042772" s="251"/>
      <c r="AB1042772" s="247"/>
      <c r="AC1042772" s="247"/>
      <c r="AD1042772" s="245"/>
      <c r="AE1042772" s="245"/>
      <c r="AF1042772" s="245"/>
      <c r="AG1042772" s="245"/>
    </row>
    <row r="1042773" spans="1:33" ht="12.75">
      <c r="A1042773" s="247"/>
      <c r="B1042773" s="248"/>
      <c r="C1042773" s="249"/>
      <c r="D1042773" s="250"/>
      <c r="E1042773" s="250"/>
      <c r="F1042773" s="250"/>
      <c r="G1042773" s="250"/>
      <c r="H1042773" s="250"/>
      <c r="I1042773" s="250"/>
      <c r="J1042773" s="244"/>
      <c r="K1042773" s="244"/>
      <c r="L1042773" s="244"/>
      <c r="M1042773" s="244"/>
      <c r="N1042773" s="244"/>
      <c r="O1042773" s="251"/>
      <c r="P1042773" s="251"/>
      <c r="Q1042773" s="251"/>
      <c r="R1042773" s="251"/>
      <c r="S1042773" s="251"/>
      <c r="T1042773" s="251"/>
      <c r="U1042773" s="251"/>
      <c r="V1042773" s="251"/>
      <c r="W1042773" s="251"/>
      <c r="X1042773" s="251"/>
      <c r="Y1042773" s="251"/>
      <c r="Z1042773" s="251"/>
      <c r="AA1042773" s="251"/>
      <c r="AB1042773" s="247"/>
      <c r="AC1042773" s="247"/>
      <c r="AD1042773" s="245"/>
      <c r="AE1042773" s="245"/>
      <c r="AF1042773" s="245"/>
      <c r="AG1042773" s="245"/>
    </row>
    <row r="1042774" spans="1:33" ht="12.75">
      <c r="A1042774" s="247"/>
      <c r="B1042774" s="248"/>
      <c r="C1042774" s="249"/>
      <c r="D1042774" s="250"/>
      <c r="E1042774" s="250"/>
      <c r="F1042774" s="250"/>
      <c r="G1042774" s="250"/>
      <c r="H1042774" s="250"/>
      <c r="I1042774" s="250"/>
      <c r="J1042774" s="244"/>
      <c r="K1042774" s="244"/>
      <c r="L1042774" s="244"/>
      <c r="M1042774" s="244"/>
      <c r="N1042774" s="244"/>
      <c r="O1042774" s="251"/>
      <c r="P1042774" s="251"/>
      <c r="Q1042774" s="251"/>
      <c r="R1042774" s="251"/>
      <c r="S1042774" s="251"/>
      <c r="T1042774" s="251"/>
      <c r="U1042774" s="251"/>
      <c r="V1042774" s="251"/>
      <c r="W1042774" s="251"/>
      <c r="X1042774" s="251"/>
      <c r="Y1042774" s="251"/>
      <c r="Z1042774" s="251"/>
      <c r="AA1042774" s="251"/>
      <c r="AB1042774" s="247"/>
      <c r="AC1042774" s="247"/>
      <c r="AD1042774" s="245"/>
      <c r="AE1042774" s="245"/>
      <c r="AF1042774" s="245"/>
      <c r="AG1042774" s="245"/>
    </row>
    <row r="1042775" spans="1:33" ht="12.75">
      <c r="A1042775" s="247"/>
      <c r="B1042775" s="248"/>
      <c r="C1042775" s="249"/>
      <c r="D1042775" s="250"/>
      <c r="E1042775" s="250"/>
      <c r="F1042775" s="250"/>
      <c r="G1042775" s="250"/>
      <c r="H1042775" s="250"/>
      <c r="I1042775" s="250"/>
      <c r="J1042775" s="244"/>
      <c r="K1042775" s="244"/>
      <c r="L1042775" s="244"/>
      <c r="M1042775" s="244"/>
      <c r="N1042775" s="244"/>
      <c r="O1042775" s="251"/>
      <c r="P1042775" s="251"/>
      <c r="Q1042775" s="251"/>
      <c r="R1042775" s="251"/>
      <c r="S1042775" s="251"/>
      <c r="T1042775" s="251"/>
      <c r="U1042775" s="251"/>
      <c r="V1042775" s="251"/>
      <c r="W1042775" s="251"/>
      <c r="X1042775" s="251"/>
      <c r="Y1042775" s="251"/>
      <c r="Z1042775" s="251"/>
      <c r="AA1042775" s="251"/>
      <c r="AB1042775" s="247"/>
      <c r="AC1042775" s="247"/>
      <c r="AD1042775" s="245"/>
      <c r="AE1042775" s="245"/>
      <c r="AF1042775" s="245"/>
      <c r="AG1042775" s="245"/>
    </row>
    <row r="1042776" spans="1:33" ht="12.75">
      <c r="A1042776" s="247"/>
      <c r="B1042776" s="248"/>
      <c r="C1042776" s="249"/>
      <c r="D1042776" s="250"/>
      <c r="E1042776" s="250"/>
      <c r="F1042776" s="250"/>
      <c r="G1042776" s="250"/>
      <c r="H1042776" s="250"/>
      <c r="I1042776" s="250"/>
      <c r="J1042776" s="244"/>
      <c r="K1042776" s="244"/>
      <c r="L1042776" s="244"/>
      <c r="M1042776" s="244"/>
      <c r="N1042776" s="244"/>
      <c r="O1042776" s="251"/>
      <c r="P1042776" s="251"/>
      <c r="Q1042776" s="251"/>
      <c r="R1042776" s="251"/>
      <c r="S1042776" s="251"/>
      <c r="T1042776" s="251"/>
      <c r="U1042776" s="251"/>
      <c r="V1042776" s="251"/>
      <c r="W1042776" s="251"/>
      <c r="X1042776" s="251"/>
      <c r="Y1042776" s="251"/>
      <c r="Z1042776" s="251"/>
      <c r="AA1042776" s="251"/>
      <c r="AB1042776" s="247"/>
      <c r="AC1042776" s="247"/>
      <c r="AD1042776" s="245"/>
      <c r="AE1042776" s="245"/>
      <c r="AF1042776" s="245"/>
      <c r="AG1042776" s="245"/>
    </row>
    <row r="1042777" spans="1:33" ht="12.75">
      <c r="A1042777" s="247"/>
      <c r="B1042777" s="248"/>
      <c r="C1042777" s="249"/>
      <c r="D1042777" s="250"/>
      <c r="E1042777" s="250"/>
      <c r="F1042777" s="250"/>
      <c r="G1042777" s="250"/>
      <c r="H1042777" s="250"/>
      <c r="I1042777" s="250"/>
      <c r="J1042777" s="244"/>
      <c r="K1042777" s="244"/>
      <c r="L1042777" s="244"/>
      <c r="M1042777" s="244"/>
      <c r="N1042777" s="244"/>
      <c r="O1042777" s="251"/>
      <c r="P1042777" s="251"/>
      <c r="Q1042777" s="251"/>
      <c r="R1042777" s="251"/>
      <c r="S1042777" s="251"/>
      <c r="T1042777" s="251"/>
      <c r="U1042777" s="251"/>
      <c r="V1042777" s="251"/>
      <c r="W1042777" s="251"/>
      <c r="X1042777" s="251"/>
      <c r="Y1042777" s="251"/>
      <c r="Z1042777" s="251"/>
      <c r="AA1042777" s="251"/>
      <c r="AB1042777" s="247"/>
      <c r="AC1042777" s="247"/>
      <c r="AD1042777" s="245"/>
      <c r="AE1042777" s="245"/>
      <c r="AF1042777" s="245"/>
      <c r="AG1042777" s="245"/>
    </row>
    <row r="1042778" spans="1:33" ht="12.75">
      <c r="A1042778" s="247"/>
      <c r="B1042778" s="248"/>
      <c r="C1042778" s="249"/>
      <c r="D1042778" s="250"/>
      <c r="E1042778" s="250"/>
      <c r="F1042778" s="250"/>
      <c r="G1042778" s="250"/>
      <c r="H1042778" s="250"/>
      <c r="I1042778" s="250"/>
      <c r="J1042778" s="244"/>
      <c r="K1042778" s="244"/>
      <c r="L1042778" s="244"/>
      <c r="M1042778" s="244"/>
      <c r="N1042778" s="244"/>
      <c r="O1042778" s="251"/>
      <c r="P1042778" s="251"/>
      <c r="Q1042778" s="251"/>
      <c r="R1042778" s="251"/>
      <c r="S1042778" s="251"/>
      <c r="T1042778" s="251"/>
      <c r="U1042778" s="251"/>
      <c r="V1042778" s="251"/>
      <c r="W1042778" s="251"/>
      <c r="X1042778" s="251"/>
      <c r="Y1042778" s="251"/>
      <c r="Z1042778" s="251"/>
      <c r="AA1042778" s="251"/>
      <c r="AB1042778" s="247"/>
      <c r="AC1042778" s="247"/>
      <c r="AD1042778" s="245"/>
      <c r="AE1042778" s="245"/>
      <c r="AF1042778" s="245"/>
      <c r="AG1042778" s="245"/>
    </row>
    <row r="1042779" spans="1:33" ht="12.75">
      <c r="A1042779" s="247"/>
      <c r="B1042779" s="248"/>
      <c r="C1042779" s="249"/>
      <c r="D1042779" s="250"/>
      <c r="E1042779" s="250"/>
      <c r="F1042779" s="250"/>
      <c r="G1042779" s="250"/>
      <c r="H1042779" s="250"/>
      <c r="I1042779" s="250"/>
      <c r="J1042779" s="244"/>
      <c r="K1042779" s="244"/>
      <c r="L1042779" s="244"/>
      <c r="M1042779" s="244"/>
      <c r="N1042779" s="244"/>
      <c r="O1042779" s="251"/>
      <c r="P1042779" s="251"/>
      <c r="Q1042779" s="251"/>
      <c r="R1042779" s="251"/>
      <c r="S1042779" s="251"/>
      <c r="T1042779" s="251"/>
      <c r="U1042779" s="251"/>
      <c r="V1042779" s="251"/>
      <c r="W1042779" s="251"/>
      <c r="X1042779" s="251"/>
      <c r="Y1042779" s="251"/>
      <c r="Z1042779" s="251"/>
      <c r="AA1042779" s="251"/>
      <c r="AB1042779" s="247"/>
      <c r="AC1042779" s="247"/>
      <c r="AD1042779" s="245"/>
      <c r="AE1042779" s="245"/>
      <c r="AF1042779" s="245"/>
      <c r="AG1042779" s="245"/>
    </row>
    <row r="1042780" spans="1:33" ht="12.75">
      <c r="A1042780" s="247"/>
      <c r="B1042780" s="248"/>
      <c r="C1042780" s="249"/>
      <c r="D1042780" s="250"/>
      <c r="E1042780" s="250"/>
      <c r="F1042780" s="250"/>
      <c r="G1042780" s="250"/>
      <c r="H1042780" s="250"/>
      <c r="I1042780" s="250"/>
      <c r="J1042780" s="244"/>
      <c r="K1042780" s="244"/>
      <c r="L1042780" s="244"/>
      <c r="M1042780" s="244"/>
      <c r="N1042780" s="244"/>
      <c r="O1042780" s="251"/>
      <c r="P1042780" s="251"/>
      <c r="Q1042780" s="251"/>
      <c r="R1042780" s="251"/>
      <c r="S1042780" s="251"/>
      <c r="T1042780" s="251"/>
      <c r="U1042780" s="251"/>
      <c r="V1042780" s="251"/>
      <c r="W1042780" s="251"/>
      <c r="X1042780" s="251"/>
      <c r="Y1042780" s="251"/>
      <c r="Z1042780" s="251"/>
      <c r="AA1042780" s="251"/>
      <c r="AB1042780" s="247"/>
      <c r="AC1042780" s="247"/>
      <c r="AD1042780" s="245"/>
      <c r="AE1042780" s="245"/>
      <c r="AF1042780" s="245"/>
      <c r="AG1042780" s="245"/>
    </row>
    <row r="1042781" spans="1:33" ht="12.75">
      <c r="A1042781" s="247"/>
      <c r="B1042781" s="248"/>
      <c r="C1042781" s="249"/>
      <c r="D1042781" s="250"/>
      <c r="E1042781" s="250"/>
      <c r="F1042781" s="250"/>
      <c r="G1042781" s="250"/>
      <c r="H1042781" s="250"/>
      <c r="I1042781" s="250"/>
      <c r="J1042781" s="244"/>
      <c r="K1042781" s="244"/>
      <c r="L1042781" s="244"/>
      <c r="M1042781" s="244"/>
      <c r="N1042781" s="244"/>
      <c r="O1042781" s="251"/>
      <c r="P1042781" s="251"/>
      <c r="Q1042781" s="251"/>
      <c r="R1042781" s="251"/>
      <c r="S1042781" s="251"/>
      <c r="T1042781" s="251"/>
      <c r="U1042781" s="251"/>
      <c r="V1042781" s="251"/>
      <c r="W1042781" s="251"/>
      <c r="X1042781" s="251"/>
      <c r="Y1042781" s="251"/>
      <c r="Z1042781" s="251"/>
      <c r="AA1042781" s="251"/>
      <c r="AB1042781" s="247"/>
      <c r="AC1042781" s="247"/>
      <c r="AD1042781" s="245"/>
      <c r="AE1042781" s="245"/>
      <c r="AF1042781" s="245"/>
      <c r="AG1042781" s="245"/>
    </row>
    <row r="1042782" spans="1:33" ht="12.75">
      <c r="A1042782" s="247"/>
      <c r="B1042782" s="248"/>
      <c r="C1042782" s="249"/>
      <c r="D1042782" s="250"/>
      <c r="E1042782" s="250"/>
      <c r="F1042782" s="250"/>
      <c r="G1042782" s="250"/>
      <c r="H1042782" s="250"/>
      <c r="I1042782" s="250"/>
      <c r="J1042782" s="244"/>
      <c r="K1042782" s="244"/>
      <c r="L1042782" s="244"/>
      <c r="M1042782" s="244"/>
      <c r="N1042782" s="244"/>
      <c r="O1042782" s="251"/>
      <c r="P1042782" s="251"/>
      <c r="Q1042782" s="251"/>
      <c r="R1042782" s="251"/>
      <c r="S1042782" s="251"/>
      <c r="T1042782" s="251"/>
      <c r="U1042782" s="251"/>
      <c r="V1042782" s="251"/>
      <c r="W1042782" s="251"/>
      <c r="X1042782" s="251"/>
      <c r="Y1042782" s="251"/>
      <c r="Z1042782" s="251"/>
      <c r="AA1042782" s="251"/>
      <c r="AB1042782" s="247"/>
      <c r="AC1042782" s="247"/>
      <c r="AD1042782" s="245"/>
      <c r="AE1042782" s="245"/>
      <c r="AF1042782" s="245"/>
      <c r="AG1042782" s="245"/>
    </row>
    <row r="1042783" spans="1:33" ht="12.75">
      <c r="A1042783" s="247"/>
      <c r="B1042783" s="248"/>
      <c r="C1042783" s="249"/>
      <c r="D1042783" s="250"/>
      <c r="E1042783" s="250"/>
      <c r="F1042783" s="250"/>
      <c r="G1042783" s="250"/>
      <c r="H1042783" s="250"/>
      <c r="I1042783" s="250"/>
      <c r="J1042783" s="244"/>
      <c r="K1042783" s="244"/>
      <c r="L1042783" s="244"/>
      <c r="M1042783" s="244"/>
      <c r="N1042783" s="244"/>
      <c r="O1042783" s="251"/>
      <c r="P1042783" s="251"/>
      <c r="Q1042783" s="251"/>
      <c r="R1042783" s="251"/>
      <c r="S1042783" s="251"/>
      <c r="T1042783" s="251"/>
      <c r="U1042783" s="251"/>
      <c r="V1042783" s="251"/>
      <c r="W1042783" s="251"/>
      <c r="X1042783" s="251"/>
      <c r="Y1042783" s="251"/>
      <c r="Z1042783" s="251"/>
      <c r="AA1042783" s="251"/>
      <c r="AB1042783" s="247"/>
      <c r="AC1042783" s="247"/>
      <c r="AD1042783" s="245"/>
      <c r="AE1042783" s="245"/>
      <c r="AF1042783" s="245"/>
      <c r="AG1042783" s="245"/>
    </row>
    <row r="1042784" spans="1:33" ht="12.75">
      <c r="A1042784" s="247"/>
      <c r="B1042784" s="248"/>
      <c r="C1042784" s="249"/>
      <c r="D1042784" s="250"/>
      <c r="E1042784" s="250"/>
      <c r="F1042784" s="250"/>
      <c r="G1042784" s="250"/>
      <c r="H1042784" s="250"/>
      <c r="I1042784" s="250"/>
      <c r="J1042784" s="244"/>
      <c r="K1042784" s="244"/>
      <c r="L1042784" s="244"/>
      <c r="M1042784" s="244"/>
      <c r="N1042784" s="244"/>
      <c r="O1042784" s="251"/>
      <c r="P1042784" s="251"/>
      <c r="Q1042784" s="251"/>
      <c r="R1042784" s="251"/>
      <c r="S1042784" s="251"/>
      <c r="T1042784" s="251"/>
      <c r="U1042784" s="251"/>
      <c r="V1042784" s="251"/>
      <c r="W1042784" s="251"/>
      <c r="X1042784" s="251"/>
      <c r="Y1042784" s="251"/>
      <c r="Z1042784" s="251"/>
      <c r="AA1042784" s="251"/>
      <c r="AB1042784" s="247"/>
      <c r="AC1042784" s="247"/>
      <c r="AD1042784" s="245"/>
      <c r="AE1042784" s="245"/>
      <c r="AF1042784" s="245"/>
      <c r="AG1042784" s="245"/>
    </row>
    <row r="1042785" spans="1:33" ht="12.75">
      <c r="A1042785" s="247"/>
      <c r="B1042785" s="248"/>
      <c r="C1042785" s="249"/>
      <c r="D1042785" s="250"/>
      <c r="E1042785" s="250"/>
      <c r="F1042785" s="250"/>
      <c r="G1042785" s="250"/>
      <c r="H1042785" s="250"/>
      <c r="I1042785" s="250"/>
      <c r="J1042785" s="244"/>
      <c r="K1042785" s="244"/>
      <c r="L1042785" s="244"/>
      <c r="M1042785" s="244"/>
      <c r="N1042785" s="244"/>
      <c r="O1042785" s="251"/>
      <c r="P1042785" s="251"/>
      <c r="Q1042785" s="251"/>
      <c r="R1042785" s="251"/>
      <c r="S1042785" s="251"/>
      <c r="T1042785" s="251"/>
      <c r="U1042785" s="251"/>
      <c r="V1042785" s="251"/>
      <c r="W1042785" s="251"/>
      <c r="X1042785" s="251"/>
      <c r="Y1042785" s="251"/>
      <c r="Z1042785" s="251"/>
      <c r="AA1042785" s="251"/>
      <c r="AB1042785" s="247"/>
      <c r="AC1042785" s="247"/>
      <c r="AD1042785" s="245"/>
      <c r="AE1042785" s="245"/>
      <c r="AF1042785" s="245"/>
      <c r="AG1042785" s="245"/>
    </row>
    <row r="1042786" spans="1:33" ht="12.75">
      <c r="A1042786" s="247"/>
      <c r="B1042786" s="248"/>
      <c r="C1042786" s="249"/>
      <c r="D1042786" s="250"/>
      <c r="E1042786" s="250"/>
      <c r="F1042786" s="250"/>
      <c r="G1042786" s="250"/>
      <c r="H1042786" s="250"/>
      <c r="I1042786" s="250"/>
      <c r="J1042786" s="244"/>
      <c r="K1042786" s="244"/>
      <c r="L1042786" s="244"/>
      <c r="M1042786" s="244"/>
      <c r="N1042786" s="244"/>
      <c r="O1042786" s="251"/>
      <c r="P1042786" s="251"/>
      <c r="Q1042786" s="251"/>
      <c r="R1042786" s="251"/>
      <c r="S1042786" s="251"/>
      <c r="T1042786" s="251"/>
      <c r="U1042786" s="251"/>
      <c r="V1042786" s="251"/>
      <c r="W1042786" s="251"/>
      <c r="X1042786" s="251"/>
      <c r="Y1042786" s="251"/>
      <c r="Z1042786" s="251"/>
      <c r="AA1042786" s="251"/>
      <c r="AB1042786" s="247"/>
      <c r="AC1042786" s="247"/>
      <c r="AD1042786" s="245"/>
      <c r="AE1042786" s="245"/>
      <c r="AF1042786" s="245"/>
      <c r="AG1042786" s="245"/>
    </row>
    <row r="1042787" spans="1:33" ht="12.75">
      <c r="A1042787" s="247"/>
      <c r="B1042787" s="248"/>
      <c r="C1042787" s="249"/>
      <c r="D1042787" s="250"/>
      <c r="E1042787" s="250"/>
      <c r="F1042787" s="250"/>
      <c r="G1042787" s="250"/>
      <c r="H1042787" s="250"/>
      <c r="I1042787" s="250"/>
      <c r="J1042787" s="244"/>
      <c r="K1042787" s="244"/>
      <c r="L1042787" s="244"/>
      <c r="M1042787" s="244"/>
      <c r="N1042787" s="244"/>
      <c r="O1042787" s="251"/>
      <c r="P1042787" s="251"/>
      <c r="Q1042787" s="251"/>
      <c r="R1042787" s="251"/>
      <c r="S1042787" s="251"/>
      <c r="T1042787" s="251"/>
      <c r="U1042787" s="251"/>
      <c r="V1042787" s="251"/>
      <c r="W1042787" s="251"/>
      <c r="X1042787" s="251"/>
      <c r="Y1042787" s="251"/>
      <c r="Z1042787" s="251"/>
      <c r="AA1042787" s="251"/>
      <c r="AB1042787" s="247"/>
      <c r="AC1042787" s="247"/>
      <c r="AD1042787" s="245"/>
      <c r="AE1042787" s="245"/>
      <c r="AF1042787" s="245"/>
      <c r="AG1042787" s="245"/>
    </row>
    <row r="1042788" spans="1:33" ht="12.75">
      <c r="A1042788" s="247"/>
      <c r="B1042788" s="248"/>
      <c r="C1042788" s="249"/>
      <c r="D1042788" s="250"/>
      <c r="E1042788" s="250"/>
      <c r="F1042788" s="250"/>
      <c r="G1042788" s="250"/>
      <c r="H1042788" s="250"/>
      <c r="I1042788" s="250"/>
      <c r="J1042788" s="244"/>
      <c r="K1042788" s="244"/>
      <c r="L1042788" s="244"/>
      <c r="M1042788" s="244"/>
      <c r="N1042788" s="244"/>
      <c r="O1042788" s="251"/>
      <c r="P1042788" s="251"/>
      <c r="Q1042788" s="251"/>
      <c r="R1042788" s="251"/>
      <c r="S1042788" s="251"/>
      <c r="T1042788" s="251"/>
      <c r="U1042788" s="251"/>
      <c r="V1042788" s="251"/>
      <c r="W1042788" s="251"/>
      <c r="X1042788" s="251"/>
      <c r="Y1042788" s="251"/>
      <c r="Z1042788" s="251"/>
      <c r="AA1042788" s="251"/>
      <c r="AB1042788" s="247"/>
      <c r="AC1042788" s="247"/>
      <c r="AD1042788" s="245"/>
      <c r="AE1042788" s="245"/>
      <c r="AF1042788" s="245"/>
      <c r="AG1042788" s="245"/>
    </row>
    <row r="1042789" spans="1:33" ht="12.75">
      <c r="A1042789" s="247"/>
      <c r="B1042789" s="248"/>
      <c r="C1042789" s="249"/>
      <c r="D1042789" s="250"/>
      <c r="E1042789" s="250"/>
      <c r="F1042789" s="250"/>
      <c r="G1042789" s="250"/>
      <c r="H1042789" s="250"/>
      <c r="I1042789" s="250"/>
      <c r="J1042789" s="244"/>
      <c r="K1042789" s="244"/>
      <c r="L1042789" s="244"/>
      <c r="M1042789" s="244"/>
      <c r="N1042789" s="244"/>
      <c r="O1042789" s="251"/>
      <c r="P1042789" s="251"/>
      <c r="Q1042789" s="251"/>
      <c r="R1042789" s="251"/>
      <c r="S1042789" s="251"/>
      <c r="T1042789" s="251"/>
      <c r="U1042789" s="251"/>
      <c r="V1042789" s="251"/>
      <c r="W1042789" s="251"/>
      <c r="X1042789" s="251"/>
      <c r="Y1042789" s="251"/>
      <c r="Z1042789" s="251"/>
      <c r="AA1042789" s="251"/>
      <c r="AB1042789" s="247"/>
      <c r="AC1042789" s="247"/>
      <c r="AD1042789" s="245"/>
      <c r="AE1042789" s="245"/>
      <c r="AF1042789" s="245"/>
      <c r="AG1042789" s="245"/>
    </row>
    <row r="1042790" spans="1:33" ht="12.75">
      <c r="A1042790" s="247"/>
      <c r="B1042790" s="248"/>
      <c r="C1042790" s="249"/>
      <c r="D1042790" s="250"/>
      <c r="E1042790" s="250"/>
      <c r="F1042790" s="250"/>
      <c r="G1042790" s="250"/>
      <c r="H1042790" s="250"/>
      <c r="I1042790" s="250"/>
      <c r="J1042790" s="244"/>
      <c r="K1042790" s="244"/>
      <c r="L1042790" s="244"/>
      <c r="M1042790" s="244"/>
      <c r="N1042790" s="244"/>
      <c r="O1042790" s="251"/>
      <c r="P1042790" s="251"/>
      <c r="Q1042790" s="251"/>
      <c r="R1042790" s="251"/>
      <c r="S1042790" s="251"/>
      <c r="T1042790" s="251"/>
      <c r="U1042790" s="251"/>
      <c r="V1042790" s="251"/>
      <c r="W1042790" s="251"/>
      <c r="X1042790" s="251"/>
      <c r="Y1042790" s="251"/>
      <c r="Z1042790" s="251"/>
      <c r="AA1042790" s="251"/>
      <c r="AB1042790" s="247"/>
      <c r="AC1042790" s="247"/>
      <c r="AD1042790" s="245"/>
      <c r="AE1042790" s="245"/>
      <c r="AF1042790" s="245"/>
      <c r="AG1042790" s="245"/>
    </row>
    <row r="1042791" spans="1:33" ht="12.75">
      <c r="A1042791" s="247"/>
      <c r="B1042791" s="248"/>
      <c r="C1042791" s="249"/>
      <c r="D1042791" s="250"/>
      <c r="E1042791" s="250"/>
      <c r="F1042791" s="250"/>
      <c r="G1042791" s="250"/>
      <c r="H1042791" s="250"/>
      <c r="I1042791" s="250"/>
      <c r="J1042791" s="244"/>
      <c r="K1042791" s="244"/>
      <c r="L1042791" s="244"/>
      <c r="M1042791" s="244"/>
      <c r="N1042791" s="244"/>
      <c r="O1042791" s="251"/>
      <c r="P1042791" s="251"/>
      <c r="Q1042791" s="251"/>
      <c r="R1042791" s="251"/>
      <c r="S1042791" s="251"/>
      <c r="T1042791" s="251"/>
      <c r="U1042791" s="251"/>
      <c r="V1042791" s="251"/>
      <c r="W1042791" s="251"/>
      <c r="X1042791" s="251"/>
      <c r="Y1042791" s="251"/>
      <c r="Z1042791" s="251"/>
      <c r="AA1042791" s="251"/>
      <c r="AB1042791" s="247"/>
      <c r="AC1042791" s="247"/>
      <c r="AD1042791" s="245"/>
      <c r="AE1042791" s="245"/>
      <c r="AF1042791" s="245"/>
      <c r="AG1042791" s="245"/>
    </row>
    <row r="1042792" spans="1:33" ht="12.75">
      <c r="A1042792" s="247"/>
      <c r="B1042792" s="248"/>
      <c r="C1042792" s="249"/>
      <c r="D1042792" s="250"/>
      <c r="E1042792" s="250"/>
      <c r="F1042792" s="250"/>
      <c r="G1042792" s="250"/>
      <c r="H1042792" s="250"/>
      <c r="I1042792" s="250"/>
      <c r="J1042792" s="244"/>
      <c r="K1042792" s="244"/>
      <c r="L1042792" s="244"/>
      <c r="M1042792" s="244"/>
      <c r="N1042792" s="244"/>
      <c r="O1042792" s="251"/>
      <c r="P1042792" s="251"/>
      <c r="Q1042792" s="251"/>
      <c r="R1042792" s="251"/>
      <c r="S1042792" s="251"/>
      <c r="T1042792" s="251"/>
      <c r="U1042792" s="251"/>
      <c r="V1042792" s="251"/>
      <c r="W1042792" s="251"/>
      <c r="X1042792" s="251"/>
      <c r="Y1042792" s="251"/>
      <c r="Z1042792" s="251"/>
      <c r="AA1042792" s="251"/>
      <c r="AB1042792" s="247"/>
      <c r="AC1042792" s="247"/>
      <c r="AD1042792" s="245"/>
      <c r="AE1042792" s="245"/>
      <c r="AF1042792" s="245"/>
      <c r="AG1042792" s="245"/>
    </row>
    <row r="1042793" spans="1:33" ht="12.75">
      <c r="A1042793" s="247"/>
      <c r="B1042793" s="248"/>
      <c r="C1042793" s="249"/>
      <c r="D1042793" s="250"/>
      <c r="E1042793" s="250"/>
      <c r="F1042793" s="250"/>
      <c r="G1042793" s="250"/>
      <c r="H1042793" s="250"/>
      <c r="I1042793" s="250"/>
      <c r="J1042793" s="244"/>
      <c r="K1042793" s="244"/>
      <c r="L1042793" s="244"/>
      <c r="M1042793" s="244"/>
      <c r="N1042793" s="244"/>
      <c r="O1042793" s="251"/>
      <c r="P1042793" s="251"/>
      <c r="Q1042793" s="251"/>
      <c r="R1042793" s="251"/>
      <c r="S1042793" s="251"/>
      <c r="T1042793" s="251"/>
      <c r="U1042793" s="251"/>
      <c r="V1042793" s="251"/>
      <c r="W1042793" s="251"/>
      <c r="X1042793" s="251"/>
      <c r="Y1042793" s="251"/>
      <c r="Z1042793" s="251"/>
      <c r="AA1042793" s="251"/>
      <c r="AB1042793" s="247"/>
      <c r="AC1042793" s="247"/>
      <c r="AD1042793" s="245"/>
      <c r="AE1042793" s="245"/>
      <c r="AF1042793" s="245"/>
      <c r="AG1042793" s="245"/>
    </row>
    <row r="1042794" spans="1:33" ht="12.75">
      <c r="A1042794" s="247"/>
      <c r="B1042794" s="248"/>
      <c r="C1042794" s="249"/>
      <c r="D1042794" s="250"/>
      <c r="E1042794" s="250"/>
      <c r="F1042794" s="250"/>
      <c r="G1042794" s="250"/>
      <c r="H1042794" s="250"/>
      <c r="I1042794" s="250"/>
      <c r="J1042794" s="244"/>
      <c r="K1042794" s="244"/>
      <c r="L1042794" s="244"/>
      <c r="M1042794" s="244"/>
      <c r="N1042794" s="244"/>
      <c r="O1042794" s="251"/>
      <c r="P1042794" s="251"/>
      <c r="Q1042794" s="251"/>
      <c r="R1042794" s="251"/>
      <c r="S1042794" s="251"/>
      <c r="T1042794" s="251"/>
      <c r="U1042794" s="251"/>
      <c r="V1042794" s="251"/>
      <c r="W1042794" s="251"/>
      <c r="X1042794" s="251"/>
      <c r="Y1042794" s="251"/>
      <c r="Z1042794" s="251"/>
      <c r="AA1042794" s="251"/>
      <c r="AB1042794" s="247"/>
      <c r="AC1042794" s="247"/>
      <c r="AD1042794" s="245"/>
      <c r="AE1042794" s="245"/>
      <c r="AF1042794" s="245"/>
      <c r="AG1042794" s="245"/>
    </row>
    <row r="1042795" spans="1:33" ht="12.75">
      <c r="A1042795" s="247"/>
      <c r="B1042795" s="248"/>
      <c r="C1042795" s="249"/>
      <c r="D1042795" s="250"/>
      <c r="E1042795" s="250"/>
      <c r="F1042795" s="250"/>
      <c r="G1042795" s="250"/>
      <c r="H1042795" s="250"/>
      <c r="I1042795" s="250"/>
      <c r="J1042795" s="244"/>
      <c r="K1042795" s="244"/>
      <c r="L1042795" s="244"/>
      <c r="M1042795" s="244"/>
      <c r="N1042795" s="244"/>
      <c r="O1042795" s="251"/>
      <c r="P1042795" s="251"/>
      <c r="Q1042795" s="251"/>
      <c r="R1042795" s="251"/>
      <c r="S1042795" s="251"/>
      <c r="T1042795" s="251"/>
      <c r="U1042795" s="251"/>
      <c r="V1042795" s="251"/>
      <c r="W1042795" s="251"/>
      <c r="X1042795" s="251"/>
      <c r="Y1042795" s="251"/>
      <c r="Z1042795" s="251"/>
      <c r="AA1042795" s="251"/>
      <c r="AB1042795" s="247"/>
      <c r="AC1042795" s="247"/>
      <c r="AD1042795" s="245"/>
      <c r="AE1042795" s="245"/>
      <c r="AF1042795" s="245"/>
      <c r="AG1042795" s="245"/>
    </row>
    <row r="1042796" spans="1:33" ht="12.75">
      <c r="A1042796" s="247"/>
      <c r="B1042796" s="248"/>
      <c r="C1042796" s="249"/>
      <c r="D1042796" s="250"/>
      <c r="E1042796" s="250"/>
      <c r="F1042796" s="250"/>
      <c r="G1042796" s="250"/>
      <c r="H1042796" s="250"/>
      <c r="I1042796" s="250"/>
      <c r="J1042796" s="244"/>
      <c r="K1042796" s="244"/>
      <c r="L1042796" s="244"/>
      <c r="M1042796" s="244"/>
      <c r="N1042796" s="244"/>
      <c r="O1042796" s="251"/>
      <c r="P1042796" s="251"/>
      <c r="Q1042796" s="251"/>
      <c r="R1042796" s="251"/>
      <c r="S1042796" s="251"/>
      <c r="T1042796" s="251"/>
      <c r="U1042796" s="251"/>
      <c r="V1042796" s="251"/>
      <c r="W1042796" s="251"/>
      <c r="X1042796" s="251"/>
      <c r="Y1042796" s="251"/>
      <c r="Z1042796" s="251"/>
      <c r="AA1042796" s="251"/>
      <c r="AB1042796" s="247"/>
      <c r="AC1042796" s="247"/>
      <c r="AD1042796" s="245"/>
      <c r="AE1042796" s="245"/>
      <c r="AF1042796" s="245"/>
      <c r="AG1042796" s="245"/>
    </row>
    <row r="1042797" spans="1:33" ht="12.75">
      <c r="A1042797" s="247"/>
      <c r="B1042797" s="248"/>
      <c r="C1042797" s="249"/>
      <c r="D1042797" s="250"/>
      <c r="E1042797" s="250"/>
      <c r="F1042797" s="250"/>
      <c r="G1042797" s="250"/>
      <c r="H1042797" s="250"/>
      <c r="I1042797" s="250"/>
      <c r="J1042797" s="244"/>
      <c r="K1042797" s="244"/>
      <c r="L1042797" s="244"/>
      <c r="M1042797" s="244"/>
      <c r="N1042797" s="244"/>
      <c r="O1042797" s="251"/>
      <c r="P1042797" s="251"/>
      <c r="Q1042797" s="251"/>
      <c r="R1042797" s="251"/>
      <c r="S1042797" s="251"/>
      <c r="T1042797" s="251"/>
      <c r="U1042797" s="251"/>
      <c r="V1042797" s="251"/>
      <c r="W1042797" s="251"/>
      <c r="X1042797" s="251"/>
      <c r="Y1042797" s="251"/>
      <c r="Z1042797" s="251"/>
      <c r="AA1042797" s="251"/>
      <c r="AB1042797" s="247"/>
      <c r="AC1042797" s="247"/>
      <c r="AD1042797" s="245"/>
      <c r="AE1042797" s="245"/>
      <c r="AF1042797" s="245"/>
      <c r="AG1042797" s="245"/>
    </row>
    <row r="1042798" spans="1:33" ht="12.75">
      <c r="A1042798" s="247"/>
      <c r="B1042798" s="248"/>
      <c r="C1042798" s="249"/>
      <c r="D1042798" s="250"/>
      <c r="E1042798" s="250"/>
      <c r="F1042798" s="250"/>
      <c r="G1042798" s="250"/>
      <c r="H1042798" s="250"/>
      <c r="I1042798" s="250"/>
      <c r="J1042798" s="244"/>
      <c r="K1042798" s="244"/>
      <c r="L1042798" s="244"/>
      <c r="M1042798" s="244"/>
      <c r="N1042798" s="244"/>
      <c r="O1042798" s="251"/>
      <c r="P1042798" s="251"/>
      <c r="Q1042798" s="251"/>
      <c r="R1042798" s="251"/>
      <c r="S1042798" s="251"/>
      <c r="T1042798" s="251"/>
      <c r="U1042798" s="251"/>
      <c r="V1042798" s="251"/>
      <c r="W1042798" s="251"/>
      <c r="X1042798" s="251"/>
      <c r="Y1042798" s="251"/>
      <c r="Z1042798" s="251"/>
      <c r="AA1042798" s="251"/>
      <c r="AB1042798" s="247"/>
      <c r="AC1042798" s="247"/>
      <c r="AD1042798" s="245"/>
      <c r="AE1042798" s="245"/>
      <c r="AF1042798" s="245"/>
      <c r="AG1042798" s="245"/>
    </row>
    <row r="1042799" spans="1:33" ht="12.75">
      <c r="A1042799" s="247"/>
      <c r="B1042799" s="248"/>
      <c r="C1042799" s="249"/>
      <c r="D1042799" s="250"/>
      <c r="E1042799" s="250"/>
      <c r="F1042799" s="250"/>
      <c r="G1042799" s="250"/>
      <c r="H1042799" s="250"/>
      <c r="I1042799" s="250"/>
      <c r="J1042799" s="244"/>
      <c r="K1042799" s="244"/>
      <c r="L1042799" s="244"/>
      <c r="M1042799" s="244"/>
      <c r="N1042799" s="244"/>
      <c r="O1042799" s="251"/>
      <c r="P1042799" s="251"/>
      <c r="Q1042799" s="251"/>
      <c r="R1042799" s="251"/>
      <c r="S1042799" s="251"/>
      <c r="T1042799" s="251"/>
      <c r="U1042799" s="251"/>
      <c r="V1042799" s="251"/>
      <c r="W1042799" s="251"/>
      <c r="X1042799" s="251"/>
      <c r="Y1042799" s="251"/>
      <c r="Z1042799" s="251"/>
      <c r="AA1042799" s="251"/>
      <c r="AB1042799" s="247"/>
      <c r="AC1042799" s="247"/>
      <c r="AD1042799" s="245"/>
      <c r="AE1042799" s="245"/>
      <c r="AF1042799" s="245"/>
      <c r="AG1042799" s="245"/>
    </row>
    <row r="1042800" spans="1:33" ht="12.75">
      <c r="A1042800" s="247"/>
      <c r="B1042800" s="248"/>
      <c r="C1042800" s="249"/>
      <c r="D1042800" s="250"/>
      <c r="E1042800" s="250"/>
      <c r="F1042800" s="250"/>
      <c r="G1042800" s="250"/>
      <c r="H1042800" s="250"/>
      <c r="I1042800" s="250"/>
      <c r="J1042800" s="244"/>
      <c r="K1042800" s="244"/>
      <c r="L1042800" s="244"/>
      <c r="M1042800" s="244"/>
      <c r="N1042800" s="244"/>
      <c r="O1042800" s="251"/>
      <c r="P1042800" s="251"/>
      <c r="Q1042800" s="251"/>
      <c r="R1042800" s="251"/>
      <c r="S1042800" s="251"/>
      <c r="T1042800" s="251"/>
      <c r="U1042800" s="251"/>
      <c r="V1042800" s="251"/>
      <c r="W1042800" s="251"/>
      <c r="X1042800" s="251"/>
      <c r="Y1042800" s="251"/>
      <c r="Z1042800" s="251"/>
      <c r="AA1042800" s="251"/>
      <c r="AB1042800" s="247"/>
      <c r="AC1042800" s="247"/>
      <c r="AD1042800" s="245"/>
      <c r="AE1042800" s="245"/>
      <c r="AF1042800" s="245"/>
      <c r="AG1042800" s="245"/>
    </row>
    <row r="1042801" spans="1:33" ht="12.75">
      <c r="A1042801" s="247"/>
      <c r="B1042801" s="248"/>
      <c r="C1042801" s="249"/>
      <c r="D1042801" s="250"/>
      <c r="E1042801" s="250"/>
      <c r="F1042801" s="250"/>
      <c r="G1042801" s="250"/>
      <c r="H1042801" s="250"/>
      <c r="I1042801" s="250"/>
      <c r="J1042801" s="244"/>
      <c r="K1042801" s="244"/>
      <c r="L1042801" s="244"/>
      <c r="M1042801" s="244"/>
      <c r="N1042801" s="244"/>
      <c r="O1042801" s="251"/>
      <c r="P1042801" s="251"/>
      <c r="Q1042801" s="251"/>
      <c r="R1042801" s="251"/>
      <c r="S1042801" s="251"/>
      <c r="T1042801" s="251"/>
      <c r="U1042801" s="251"/>
      <c r="V1042801" s="251"/>
      <c r="W1042801" s="251"/>
      <c r="X1042801" s="251"/>
      <c r="Y1042801" s="251"/>
      <c r="Z1042801" s="251"/>
      <c r="AA1042801" s="251"/>
      <c r="AB1042801" s="247"/>
      <c r="AC1042801" s="247"/>
      <c r="AD1042801" s="245"/>
      <c r="AE1042801" s="245"/>
      <c r="AF1042801" s="245"/>
      <c r="AG1042801" s="245"/>
    </row>
    <row r="1042802" spans="1:33" ht="12.75">
      <c r="A1042802" s="247"/>
      <c r="B1042802" s="248"/>
      <c r="C1042802" s="249"/>
      <c r="D1042802" s="250"/>
      <c r="E1042802" s="250"/>
      <c r="F1042802" s="250"/>
      <c r="G1042802" s="250"/>
      <c r="H1042802" s="250"/>
      <c r="I1042802" s="250"/>
      <c r="J1042802" s="244"/>
      <c r="K1042802" s="244"/>
      <c r="L1042802" s="244"/>
      <c r="M1042802" s="244"/>
      <c r="N1042802" s="244"/>
      <c r="O1042802" s="251"/>
      <c r="P1042802" s="251"/>
      <c r="Q1042802" s="251"/>
      <c r="R1042802" s="251"/>
      <c r="S1042802" s="251"/>
      <c r="T1042802" s="251"/>
      <c r="U1042802" s="251"/>
      <c r="V1042802" s="251"/>
      <c r="W1042802" s="251"/>
      <c r="X1042802" s="251"/>
      <c r="Y1042802" s="251"/>
      <c r="Z1042802" s="251"/>
      <c r="AA1042802" s="251"/>
      <c r="AB1042802" s="247"/>
      <c r="AC1042802" s="247"/>
      <c r="AD1042802" s="245"/>
      <c r="AE1042802" s="245"/>
      <c r="AF1042802" s="245"/>
      <c r="AG1042802" s="245"/>
    </row>
    <row r="1042803" spans="1:33" ht="12.75">
      <c r="A1042803" s="247"/>
      <c r="B1042803" s="248"/>
      <c r="C1042803" s="249"/>
      <c r="D1042803" s="250"/>
      <c r="E1042803" s="250"/>
      <c r="F1042803" s="250"/>
      <c r="G1042803" s="250"/>
      <c r="H1042803" s="250"/>
      <c r="I1042803" s="250"/>
      <c r="J1042803" s="244"/>
      <c r="K1042803" s="244"/>
      <c r="L1042803" s="244"/>
      <c r="M1042803" s="244"/>
      <c r="N1042803" s="244"/>
      <c r="O1042803" s="251"/>
      <c r="P1042803" s="251"/>
      <c r="Q1042803" s="251"/>
      <c r="R1042803" s="251"/>
      <c r="S1042803" s="251"/>
      <c r="T1042803" s="251"/>
      <c r="U1042803" s="251"/>
      <c r="V1042803" s="251"/>
      <c r="W1042803" s="251"/>
      <c r="X1042803" s="251"/>
      <c r="Y1042803" s="251"/>
      <c r="Z1042803" s="251"/>
      <c r="AA1042803" s="251"/>
      <c r="AB1042803" s="247"/>
      <c r="AC1042803" s="247"/>
      <c r="AD1042803" s="245"/>
      <c r="AE1042803" s="245"/>
      <c r="AF1042803" s="245"/>
      <c r="AG1042803" s="245"/>
    </row>
    <row r="1042804" spans="1:33" ht="12.75">
      <c r="A1042804" s="247"/>
      <c r="B1042804" s="248"/>
      <c r="C1042804" s="249"/>
      <c r="D1042804" s="250"/>
      <c r="E1042804" s="250"/>
      <c r="F1042804" s="250"/>
      <c r="G1042804" s="250"/>
      <c r="H1042804" s="250"/>
      <c r="I1042804" s="250"/>
      <c r="J1042804" s="244"/>
      <c r="K1042804" s="244"/>
      <c r="L1042804" s="244"/>
      <c r="M1042804" s="244"/>
      <c r="N1042804" s="244"/>
      <c r="O1042804" s="251"/>
      <c r="P1042804" s="251"/>
      <c r="Q1042804" s="251"/>
      <c r="R1042804" s="251"/>
      <c r="S1042804" s="251"/>
      <c r="T1042804" s="251"/>
      <c r="U1042804" s="251"/>
      <c r="V1042804" s="251"/>
      <c r="W1042804" s="251"/>
      <c r="X1042804" s="251"/>
      <c r="Y1042804" s="251"/>
      <c r="Z1042804" s="251"/>
      <c r="AA1042804" s="251"/>
      <c r="AB1042804" s="247"/>
      <c r="AC1042804" s="247"/>
      <c r="AD1042804" s="245"/>
      <c r="AE1042804" s="245"/>
      <c r="AF1042804" s="245"/>
      <c r="AG1042804" s="245"/>
    </row>
    <row r="1042805" spans="1:33" ht="12.75">
      <c r="A1042805" s="247"/>
      <c r="B1042805" s="248"/>
      <c r="C1042805" s="249"/>
      <c r="D1042805" s="250"/>
      <c r="E1042805" s="250"/>
      <c r="F1042805" s="250"/>
      <c r="G1042805" s="250"/>
      <c r="H1042805" s="250"/>
      <c r="I1042805" s="250"/>
      <c r="J1042805" s="244"/>
      <c r="K1042805" s="244"/>
      <c r="L1042805" s="244"/>
      <c r="M1042805" s="244"/>
      <c r="N1042805" s="244"/>
      <c r="O1042805" s="251"/>
      <c r="P1042805" s="251"/>
      <c r="Q1042805" s="251"/>
      <c r="R1042805" s="251"/>
      <c r="S1042805" s="251"/>
      <c r="T1042805" s="251"/>
      <c r="U1042805" s="251"/>
      <c r="V1042805" s="251"/>
      <c r="W1042805" s="251"/>
      <c r="X1042805" s="251"/>
      <c r="Y1042805" s="251"/>
      <c r="Z1042805" s="251"/>
      <c r="AA1042805" s="251"/>
      <c r="AB1042805" s="247"/>
      <c r="AC1042805" s="247"/>
      <c r="AD1042805" s="245"/>
      <c r="AE1042805" s="245"/>
      <c r="AF1042805" s="245"/>
      <c r="AG1042805" s="245"/>
    </row>
    <row r="1042806" spans="1:33" ht="12.75">
      <c r="A1042806" s="247"/>
      <c r="B1042806" s="248"/>
      <c r="C1042806" s="249"/>
      <c r="D1042806" s="250"/>
      <c r="E1042806" s="250"/>
      <c r="F1042806" s="250"/>
      <c r="G1042806" s="250"/>
      <c r="H1042806" s="250"/>
      <c r="I1042806" s="250"/>
      <c r="J1042806" s="244"/>
      <c r="K1042806" s="244"/>
      <c r="L1042806" s="244"/>
      <c r="M1042806" s="244"/>
      <c r="N1042806" s="244"/>
      <c r="O1042806" s="251"/>
      <c r="P1042806" s="251"/>
      <c r="Q1042806" s="251"/>
      <c r="R1042806" s="251"/>
      <c r="S1042806" s="251"/>
      <c r="T1042806" s="251"/>
      <c r="U1042806" s="251"/>
      <c r="V1042806" s="251"/>
      <c r="W1042806" s="251"/>
      <c r="X1042806" s="251"/>
      <c r="Y1042806" s="251"/>
      <c r="Z1042806" s="251"/>
      <c r="AA1042806" s="251"/>
      <c r="AB1042806" s="247"/>
      <c r="AC1042806" s="247"/>
      <c r="AD1042806" s="245"/>
      <c r="AE1042806" s="245"/>
      <c r="AF1042806" s="245"/>
      <c r="AG1042806" s="245"/>
    </row>
    <row r="1042807" spans="1:33" ht="12.75">
      <c r="A1042807" s="247"/>
      <c r="B1042807" s="248"/>
      <c r="C1042807" s="249"/>
      <c r="D1042807" s="250"/>
      <c r="E1042807" s="250"/>
      <c r="F1042807" s="250"/>
      <c r="G1042807" s="250"/>
      <c r="H1042807" s="250"/>
      <c r="I1042807" s="250"/>
      <c r="J1042807" s="244"/>
      <c r="K1042807" s="244"/>
      <c r="L1042807" s="244"/>
      <c r="M1042807" s="244"/>
      <c r="N1042807" s="244"/>
      <c r="O1042807" s="251"/>
      <c r="P1042807" s="251"/>
      <c r="Q1042807" s="251"/>
      <c r="R1042807" s="251"/>
      <c r="S1042807" s="251"/>
      <c r="T1042807" s="251"/>
      <c r="U1042807" s="251"/>
      <c r="V1042807" s="251"/>
      <c r="W1042807" s="251"/>
      <c r="X1042807" s="251"/>
      <c r="Y1042807" s="251"/>
      <c r="Z1042807" s="251"/>
      <c r="AA1042807" s="251"/>
      <c r="AB1042807" s="247"/>
      <c r="AC1042807" s="247"/>
      <c r="AD1042807" s="245"/>
      <c r="AE1042807" s="245"/>
      <c r="AF1042807" s="245"/>
      <c r="AG1042807" s="245"/>
    </row>
    <row r="1042808" spans="1:33" ht="12.75">
      <c r="A1042808" s="247"/>
      <c r="B1042808" s="248"/>
      <c r="C1042808" s="249"/>
      <c r="D1042808" s="250"/>
      <c r="E1042808" s="250"/>
      <c r="F1042808" s="250"/>
      <c r="G1042808" s="250"/>
      <c r="H1042808" s="250"/>
      <c r="I1042808" s="250"/>
      <c r="J1042808" s="244"/>
      <c r="K1042808" s="244"/>
      <c r="L1042808" s="244"/>
      <c r="M1042808" s="244"/>
      <c r="N1042808" s="244"/>
      <c r="O1042808" s="251"/>
      <c r="P1042808" s="251"/>
      <c r="Q1042808" s="251"/>
      <c r="R1042808" s="251"/>
      <c r="S1042808" s="251"/>
      <c r="T1042808" s="251"/>
      <c r="U1042808" s="251"/>
      <c r="V1042808" s="251"/>
      <c r="W1042808" s="251"/>
      <c r="X1042808" s="251"/>
      <c r="Y1042808" s="251"/>
      <c r="Z1042808" s="251"/>
      <c r="AA1042808" s="251"/>
      <c r="AB1042808" s="247"/>
      <c r="AC1042808" s="247"/>
      <c r="AD1042808" s="245"/>
      <c r="AE1042808" s="245"/>
      <c r="AF1042808" s="245"/>
      <c r="AG1042808" s="245"/>
    </row>
    <row r="1042809" spans="1:33" ht="12.75">
      <c r="A1042809" s="247"/>
      <c r="B1042809" s="248"/>
      <c r="C1042809" s="249"/>
      <c r="D1042809" s="250"/>
      <c r="E1042809" s="250"/>
      <c r="F1042809" s="250"/>
      <c r="G1042809" s="250"/>
      <c r="H1042809" s="250"/>
      <c r="I1042809" s="250"/>
      <c r="J1042809" s="244"/>
      <c r="K1042809" s="244"/>
      <c r="L1042809" s="244"/>
      <c r="M1042809" s="244"/>
      <c r="N1042809" s="244"/>
      <c r="O1042809" s="251"/>
      <c r="P1042809" s="251"/>
      <c r="Q1042809" s="251"/>
      <c r="R1042809" s="251"/>
      <c r="S1042809" s="251"/>
      <c r="T1042809" s="251"/>
      <c r="U1042809" s="251"/>
      <c r="V1042809" s="251"/>
      <c r="W1042809" s="251"/>
      <c r="X1042809" s="251"/>
      <c r="Y1042809" s="251"/>
      <c r="Z1042809" s="251"/>
      <c r="AA1042809" s="251"/>
      <c r="AB1042809" s="247"/>
      <c r="AC1042809" s="247"/>
      <c r="AD1042809" s="245"/>
      <c r="AE1042809" s="245"/>
      <c r="AF1042809" s="245"/>
      <c r="AG1042809" s="245"/>
    </row>
    <row r="1042810" spans="1:33" ht="12.75">
      <c r="A1042810" s="247"/>
      <c r="B1042810" s="248"/>
      <c r="C1042810" s="249"/>
      <c r="D1042810" s="250"/>
      <c r="E1042810" s="250"/>
      <c r="F1042810" s="250"/>
      <c r="G1042810" s="250"/>
      <c r="H1042810" s="250"/>
      <c r="I1042810" s="250"/>
      <c r="J1042810" s="244"/>
      <c r="K1042810" s="244"/>
      <c r="L1042810" s="244"/>
      <c r="M1042810" s="244"/>
      <c r="N1042810" s="244"/>
      <c r="O1042810" s="251"/>
      <c r="P1042810" s="251"/>
      <c r="Q1042810" s="251"/>
      <c r="R1042810" s="251"/>
      <c r="S1042810" s="251"/>
      <c r="T1042810" s="251"/>
      <c r="U1042810" s="251"/>
      <c r="V1042810" s="251"/>
      <c r="W1042810" s="251"/>
      <c r="X1042810" s="251"/>
      <c r="Y1042810" s="251"/>
      <c r="Z1042810" s="251"/>
      <c r="AA1042810" s="251"/>
      <c r="AB1042810" s="247"/>
      <c r="AC1042810" s="247"/>
      <c r="AD1042810" s="245"/>
      <c r="AE1042810" s="245"/>
      <c r="AF1042810" s="245"/>
      <c r="AG1042810" s="245"/>
    </row>
    <row r="1042811" spans="1:33" ht="12.75">
      <c r="A1042811" s="247"/>
      <c r="B1042811" s="248"/>
      <c r="C1042811" s="249"/>
      <c r="D1042811" s="250"/>
      <c r="E1042811" s="250"/>
      <c r="F1042811" s="250"/>
      <c r="G1042811" s="250"/>
      <c r="H1042811" s="250"/>
      <c r="I1042811" s="250"/>
      <c r="J1042811" s="244"/>
      <c r="K1042811" s="244"/>
      <c r="L1042811" s="244"/>
      <c r="M1042811" s="244"/>
      <c r="N1042811" s="244"/>
      <c r="O1042811" s="251"/>
      <c r="P1042811" s="251"/>
      <c r="Q1042811" s="251"/>
      <c r="R1042811" s="251"/>
      <c r="S1042811" s="251"/>
      <c r="T1042811" s="251"/>
      <c r="U1042811" s="251"/>
      <c r="V1042811" s="251"/>
      <c r="W1042811" s="251"/>
      <c r="X1042811" s="251"/>
      <c r="Y1042811" s="251"/>
      <c r="Z1042811" s="251"/>
      <c r="AA1042811" s="251"/>
      <c r="AB1042811" s="247"/>
      <c r="AC1042811" s="247"/>
      <c r="AD1042811" s="245"/>
      <c r="AE1042811" s="245"/>
      <c r="AF1042811" s="245"/>
      <c r="AG1042811" s="245"/>
    </row>
    <row r="1042812" spans="1:33" ht="12.75">
      <c r="A1042812" s="247"/>
      <c r="B1042812" s="248"/>
      <c r="C1042812" s="249"/>
      <c r="D1042812" s="250"/>
      <c r="E1042812" s="250"/>
      <c r="F1042812" s="250"/>
      <c r="G1042812" s="250"/>
      <c r="H1042812" s="250"/>
      <c r="I1042812" s="250"/>
      <c r="J1042812" s="244"/>
      <c r="K1042812" s="244"/>
      <c r="L1042812" s="244"/>
      <c r="M1042812" s="244"/>
      <c r="N1042812" s="244"/>
      <c r="O1042812" s="251"/>
      <c r="P1042812" s="251"/>
      <c r="Q1042812" s="251"/>
      <c r="R1042812" s="251"/>
      <c r="S1042812" s="251"/>
      <c r="T1042812" s="251"/>
      <c r="U1042812" s="251"/>
      <c r="V1042812" s="251"/>
      <c r="W1042812" s="251"/>
      <c r="X1042812" s="251"/>
      <c r="Y1042812" s="251"/>
      <c r="Z1042812" s="251"/>
      <c r="AA1042812" s="251"/>
      <c r="AB1042812" s="247"/>
      <c r="AC1042812" s="247"/>
      <c r="AD1042812" s="245"/>
      <c r="AE1042812" s="245"/>
      <c r="AF1042812" s="245"/>
      <c r="AG1042812" s="245"/>
    </row>
    <row r="1042813" spans="1:33" ht="12.75">
      <c r="A1042813" s="247"/>
      <c r="B1042813" s="248"/>
      <c r="C1042813" s="249"/>
      <c r="D1042813" s="250"/>
      <c r="E1042813" s="250"/>
      <c r="F1042813" s="250"/>
      <c r="G1042813" s="250"/>
      <c r="H1042813" s="250"/>
      <c r="I1042813" s="250"/>
      <c r="J1042813" s="244"/>
      <c r="K1042813" s="244"/>
      <c r="L1042813" s="244"/>
      <c r="M1042813" s="244"/>
      <c r="N1042813" s="244"/>
      <c r="O1042813" s="251"/>
      <c r="P1042813" s="251"/>
      <c r="Q1042813" s="251"/>
      <c r="R1042813" s="251"/>
      <c r="S1042813" s="251"/>
      <c r="T1042813" s="251"/>
      <c r="U1042813" s="251"/>
      <c r="V1042813" s="251"/>
      <c r="W1042813" s="251"/>
      <c r="X1042813" s="251"/>
      <c r="Y1042813" s="251"/>
      <c r="Z1042813" s="251"/>
      <c r="AA1042813" s="251"/>
      <c r="AB1042813" s="247"/>
      <c r="AC1042813" s="247"/>
      <c r="AD1042813" s="245"/>
      <c r="AE1042813" s="245"/>
      <c r="AF1042813" s="245"/>
      <c r="AG1042813" s="245"/>
    </row>
    <row r="1042814" spans="1:33" ht="12.75">
      <c r="A1042814" s="247"/>
      <c r="B1042814" s="248"/>
      <c r="C1042814" s="249"/>
      <c r="D1042814" s="250"/>
      <c r="E1042814" s="250"/>
      <c r="F1042814" s="250"/>
      <c r="G1042814" s="250"/>
      <c r="H1042814" s="250"/>
      <c r="I1042814" s="250"/>
      <c r="J1042814" s="244"/>
      <c r="K1042814" s="244"/>
      <c r="L1042814" s="244"/>
      <c r="M1042814" s="244"/>
      <c r="N1042814" s="244"/>
      <c r="O1042814" s="251"/>
      <c r="P1042814" s="251"/>
      <c r="Q1042814" s="251"/>
      <c r="R1042814" s="251"/>
      <c r="S1042814" s="251"/>
      <c r="T1042814" s="251"/>
      <c r="U1042814" s="251"/>
      <c r="V1042814" s="251"/>
      <c r="W1042814" s="251"/>
      <c r="X1042814" s="251"/>
      <c r="Y1042814" s="251"/>
      <c r="Z1042814" s="251"/>
      <c r="AA1042814" s="251"/>
      <c r="AB1042814" s="247"/>
      <c r="AC1042814" s="247"/>
      <c r="AD1042814" s="245"/>
      <c r="AE1042814" s="245"/>
      <c r="AF1042814" s="245"/>
      <c r="AG1042814" s="245"/>
    </row>
    <row r="1042815" spans="1:33" ht="12.75">
      <c r="A1042815" s="247"/>
      <c r="B1042815" s="248"/>
      <c r="C1042815" s="249"/>
      <c r="D1042815" s="250"/>
      <c r="E1042815" s="250"/>
      <c r="F1042815" s="250"/>
      <c r="G1042815" s="250"/>
      <c r="H1042815" s="250"/>
      <c r="I1042815" s="250"/>
      <c r="J1042815" s="244"/>
      <c r="K1042815" s="244"/>
      <c r="L1042815" s="244"/>
      <c r="M1042815" s="244"/>
      <c r="N1042815" s="244"/>
      <c r="O1042815" s="251"/>
      <c r="P1042815" s="251"/>
      <c r="Q1042815" s="251"/>
      <c r="R1042815" s="251"/>
      <c r="S1042815" s="251"/>
      <c r="T1042815" s="251"/>
      <c r="U1042815" s="251"/>
      <c r="V1042815" s="251"/>
      <c r="W1042815" s="251"/>
      <c r="X1042815" s="251"/>
      <c r="Y1042815" s="251"/>
      <c r="Z1042815" s="251"/>
      <c r="AA1042815" s="251"/>
      <c r="AB1042815" s="247"/>
      <c r="AC1042815" s="247"/>
      <c r="AD1042815" s="245"/>
      <c r="AE1042815" s="245"/>
      <c r="AF1042815" s="245"/>
      <c r="AG1042815" s="245"/>
    </row>
    <row r="1042816" spans="1:33" ht="12.75">
      <c r="A1042816" s="247"/>
      <c r="B1042816" s="248"/>
      <c r="C1042816" s="249"/>
      <c r="D1042816" s="250"/>
      <c r="E1042816" s="250"/>
      <c r="F1042816" s="250"/>
      <c r="G1042816" s="250"/>
      <c r="H1042816" s="250"/>
      <c r="I1042816" s="250"/>
      <c r="J1042816" s="244"/>
      <c r="K1042816" s="244"/>
      <c r="L1042816" s="244"/>
      <c r="M1042816" s="244"/>
      <c r="N1042816" s="244"/>
      <c r="O1042816" s="251"/>
      <c r="P1042816" s="251"/>
      <c r="Q1042816" s="251"/>
      <c r="R1042816" s="251"/>
      <c r="S1042816" s="251"/>
      <c r="T1042816" s="251"/>
      <c r="U1042816" s="251"/>
      <c r="V1042816" s="251"/>
      <c r="W1042816" s="251"/>
      <c r="X1042816" s="251"/>
      <c r="Y1042816" s="251"/>
      <c r="Z1042816" s="251"/>
      <c r="AA1042816" s="251"/>
      <c r="AB1042816" s="247"/>
      <c r="AC1042816" s="247"/>
      <c r="AD1042816" s="245"/>
      <c r="AE1042816" s="245"/>
      <c r="AF1042816" s="245"/>
      <c r="AG1042816" s="245"/>
    </row>
    <row r="1042817" spans="1:33" ht="12.75">
      <c r="A1042817" s="247"/>
      <c r="B1042817" s="248"/>
      <c r="C1042817" s="249"/>
      <c r="D1042817" s="250"/>
      <c r="E1042817" s="250"/>
      <c r="F1042817" s="250"/>
      <c r="G1042817" s="250"/>
      <c r="H1042817" s="250"/>
      <c r="I1042817" s="250"/>
      <c r="J1042817" s="244"/>
      <c r="K1042817" s="244"/>
      <c r="L1042817" s="244"/>
      <c r="M1042817" s="244"/>
      <c r="N1042817" s="244"/>
      <c r="O1042817" s="251"/>
      <c r="P1042817" s="251"/>
      <c r="Q1042817" s="251"/>
      <c r="R1042817" s="251"/>
      <c r="S1042817" s="251"/>
      <c r="T1042817" s="251"/>
      <c r="U1042817" s="251"/>
      <c r="V1042817" s="251"/>
      <c r="W1042817" s="251"/>
      <c r="X1042817" s="251"/>
      <c r="Y1042817" s="251"/>
      <c r="Z1042817" s="251"/>
      <c r="AA1042817" s="251"/>
      <c r="AB1042817" s="247"/>
      <c r="AC1042817" s="247"/>
      <c r="AD1042817" s="245"/>
      <c r="AE1042817" s="245"/>
      <c r="AF1042817" s="245"/>
      <c r="AG1042817" s="245"/>
    </row>
    <row r="1042818" spans="1:33" ht="12.75">
      <c r="A1042818" s="247"/>
      <c r="B1042818" s="248"/>
      <c r="C1042818" s="249"/>
      <c r="D1042818" s="250"/>
      <c r="E1042818" s="250"/>
      <c r="F1042818" s="250"/>
      <c r="G1042818" s="250"/>
      <c r="H1042818" s="250"/>
      <c r="I1042818" s="250"/>
      <c r="J1042818" s="244"/>
      <c r="K1042818" s="244"/>
      <c r="L1042818" s="244"/>
      <c r="M1042818" s="244"/>
      <c r="N1042818" s="244"/>
      <c r="O1042818" s="251"/>
      <c r="P1042818" s="251"/>
      <c r="Q1042818" s="251"/>
      <c r="R1042818" s="251"/>
      <c r="S1042818" s="251"/>
      <c r="T1042818" s="251"/>
      <c r="U1042818" s="251"/>
      <c r="V1042818" s="251"/>
      <c r="W1042818" s="251"/>
      <c r="X1042818" s="251"/>
      <c r="Y1042818" s="251"/>
      <c r="Z1042818" s="251"/>
      <c r="AA1042818" s="251"/>
      <c r="AB1042818" s="247"/>
      <c r="AC1042818" s="247"/>
      <c r="AD1042818" s="245"/>
      <c r="AE1042818" s="245"/>
      <c r="AF1042818" s="245"/>
      <c r="AG1042818" s="245"/>
    </row>
    <row r="1042819" spans="1:33" ht="12.75">
      <c r="A1042819" s="247"/>
      <c r="B1042819" s="248"/>
      <c r="C1042819" s="249"/>
      <c r="D1042819" s="250"/>
      <c r="E1042819" s="250"/>
      <c r="F1042819" s="250"/>
      <c r="G1042819" s="250"/>
      <c r="H1042819" s="250"/>
      <c r="I1042819" s="250"/>
      <c r="J1042819" s="244"/>
      <c r="K1042819" s="244"/>
      <c r="L1042819" s="244"/>
      <c r="M1042819" s="244"/>
      <c r="N1042819" s="244"/>
      <c r="O1042819" s="251"/>
      <c r="P1042819" s="251"/>
      <c r="Q1042819" s="251"/>
      <c r="R1042819" s="251"/>
      <c r="S1042819" s="251"/>
      <c r="T1042819" s="251"/>
      <c r="U1042819" s="251"/>
      <c r="V1042819" s="251"/>
      <c r="W1042819" s="251"/>
      <c r="X1042819" s="251"/>
      <c r="Y1042819" s="251"/>
      <c r="Z1042819" s="251"/>
      <c r="AA1042819" s="251"/>
      <c r="AB1042819" s="247"/>
      <c r="AC1042819" s="247"/>
      <c r="AD1042819" s="245"/>
      <c r="AE1042819" s="245"/>
      <c r="AF1042819" s="245"/>
      <c r="AG1042819" s="245"/>
    </row>
    <row r="1042820" spans="1:33" ht="12.75">
      <c r="A1042820" s="247"/>
      <c r="B1042820" s="248"/>
      <c r="C1042820" s="249"/>
      <c r="D1042820" s="250"/>
      <c r="E1042820" s="250"/>
      <c r="F1042820" s="250"/>
      <c r="G1042820" s="250"/>
      <c r="H1042820" s="250"/>
      <c r="I1042820" s="250"/>
      <c r="J1042820" s="244"/>
      <c r="K1042820" s="244"/>
      <c r="L1042820" s="244"/>
      <c r="M1042820" s="244"/>
      <c r="N1042820" s="244"/>
      <c r="O1042820" s="251"/>
      <c r="P1042820" s="251"/>
      <c r="Q1042820" s="251"/>
      <c r="R1042820" s="251"/>
      <c r="S1042820" s="251"/>
      <c r="T1042820" s="251"/>
      <c r="U1042820" s="251"/>
      <c r="V1042820" s="251"/>
      <c r="W1042820" s="251"/>
      <c r="X1042820" s="251"/>
      <c r="Y1042820" s="251"/>
      <c r="Z1042820" s="251"/>
      <c r="AA1042820" s="251"/>
      <c r="AB1042820" s="247"/>
      <c r="AC1042820" s="247"/>
      <c r="AD1042820" s="245"/>
      <c r="AE1042820" s="245"/>
      <c r="AF1042820" s="245"/>
      <c r="AG1042820" s="245"/>
    </row>
    <row r="1042821" spans="1:33" ht="12.75">
      <c r="A1042821" s="247"/>
      <c r="B1042821" s="248"/>
      <c r="C1042821" s="249"/>
      <c r="D1042821" s="250"/>
      <c r="E1042821" s="250"/>
      <c r="F1042821" s="250"/>
      <c r="G1042821" s="250"/>
      <c r="H1042821" s="250"/>
      <c r="I1042821" s="250"/>
      <c r="J1042821" s="244"/>
      <c r="K1042821" s="244"/>
      <c r="L1042821" s="244"/>
      <c r="M1042821" s="244"/>
      <c r="N1042821" s="244"/>
      <c r="O1042821" s="251"/>
      <c r="P1042821" s="251"/>
      <c r="Q1042821" s="251"/>
      <c r="R1042821" s="251"/>
      <c r="S1042821" s="251"/>
      <c r="T1042821" s="251"/>
      <c r="U1042821" s="251"/>
      <c r="V1042821" s="251"/>
      <c r="W1042821" s="251"/>
      <c r="X1042821" s="251"/>
      <c r="Y1042821" s="251"/>
      <c r="Z1042821" s="251"/>
      <c r="AA1042821" s="251"/>
      <c r="AB1042821" s="247"/>
      <c r="AC1042821" s="247"/>
      <c r="AD1042821" s="245"/>
      <c r="AE1042821" s="245"/>
      <c r="AF1042821" s="245"/>
      <c r="AG1042821" s="245"/>
    </row>
    <row r="1042822" spans="1:33" ht="12.75">
      <c r="A1042822" s="247"/>
      <c r="B1042822" s="248"/>
      <c r="C1042822" s="249"/>
      <c r="D1042822" s="250"/>
      <c r="E1042822" s="250"/>
      <c r="F1042822" s="250"/>
      <c r="G1042822" s="250"/>
      <c r="H1042822" s="250"/>
      <c r="I1042822" s="250"/>
      <c r="J1042822" s="244"/>
      <c r="K1042822" s="244"/>
      <c r="L1042822" s="244"/>
      <c r="M1042822" s="244"/>
      <c r="N1042822" s="244"/>
      <c r="O1042822" s="251"/>
      <c r="P1042822" s="251"/>
      <c r="Q1042822" s="251"/>
      <c r="R1042822" s="251"/>
      <c r="S1042822" s="251"/>
      <c r="T1042822" s="251"/>
      <c r="U1042822" s="251"/>
      <c r="V1042822" s="251"/>
      <c r="W1042822" s="251"/>
      <c r="X1042822" s="251"/>
      <c r="Y1042822" s="251"/>
      <c r="Z1042822" s="251"/>
      <c r="AA1042822" s="251"/>
      <c r="AB1042822" s="247"/>
      <c r="AC1042822" s="247"/>
      <c r="AD1042822" s="245"/>
      <c r="AE1042822" s="245"/>
      <c r="AF1042822" s="245"/>
      <c r="AG1042822" s="245"/>
    </row>
    <row r="1042823" spans="1:33" ht="12.75">
      <c r="A1042823" s="247"/>
      <c r="B1042823" s="248"/>
      <c r="C1042823" s="249"/>
      <c r="D1042823" s="250"/>
      <c r="E1042823" s="250"/>
      <c r="F1042823" s="250"/>
      <c r="G1042823" s="250"/>
      <c r="H1042823" s="250"/>
      <c r="I1042823" s="250"/>
      <c r="J1042823" s="244"/>
      <c r="K1042823" s="244"/>
      <c r="L1042823" s="244"/>
      <c r="M1042823" s="244"/>
      <c r="N1042823" s="244"/>
      <c r="O1042823" s="251"/>
      <c r="P1042823" s="251"/>
      <c r="Q1042823" s="251"/>
      <c r="R1042823" s="251"/>
      <c r="S1042823" s="251"/>
      <c r="T1042823" s="251"/>
      <c r="U1042823" s="251"/>
      <c r="V1042823" s="251"/>
      <c r="W1042823" s="251"/>
      <c r="X1042823" s="251"/>
      <c r="Y1042823" s="251"/>
      <c r="Z1042823" s="251"/>
      <c r="AA1042823" s="251"/>
      <c r="AB1042823" s="247"/>
      <c r="AC1042823" s="247"/>
      <c r="AD1042823" s="245"/>
      <c r="AE1042823" s="245"/>
      <c r="AF1042823" s="245"/>
      <c r="AG1042823" s="245"/>
    </row>
    <row r="1042824" spans="1:33" ht="12.75">
      <c r="A1042824" s="247"/>
      <c r="B1042824" s="248"/>
      <c r="C1042824" s="249"/>
      <c r="D1042824" s="250"/>
      <c r="E1042824" s="250"/>
      <c r="F1042824" s="250"/>
      <c r="G1042824" s="250"/>
      <c r="H1042824" s="250"/>
      <c r="I1042824" s="250"/>
      <c r="J1042824" s="244"/>
      <c r="K1042824" s="244"/>
      <c r="L1042824" s="244"/>
      <c r="M1042824" s="244"/>
      <c r="N1042824" s="244"/>
      <c r="O1042824" s="251"/>
      <c r="P1042824" s="251"/>
      <c r="Q1042824" s="251"/>
      <c r="R1042824" s="251"/>
      <c r="S1042824" s="251"/>
      <c r="T1042824" s="251"/>
      <c r="U1042824" s="251"/>
      <c r="V1042824" s="251"/>
      <c r="W1042824" s="251"/>
      <c r="X1042824" s="251"/>
      <c r="Y1042824" s="251"/>
      <c r="Z1042824" s="251"/>
      <c r="AA1042824" s="251"/>
      <c r="AB1042824" s="247"/>
      <c r="AC1042824" s="247"/>
      <c r="AD1042824" s="245"/>
      <c r="AE1042824" s="245"/>
      <c r="AF1042824" s="245"/>
      <c r="AG1042824" s="245"/>
    </row>
    <row r="1042825" spans="1:33" ht="12.75">
      <c r="A1042825" s="247"/>
      <c r="B1042825" s="248"/>
      <c r="C1042825" s="249"/>
      <c r="D1042825" s="250"/>
      <c r="E1042825" s="250"/>
      <c r="F1042825" s="250"/>
      <c r="G1042825" s="250"/>
      <c r="H1042825" s="250"/>
      <c r="I1042825" s="250"/>
      <c r="J1042825" s="244"/>
      <c r="K1042825" s="244"/>
      <c r="L1042825" s="244"/>
      <c r="M1042825" s="244"/>
      <c r="N1042825" s="244"/>
      <c r="O1042825" s="251"/>
      <c r="P1042825" s="251"/>
      <c r="Q1042825" s="251"/>
      <c r="R1042825" s="251"/>
      <c r="S1042825" s="251"/>
      <c r="T1042825" s="251"/>
      <c r="U1042825" s="251"/>
      <c r="V1042825" s="251"/>
      <c r="W1042825" s="251"/>
      <c r="X1042825" s="251"/>
      <c r="Y1042825" s="251"/>
      <c r="Z1042825" s="251"/>
      <c r="AA1042825" s="251"/>
      <c r="AB1042825" s="247"/>
      <c r="AC1042825" s="247"/>
      <c r="AD1042825" s="245"/>
      <c r="AE1042825" s="245"/>
      <c r="AF1042825" s="245"/>
      <c r="AG1042825" s="245"/>
    </row>
    <row r="1042826" spans="1:33" ht="12.75">
      <c r="A1042826" s="247"/>
      <c r="B1042826" s="248"/>
      <c r="C1042826" s="249"/>
      <c r="D1042826" s="250"/>
      <c r="E1042826" s="250"/>
      <c r="F1042826" s="250"/>
      <c r="G1042826" s="250"/>
      <c r="H1042826" s="250"/>
      <c r="I1042826" s="250"/>
      <c r="J1042826" s="244"/>
      <c r="K1042826" s="244"/>
      <c r="L1042826" s="244"/>
      <c r="M1042826" s="244"/>
      <c r="N1042826" s="244"/>
      <c r="O1042826" s="251"/>
      <c r="P1042826" s="251"/>
      <c r="Q1042826" s="251"/>
      <c r="R1042826" s="251"/>
      <c r="S1042826" s="251"/>
      <c r="T1042826" s="251"/>
      <c r="U1042826" s="251"/>
      <c r="V1042826" s="251"/>
      <c r="W1042826" s="251"/>
      <c r="X1042826" s="251"/>
      <c r="Y1042826" s="251"/>
      <c r="Z1042826" s="251"/>
      <c r="AA1042826" s="251"/>
      <c r="AB1042826" s="247"/>
      <c r="AC1042826" s="247"/>
      <c r="AD1042826" s="245"/>
      <c r="AE1042826" s="245"/>
      <c r="AF1042826" s="245"/>
      <c r="AG1042826" s="245"/>
    </row>
    <row r="1042827" spans="1:33" ht="12.75">
      <c r="A1042827" s="247"/>
      <c r="B1042827" s="248"/>
      <c r="C1042827" s="249"/>
      <c r="D1042827" s="250"/>
      <c r="E1042827" s="250"/>
      <c r="F1042827" s="250"/>
      <c r="G1042827" s="250"/>
      <c r="H1042827" s="250"/>
      <c r="I1042827" s="250"/>
      <c r="J1042827" s="244"/>
      <c r="K1042827" s="244"/>
      <c r="L1042827" s="244"/>
      <c r="M1042827" s="244"/>
      <c r="N1042827" s="244"/>
      <c r="O1042827" s="251"/>
      <c r="P1042827" s="251"/>
      <c r="Q1042827" s="251"/>
      <c r="R1042827" s="251"/>
      <c r="S1042827" s="251"/>
      <c r="T1042827" s="251"/>
      <c r="U1042827" s="251"/>
      <c r="V1042827" s="251"/>
      <c r="W1042827" s="251"/>
      <c r="X1042827" s="251"/>
      <c r="Y1042827" s="251"/>
      <c r="Z1042827" s="251"/>
      <c r="AA1042827" s="251"/>
      <c r="AB1042827" s="247"/>
      <c r="AC1042827" s="247"/>
      <c r="AD1042827" s="245"/>
      <c r="AE1042827" s="245"/>
      <c r="AF1042827" s="245"/>
      <c r="AG1042827" s="245"/>
    </row>
    <row r="1042828" spans="1:33" ht="12.75">
      <c r="A1042828" s="247"/>
      <c r="B1042828" s="248"/>
      <c r="C1042828" s="249"/>
      <c r="D1042828" s="250"/>
      <c r="E1042828" s="250"/>
      <c r="F1042828" s="250"/>
      <c r="G1042828" s="250"/>
      <c r="H1042828" s="250"/>
      <c r="I1042828" s="250"/>
      <c r="J1042828" s="244"/>
      <c r="K1042828" s="244"/>
      <c r="L1042828" s="244"/>
      <c r="M1042828" s="244"/>
      <c r="N1042828" s="244"/>
      <c r="O1042828" s="251"/>
      <c r="P1042828" s="251"/>
      <c r="Q1042828" s="251"/>
      <c r="R1042828" s="251"/>
      <c r="S1042828" s="251"/>
      <c r="T1042828" s="251"/>
      <c r="U1042828" s="251"/>
      <c r="V1042828" s="251"/>
      <c r="W1042828" s="251"/>
      <c r="X1042828" s="251"/>
      <c r="Y1042828" s="251"/>
      <c r="Z1042828" s="251"/>
      <c r="AA1042828" s="251"/>
      <c r="AB1042828" s="247"/>
      <c r="AC1042828" s="247"/>
      <c r="AD1042828" s="245"/>
      <c r="AE1042828" s="245"/>
      <c r="AF1042828" s="245"/>
      <c r="AG1042828" s="245"/>
    </row>
    <row r="1042829" spans="1:33" ht="12.75">
      <c r="A1042829" s="247"/>
      <c r="B1042829" s="248"/>
      <c r="C1042829" s="249"/>
      <c r="D1042829" s="250"/>
      <c r="E1042829" s="250"/>
      <c r="F1042829" s="250"/>
      <c r="G1042829" s="250"/>
      <c r="H1042829" s="250"/>
      <c r="I1042829" s="250"/>
      <c r="J1042829" s="244"/>
      <c r="K1042829" s="244"/>
      <c r="L1042829" s="244"/>
      <c r="M1042829" s="244"/>
      <c r="N1042829" s="244"/>
      <c r="O1042829" s="251"/>
      <c r="P1042829" s="251"/>
      <c r="Q1042829" s="251"/>
      <c r="R1042829" s="251"/>
      <c r="S1042829" s="251"/>
      <c r="T1042829" s="251"/>
      <c r="U1042829" s="251"/>
      <c r="V1042829" s="251"/>
      <c r="W1042829" s="251"/>
      <c r="X1042829" s="251"/>
      <c r="Y1042829" s="251"/>
      <c r="Z1042829" s="251"/>
      <c r="AA1042829" s="251"/>
      <c r="AB1042829" s="247"/>
      <c r="AC1042829" s="247"/>
      <c r="AD1042829" s="245"/>
      <c r="AE1042829" s="245"/>
      <c r="AF1042829" s="245"/>
      <c r="AG1042829" s="245"/>
    </row>
    <row r="1042830" spans="1:33" ht="12.75">
      <c r="A1042830" s="247"/>
      <c r="B1042830" s="248"/>
      <c r="C1042830" s="249"/>
      <c r="D1042830" s="250"/>
      <c r="E1042830" s="250"/>
      <c r="F1042830" s="250"/>
      <c r="G1042830" s="250"/>
      <c r="H1042830" s="250"/>
      <c r="I1042830" s="250"/>
      <c r="J1042830" s="244"/>
      <c r="K1042830" s="244"/>
      <c r="L1042830" s="244"/>
      <c r="M1042830" s="244"/>
      <c r="N1042830" s="244"/>
      <c r="O1042830" s="251"/>
      <c r="P1042830" s="251"/>
      <c r="Q1042830" s="251"/>
      <c r="R1042830" s="251"/>
      <c r="S1042830" s="251"/>
      <c r="T1042830" s="251"/>
      <c r="U1042830" s="251"/>
      <c r="V1042830" s="251"/>
      <c r="W1042830" s="251"/>
      <c r="X1042830" s="251"/>
      <c r="Y1042830" s="251"/>
      <c r="Z1042830" s="251"/>
      <c r="AA1042830" s="251"/>
      <c r="AB1042830" s="247"/>
      <c r="AC1042830" s="247"/>
      <c r="AD1042830" s="245"/>
      <c r="AE1042830" s="245"/>
      <c r="AF1042830" s="245"/>
      <c r="AG1042830" s="245"/>
    </row>
    <row r="1042831" spans="1:33" ht="12.75">
      <c r="A1042831" s="247"/>
      <c r="B1042831" s="248"/>
      <c r="C1042831" s="249"/>
      <c r="D1042831" s="250"/>
      <c r="E1042831" s="250"/>
      <c r="F1042831" s="250"/>
      <c r="G1042831" s="250"/>
      <c r="H1042831" s="250"/>
      <c r="I1042831" s="250"/>
      <c r="J1042831" s="244"/>
      <c r="K1042831" s="244"/>
      <c r="L1042831" s="244"/>
      <c r="M1042831" s="244"/>
      <c r="N1042831" s="244"/>
      <c r="O1042831" s="251"/>
      <c r="P1042831" s="251"/>
      <c r="Q1042831" s="251"/>
      <c r="R1042831" s="251"/>
      <c r="S1042831" s="251"/>
      <c r="T1042831" s="251"/>
      <c r="U1042831" s="251"/>
      <c r="V1042831" s="251"/>
      <c r="W1042831" s="251"/>
      <c r="X1042831" s="251"/>
      <c r="Y1042831" s="251"/>
      <c r="Z1042831" s="251"/>
      <c r="AA1042831" s="251"/>
      <c r="AB1042831" s="247"/>
      <c r="AC1042831" s="247"/>
      <c r="AD1042831" s="245"/>
      <c r="AE1042831" s="245"/>
      <c r="AF1042831" s="245"/>
      <c r="AG1042831" s="245"/>
    </row>
    <row r="1042832" spans="1:33" ht="12.75">
      <c r="A1042832" s="247"/>
      <c r="B1042832" s="248"/>
      <c r="C1042832" s="249"/>
      <c r="D1042832" s="250"/>
      <c r="E1042832" s="250"/>
      <c r="F1042832" s="250"/>
      <c r="G1042832" s="250"/>
      <c r="H1042832" s="250"/>
      <c r="I1042832" s="250"/>
      <c r="J1042832" s="244"/>
      <c r="K1042832" s="244"/>
      <c r="L1042832" s="244"/>
      <c r="M1042832" s="244"/>
      <c r="N1042832" s="244"/>
      <c r="O1042832" s="251"/>
      <c r="P1042832" s="251"/>
      <c r="Q1042832" s="251"/>
      <c r="R1042832" s="251"/>
      <c r="S1042832" s="251"/>
      <c r="T1042832" s="251"/>
      <c r="U1042832" s="251"/>
      <c r="V1042832" s="251"/>
      <c r="W1042832" s="251"/>
      <c r="X1042832" s="251"/>
      <c r="Y1042832" s="251"/>
      <c r="Z1042832" s="251"/>
      <c r="AA1042832" s="251"/>
      <c r="AB1042832" s="247"/>
      <c r="AC1042832" s="247"/>
      <c r="AD1042832" s="245"/>
      <c r="AE1042832" s="245"/>
      <c r="AF1042832" s="245"/>
      <c r="AG1042832" s="245"/>
    </row>
    <row r="1042833" spans="1:33" ht="12.75">
      <c r="A1042833" s="247"/>
      <c r="B1042833" s="248"/>
      <c r="C1042833" s="249"/>
      <c r="D1042833" s="250"/>
      <c r="E1042833" s="250"/>
      <c r="F1042833" s="250"/>
      <c r="G1042833" s="250"/>
      <c r="H1042833" s="250"/>
      <c r="I1042833" s="250"/>
      <c r="J1042833" s="244"/>
      <c r="K1042833" s="244"/>
      <c r="L1042833" s="244"/>
      <c r="M1042833" s="244"/>
      <c r="N1042833" s="244"/>
      <c r="O1042833" s="251"/>
      <c r="P1042833" s="251"/>
      <c r="Q1042833" s="251"/>
      <c r="R1042833" s="251"/>
      <c r="S1042833" s="251"/>
      <c r="T1042833" s="251"/>
      <c r="U1042833" s="251"/>
      <c r="V1042833" s="251"/>
      <c r="W1042833" s="251"/>
      <c r="X1042833" s="251"/>
      <c r="Y1042833" s="251"/>
      <c r="Z1042833" s="251"/>
      <c r="AA1042833" s="251"/>
      <c r="AB1042833" s="247"/>
      <c r="AC1042833" s="247"/>
      <c r="AD1042833" s="245"/>
      <c r="AE1042833" s="245"/>
      <c r="AF1042833" s="245"/>
      <c r="AG1042833" s="245"/>
    </row>
    <row r="1042834" spans="1:33" ht="12.75">
      <c r="A1042834" s="247"/>
      <c r="B1042834" s="248"/>
      <c r="C1042834" s="249"/>
      <c r="D1042834" s="250"/>
      <c r="E1042834" s="250"/>
      <c r="F1042834" s="250"/>
      <c r="G1042834" s="250"/>
      <c r="H1042834" s="250"/>
      <c r="I1042834" s="250"/>
      <c r="J1042834" s="244"/>
      <c r="K1042834" s="244"/>
      <c r="L1042834" s="244"/>
      <c r="M1042834" s="244"/>
      <c r="N1042834" s="244"/>
      <c r="O1042834" s="251"/>
      <c r="P1042834" s="251"/>
      <c r="Q1042834" s="251"/>
      <c r="R1042834" s="251"/>
      <c r="S1042834" s="251"/>
      <c r="T1042834" s="251"/>
      <c r="U1042834" s="251"/>
      <c r="V1042834" s="251"/>
      <c r="W1042834" s="251"/>
      <c r="X1042834" s="251"/>
      <c r="Y1042834" s="251"/>
      <c r="Z1042834" s="251"/>
      <c r="AA1042834" s="251"/>
      <c r="AB1042834" s="247"/>
      <c r="AC1042834" s="247"/>
      <c r="AD1042834" s="245"/>
      <c r="AE1042834" s="245"/>
      <c r="AF1042834" s="245"/>
      <c r="AG1042834" s="245"/>
    </row>
    <row r="1042835" spans="1:33" ht="12.75">
      <c r="A1042835" s="247"/>
      <c r="B1042835" s="248"/>
      <c r="C1042835" s="249"/>
      <c r="D1042835" s="250"/>
      <c r="E1042835" s="250"/>
      <c r="F1042835" s="250"/>
      <c r="G1042835" s="250"/>
      <c r="H1042835" s="250"/>
      <c r="I1042835" s="250"/>
      <c r="J1042835" s="244"/>
      <c r="K1042835" s="244"/>
      <c r="L1042835" s="244"/>
      <c r="M1042835" s="244"/>
      <c r="N1042835" s="244"/>
      <c r="O1042835" s="251"/>
      <c r="P1042835" s="251"/>
      <c r="Q1042835" s="251"/>
      <c r="R1042835" s="251"/>
      <c r="S1042835" s="251"/>
      <c r="T1042835" s="251"/>
      <c r="U1042835" s="251"/>
      <c r="V1042835" s="251"/>
      <c r="W1042835" s="251"/>
      <c r="X1042835" s="251"/>
      <c r="Y1042835" s="251"/>
      <c r="Z1042835" s="251"/>
      <c r="AA1042835" s="251"/>
      <c r="AB1042835" s="247"/>
      <c r="AC1042835" s="247"/>
      <c r="AD1042835" s="245"/>
      <c r="AE1042835" s="245"/>
      <c r="AF1042835" s="245"/>
      <c r="AG1042835" s="245"/>
    </row>
    <row r="1042836" spans="1:33" ht="12.75">
      <c r="A1042836" s="247"/>
      <c r="B1042836" s="248"/>
      <c r="C1042836" s="249"/>
      <c r="D1042836" s="250"/>
      <c r="E1042836" s="250"/>
      <c r="F1042836" s="250"/>
      <c r="G1042836" s="250"/>
      <c r="H1042836" s="250"/>
      <c r="I1042836" s="250"/>
      <c r="J1042836" s="244"/>
      <c r="K1042836" s="244"/>
      <c r="L1042836" s="244"/>
      <c r="M1042836" s="244"/>
      <c r="N1042836" s="244"/>
      <c r="O1042836" s="251"/>
      <c r="P1042836" s="251"/>
      <c r="Q1042836" s="251"/>
      <c r="R1042836" s="251"/>
      <c r="S1042836" s="251"/>
      <c r="T1042836" s="251"/>
      <c r="U1042836" s="251"/>
      <c r="V1042836" s="251"/>
      <c r="W1042836" s="251"/>
      <c r="X1042836" s="251"/>
      <c r="Y1042836" s="251"/>
      <c r="Z1042836" s="251"/>
      <c r="AA1042836" s="251"/>
      <c r="AB1042836" s="247"/>
      <c r="AC1042836" s="247"/>
      <c r="AD1042836" s="245"/>
      <c r="AE1042836" s="245"/>
      <c r="AF1042836" s="245"/>
      <c r="AG1042836" s="245"/>
    </row>
    <row r="1042837" spans="1:33" ht="12.75">
      <c r="A1042837" s="247"/>
      <c r="B1042837" s="248"/>
      <c r="C1042837" s="249"/>
      <c r="D1042837" s="250"/>
      <c r="E1042837" s="250"/>
      <c r="F1042837" s="250"/>
      <c r="G1042837" s="250"/>
      <c r="H1042837" s="250"/>
      <c r="I1042837" s="250"/>
      <c r="J1042837" s="244"/>
      <c r="K1042837" s="244"/>
      <c r="L1042837" s="244"/>
      <c r="M1042837" s="244"/>
      <c r="N1042837" s="244"/>
      <c r="O1042837" s="251"/>
      <c r="P1042837" s="251"/>
      <c r="Q1042837" s="251"/>
      <c r="R1042837" s="251"/>
      <c r="S1042837" s="251"/>
      <c r="T1042837" s="251"/>
      <c r="U1042837" s="251"/>
      <c r="V1042837" s="251"/>
      <c r="W1042837" s="251"/>
      <c r="X1042837" s="251"/>
      <c r="Y1042837" s="251"/>
      <c r="Z1042837" s="251"/>
      <c r="AA1042837" s="251"/>
      <c r="AB1042837" s="247"/>
      <c r="AC1042837" s="247"/>
      <c r="AD1042837" s="245"/>
      <c r="AE1042837" s="245"/>
      <c r="AF1042837" s="245"/>
      <c r="AG1042837" s="245"/>
    </row>
    <row r="1042838" spans="1:33" ht="12.75">
      <c r="A1042838" s="247"/>
      <c r="B1042838" s="248"/>
      <c r="C1042838" s="249"/>
      <c r="D1042838" s="250"/>
      <c r="E1042838" s="250"/>
      <c r="F1042838" s="250"/>
      <c r="G1042838" s="250"/>
      <c r="H1042838" s="250"/>
      <c r="I1042838" s="250"/>
      <c r="J1042838" s="244"/>
      <c r="K1042838" s="244"/>
      <c r="L1042838" s="244"/>
      <c r="M1042838" s="244"/>
      <c r="N1042838" s="244"/>
      <c r="O1042838" s="251"/>
      <c r="P1042838" s="251"/>
      <c r="Q1042838" s="251"/>
      <c r="R1042838" s="251"/>
      <c r="S1042838" s="251"/>
      <c r="T1042838" s="251"/>
      <c r="U1042838" s="251"/>
      <c r="V1042838" s="251"/>
      <c r="W1042838" s="251"/>
      <c r="X1042838" s="251"/>
      <c r="Y1042838" s="251"/>
      <c r="Z1042838" s="251"/>
      <c r="AA1042838" s="251"/>
      <c r="AB1042838" s="247"/>
      <c r="AC1042838" s="247"/>
      <c r="AD1042838" s="245"/>
      <c r="AE1042838" s="245"/>
      <c r="AF1042838" s="245"/>
      <c r="AG1042838" s="245"/>
    </row>
    <row r="1042839" spans="1:33" ht="12.75">
      <c r="A1042839" s="247"/>
      <c r="B1042839" s="248"/>
      <c r="C1042839" s="249"/>
      <c r="D1042839" s="250"/>
      <c r="E1042839" s="250"/>
      <c r="F1042839" s="250"/>
      <c r="G1042839" s="250"/>
      <c r="H1042839" s="250"/>
      <c r="I1042839" s="250"/>
      <c r="J1042839" s="244"/>
      <c r="K1042839" s="244"/>
      <c r="L1042839" s="244"/>
      <c r="M1042839" s="244"/>
      <c r="N1042839" s="244"/>
      <c r="O1042839" s="251"/>
      <c r="P1042839" s="251"/>
      <c r="Q1042839" s="251"/>
      <c r="R1042839" s="251"/>
      <c r="S1042839" s="251"/>
      <c r="T1042839" s="251"/>
      <c r="U1042839" s="251"/>
      <c r="V1042839" s="251"/>
      <c r="W1042839" s="251"/>
      <c r="X1042839" s="251"/>
      <c r="Y1042839" s="251"/>
      <c r="Z1042839" s="251"/>
      <c r="AA1042839" s="251"/>
      <c r="AB1042839" s="247"/>
      <c r="AC1042839" s="247"/>
      <c r="AD1042839" s="245"/>
      <c r="AE1042839" s="245"/>
      <c r="AF1042839" s="245"/>
      <c r="AG1042839" s="245"/>
    </row>
    <row r="1042840" spans="1:33" ht="12.75">
      <c r="A1042840" s="247"/>
      <c r="B1042840" s="248"/>
      <c r="C1042840" s="249"/>
      <c r="D1042840" s="250"/>
      <c r="E1042840" s="250"/>
      <c r="F1042840" s="250"/>
      <c r="G1042840" s="250"/>
      <c r="H1042840" s="250"/>
      <c r="I1042840" s="250"/>
      <c r="J1042840" s="244"/>
      <c r="K1042840" s="244"/>
      <c r="L1042840" s="244"/>
      <c r="M1042840" s="244"/>
      <c r="N1042840" s="244"/>
      <c r="O1042840" s="251"/>
      <c r="P1042840" s="251"/>
      <c r="Q1042840" s="251"/>
      <c r="R1042840" s="251"/>
      <c r="S1042840" s="251"/>
      <c r="T1042840" s="251"/>
      <c r="U1042840" s="251"/>
      <c r="V1042840" s="251"/>
      <c r="W1042840" s="251"/>
      <c r="X1042840" s="251"/>
      <c r="Y1042840" s="251"/>
      <c r="Z1042840" s="251"/>
      <c r="AA1042840" s="251"/>
      <c r="AB1042840" s="247"/>
      <c r="AC1042840" s="247"/>
      <c r="AD1042840" s="245"/>
      <c r="AE1042840" s="245"/>
      <c r="AF1042840" s="245"/>
      <c r="AG1042840" s="245"/>
    </row>
    <row r="1042841" spans="1:33" ht="12.75">
      <c r="A1042841" s="247"/>
      <c r="B1042841" s="248"/>
      <c r="C1042841" s="249"/>
      <c r="D1042841" s="250"/>
      <c r="E1042841" s="250"/>
      <c r="F1042841" s="250"/>
      <c r="G1042841" s="250"/>
      <c r="H1042841" s="250"/>
      <c r="I1042841" s="250"/>
      <c r="J1042841" s="244"/>
      <c r="K1042841" s="244"/>
      <c r="L1042841" s="244"/>
      <c r="M1042841" s="244"/>
      <c r="N1042841" s="244"/>
      <c r="O1042841" s="251"/>
      <c r="P1042841" s="251"/>
      <c r="Q1042841" s="251"/>
      <c r="R1042841" s="251"/>
      <c r="S1042841" s="251"/>
      <c r="T1042841" s="251"/>
      <c r="U1042841" s="251"/>
      <c r="V1042841" s="251"/>
      <c r="W1042841" s="251"/>
      <c r="X1042841" s="251"/>
      <c r="Y1042841" s="251"/>
      <c r="Z1042841" s="251"/>
      <c r="AA1042841" s="251"/>
      <c r="AB1042841" s="247"/>
      <c r="AC1042841" s="247"/>
      <c r="AD1042841" s="245"/>
      <c r="AE1042841" s="245"/>
      <c r="AF1042841" s="245"/>
      <c r="AG1042841" s="245"/>
    </row>
    <row r="1042842" spans="1:33" ht="12.75">
      <c r="A1042842" s="247"/>
      <c r="B1042842" s="248"/>
      <c r="C1042842" s="249"/>
      <c r="D1042842" s="250"/>
      <c r="E1042842" s="250"/>
      <c r="F1042842" s="250"/>
      <c r="G1042842" s="250"/>
      <c r="H1042842" s="250"/>
      <c r="I1042842" s="250"/>
      <c r="J1042842" s="244"/>
      <c r="K1042842" s="244"/>
      <c r="L1042842" s="244"/>
      <c r="M1042842" s="244"/>
      <c r="N1042842" s="244"/>
      <c r="O1042842" s="251"/>
      <c r="P1042842" s="251"/>
      <c r="Q1042842" s="251"/>
      <c r="R1042842" s="251"/>
      <c r="S1042842" s="251"/>
      <c r="T1042842" s="251"/>
      <c r="U1042842" s="251"/>
      <c r="V1042842" s="251"/>
      <c r="W1042842" s="251"/>
      <c r="X1042842" s="251"/>
      <c r="Y1042842" s="251"/>
      <c r="Z1042842" s="251"/>
      <c r="AA1042842" s="251"/>
      <c r="AB1042842" s="247"/>
      <c r="AC1042842" s="247"/>
      <c r="AD1042842" s="245"/>
      <c r="AE1042842" s="245"/>
      <c r="AF1042842" s="245"/>
      <c r="AG1042842" s="245"/>
    </row>
    <row r="1042843" spans="1:33" ht="12.75">
      <c r="A1042843" s="247"/>
      <c r="B1042843" s="248"/>
      <c r="C1042843" s="249"/>
      <c r="D1042843" s="250"/>
      <c r="E1042843" s="250"/>
      <c r="F1042843" s="250"/>
      <c r="G1042843" s="250"/>
      <c r="H1042843" s="250"/>
      <c r="I1042843" s="250"/>
      <c r="J1042843" s="244"/>
      <c r="K1042843" s="244"/>
      <c r="L1042843" s="244"/>
      <c r="M1042843" s="244"/>
      <c r="N1042843" s="244"/>
      <c r="O1042843" s="251"/>
      <c r="P1042843" s="251"/>
      <c r="Q1042843" s="251"/>
      <c r="R1042843" s="251"/>
      <c r="S1042843" s="251"/>
      <c r="T1042843" s="251"/>
      <c r="U1042843" s="251"/>
      <c r="V1042843" s="251"/>
      <c r="W1042843" s="251"/>
      <c r="X1042843" s="251"/>
      <c r="Y1042843" s="251"/>
      <c r="Z1042843" s="251"/>
      <c r="AA1042843" s="251"/>
      <c r="AB1042843" s="247"/>
      <c r="AC1042843" s="247"/>
      <c r="AD1042843" s="245"/>
      <c r="AE1042843" s="245"/>
      <c r="AF1042843" s="245"/>
      <c r="AG1042843" s="245"/>
    </row>
    <row r="1042844" spans="1:33" ht="12.75">
      <c r="A1042844" s="247"/>
      <c r="B1042844" s="248"/>
      <c r="C1042844" s="249"/>
      <c r="D1042844" s="250"/>
      <c r="E1042844" s="250"/>
      <c r="F1042844" s="250"/>
      <c r="G1042844" s="250"/>
      <c r="H1042844" s="250"/>
      <c r="I1042844" s="250"/>
      <c r="J1042844" s="244"/>
      <c r="K1042844" s="244"/>
      <c r="L1042844" s="244"/>
      <c r="M1042844" s="244"/>
      <c r="N1042844" s="244"/>
      <c r="O1042844" s="251"/>
      <c r="P1042844" s="251"/>
      <c r="Q1042844" s="251"/>
      <c r="R1042844" s="251"/>
      <c r="S1042844" s="251"/>
      <c r="T1042844" s="251"/>
      <c r="U1042844" s="251"/>
      <c r="V1042844" s="251"/>
      <c r="W1042844" s="251"/>
      <c r="X1042844" s="251"/>
      <c r="Y1042844" s="251"/>
      <c r="Z1042844" s="251"/>
      <c r="AA1042844" s="251"/>
      <c r="AB1042844" s="247"/>
      <c r="AC1042844" s="247"/>
      <c r="AD1042844" s="245"/>
      <c r="AE1042844" s="245"/>
      <c r="AF1042844" s="245"/>
      <c r="AG1042844" s="245"/>
    </row>
    <row r="1042845" spans="1:33" ht="12.75">
      <c r="A1042845" s="247"/>
      <c r="B1042845" s="248"/>
      <c r="C1042845" s="249"/>
      <c r="D1042845" s="250"/>
      <c r="E1042845" s="250"/>
      <c r="F1042845" s="250"/>
      <c r="G1042845" s="250"/>
      <c r="H1042845" s="250"/>
      <c r="I1042845" s="250"/>
      <c r="J1042845" s="244"/>
      <c r="K1042845" s="244"/>
      <c r="L1042845" s="244"/>
      <c r="M1042845" s="244"/>
      <c r="N1042845" s="244"/>
      <c r="O1042845" s="251"/>
      <c r="P1042845" s="251"/>
      <c r="Q1042845" s="251"/>
      <c r="R1042845" s="251"/>
      <c r="S1042845" s="251"/>
      <c r="T1042845" s="251"/>
      <c r="U1042845" s="251"/>
      <c r="V1042845" s="251"/>
      <c r="W1042845" s="251"/>
      <c r="X1042845" s="251"/>
      <c r="Y1042845" s="251"/>
      <c r="Z1042845" s="251"/>
      <c r="AA1042845" s="251"/>
      <c r="AB1042845" s="247"/>
      <c r="AC1042845" s="247"/>
      <c r="AD1042845" s="245"/>
      <c r="AE1042845" s="245"/>
      <c r="AF1042845" s="245"/>
      <c r="AG1042845" s="245"/>
    </row>
    <row r="1042846" spans="1:33" ht="12.75">
      <c r="A1042846" s="247"/>
      <c r="B1042846" s="248"/>
      <c r="C1042846" s="249"/>
      <c r="D1042846" s="250"/>
      <c r="E1042846" s="250"/>
      <c r="F1042846" s="250"/>
      <c r="G1042846" s="250"/>
      <c r="H1042846" s="250"/>
      <c r="I1042846" s="250"/>
      <c r="J1042846" s="244"/>
      <c r="K1042846" s="244"/>
      <c r="L1042846" s="244"/>
      <c r="M1042846" s="244"/>
      <c r="N1042846" s="244"/>
      <c r="O1042846" s="251"/>
      <c r="P1042846" s="251"/>
      <c r="Q1042846" s="251"/>
      <c r="R1042846" s="251"/>
      <c r="S1042846" s="251"/>
      <c r="T1042846" s="251"/>
      <c r="U1042846" s="251"/>
      <c r="V1042846" s="251"/>
      <c r="W1042846" s="251"/>
      <c r="X1042846" s="251"/>
      <c r="Y1042846" s="251"/>
      <c r="Z1042846" s="251"/>
      <c r="AA1042846" s="251"/>
      <c r="AB1042846" s="247"/>
      <c r="AC1042846" s="247"/>
      <c r="AD1042846" s="245"/>
      <c r="AE1042846" s="245"/>
      <c r="AF1042846" s="245"/>
      <c r="AG1042846" s="245"/>
    </row>
    <row r="1042847" spans="1:33" ht="12.75">
      <c r="A1042847" s="247"/>
      <c r="B1042847" s="248"/>
      <c r="C1042847" s="249"/>
      <c r="D1042847" s="250"/>
      <c r="E1042847" s="250"/>
      <c r="F1042847" s="250"/>
      <c r="G1042847" s="250"/>
      <c r="H1042847" s="250"/>
      <c r="I1042847" s="250"/>
      <c r="J1042847" s="244"/>
      <c r="K1042847" s="244"/>
      <c r="L1042847" s="244"/>
      <c r="M1042847" s="244"/>
      <c r="N1042847" s="244"/>
      <c r="O1042847" s="251"/>
      <c r="P1042847" s="251"/>
      <c r="Q1042847" s="251"/>
      <c r="R1042847" s="251"/>
      <c r="S1042847" s="251"/>
      <c r="T1042847" s="251"/>
      <c r="U1042847" s="251"/>
      <c r="V1042847" s="251"/>
      <c r="W1042847" s="251"/>
      <c r="X1042847" s="251"/>
      <c r="Y1042847" s="251"/>
      <c r="Z1042847" s="251"/>
      <c r="AA1042847" s="251"/>
      <c r="AB1042847" s="247"/>
      <c r="AC1042847" s="247"/>
      <c r="AD1042847" s="245"/>
      <c r="AE1042847" s="245"/>
      <c r="AF1042847" s="245"/>
      <c r="AG1042847" s="245"/>
    </row>
    <row r="1042848" spans="1:33" ht="12.75">
      <c r="A1042848" s="247"/>
      <c r="B1042848" s="248"/>
      <c r="C1042848" s="249"/>
      <c r="D1042848" s="250"/>
      <c r="E1042848" s="250"/>
      <c r="F1042848" s="250"/>
      <c r="G1042848" s="250"/>
      <c r="H1042848" s="250"/>
      <c r="I1042848" s="250"/>
      <c r="J1042848" s="244"/>
      <c r="K1042848" s="244"/>
      <c r="L1042848" s="244"/>
      <c r="M1042848" s="244"/>
      <c r="N1042848" s="244"/>
      <c r="O1042848" s="251"/>
      <c r="P1042848" s="251"/>
      <c r="Q1042848" s="251"/>
      <c r="R1042848" s="251"/>
      <c r="S1042848" s="251"/>
      <c r="T1042848" s="251"/>
      <c r="U1042848" s="251"/>
      <c r="V1042848" s="251"/>
      <c r="W1042848" s="251"/>
      <c r="X1042848" s="251"/>
      <c r="Y1042848" s="251"/>
      <c r="Z1042848" s="251"/>
      <c r="AA1042848" s="251"/>
      <c r="AB1042848" s="247"/>
      <c r="AC1042848" s="247"/>
      <c r="AD1042848" s="245"/>
      <c r="AE1042848" s="245"/>
      <c r="AF1042848" s="245"/>
      <c r="AG1042848" s="245"/>
    </row>
    <row r="1042849" spans="1:33" ht="12.75">
      <c r="A1042849" s="247"/>
      <c r="B1042849" s="248"/>
      <c r="C1042849" s="249"/>
      <c r="D1042849" s="250"/>
      <c r="E1042849" s="250"/>
      <c r="F1042849" s="250"/>
      <c r="G1042849" s="250"/>
      <c r="H1042849" s="250"/>
      <c r="I1042849" s="250"/>
      <c r="J1042849" s="244"/>
      <c r="K1042849" s="244"/>
      <c r="L1042849" s="244"/>
      <c r="M1042849" s="244"/>
      <c r="N1042849" s="244"/>
      <c r="O1042849" s="251"/>
      <c r="P1042849" s="251"/>
      <c r="Q1042849" s="251"/>
      <c r="R1042849" s="251"/>
      <c r="S1042849" s="251"/>
      <c r="T1042849" s="251"/>
      <c r="U1042849" s="251"/>
      <c r="V1042849" s="251"/>
      <c r="W1042849" s="251"/>
      <c r="X1042849" s="251"/>
      <c r="Y1042849" s="251"/>
      <c r="Z1042849" s="251"/>
      <c r="AA1042849" s="251"/>
      <c r="AB1042849" s="247"/>
      <c r="AC1042849" s="247"/>
      <c r="AD1042849" s="245"/>
      <c r="AE1042849" s="245"/>
      <c r="AF1042849" s="245"/>
      <c r="AG1042849" s="245"/>
    </row>
    <row r="1042850" spans="1:33" ht="12.75">
      <c r="A1042850" s="247"/>
      <c r="B1042850" s="248"/>
      <c r="C1042850" s="249"/>
      <c r="D1042850" s="250"/>
      <c r="E1042850" s="250"/>
      <c r="F1042850" s="250"/>
      <c r="G1042850" s="250"/>
      <c r="H1042850" s="250"/>
      <c r="I1042850" s="250"/>
      <c r="J1042850" s="244"/>
      <c r="K1042850" s="244"/>
      <c r="L1042850" s="244"/>
      <c r="M1042850" s="244"/>
      <c r="N1042850" s="244"/>
      <c r="O1042850" s="251"/>
      <c r="P1042850" s="251"/>
      <c r="Q1042850" s="251"/>
      <c r="R1042850" s="251"/>
      <c r="S1042850" s="251"/>
      <c r="T1042850" s="251"/>
      <c r="U1042850" s="251"/>
      <c r="V1042850" s="251"/>
      <c r="W1042850" s="251"/>
      <c r="X1042850" s="251"/>
      <c r="Y1042850" s="251"/>
      <c r="Z1042850" s="251"/>
      <c r="AA1042850" s="251"/>
      <c r="AB1042850" s="247"/>
      <c r="AC1042850" s="247"/>
      <c r="AD1042850" s="245"/>
      <c r="AE1042850" s="245"/>
      <c r="AF1042850" s="245"/>
      <c r="AG1042850" s="245"/>
    </row>
    <row r="1042851" spans="1:33" ht="12.75">
      <c r="A1042851" s="247"/>
      <c r="B1042851" s="248"/>
      <c r="C1042851" s="249"/>
      <c r="D1042851" s="250"/>
      <c r="E1042851" s="250"/>
      <c r="F1042851" s="250"/>
      <c r="G1042851" s="250"/>
      <c r="H1042851" s="250"/>
      <c r="I1042851" s="250"/>
      <c r="J1042851" s="244"/>
      <c r="K1042851" s="244"/>
      <c r="L1042851" s="244"/>
      <c r="M1042851" s="244"/>
      <c r="N1042851" s="244"/>
      <c r="O1042851" s="251"/>
      <c r="P1042851" s="251"/>
      <c r="Q1042851" s="251"/>
      <c r="R1042851" s="251"/>
      <c r="S1042851" s="251"/>
      <c r="T1042851" s="251"/>
      <c r="U1042851" s="251"/>
      <c r="V1042851" s="251"/>
      <c r="W1042851" s="251"/>
      <c r="X1042851" s="251"/>
      <c r="Y1042851" s="251"/>
      <c r="Z1042851" s="251"/>
      <c r="AA1042851" s="251"/>
      <c r="AB1042851" s="247"/>
      <c r="AC1042851" s="247"/>
      <c r="AD1042851" s="245"/>
      <c r="AE1042851" s="245"/>
      <c r="AF1042851" s="245"/>
      <c r="AG1042851" s="245"/>
    </row>
    <row r="1042852" spans="1:33" ht="12.75">
      <c r="A1042852" s="247"/>
      <c r="B1042852" s="248"/>
      <c r="C1042852" s="249"/>
      <c r="D1042852" s="250"/>
      <c r="E1042852" s="250"/>
      <c r="F1042852" s="250"/>
      <c r="G1042852" s="250"/>
      <c r="H1042852" s="250"/>
      <c r="I1042852" s="250"/>
      <c r="J1042852" s="244"/>
      <c r="K1042852" s="244"/>
      <c r="L1042852" s="244"/>
      <c r="M1042852" s="244"/>
      <c r="N1042852" s="244"/>
      <c r="O1042852" s="251"/>
      <c r="P1042852" s="251"/>
      <c r="Q1042852" s="251"/>
      <c r="R1042852" s="251"/>
      <c r="S1042852" s="251"/>
      <c r="T1042852" s="251"/>
      <c r="U1042852" s="251"/>
      <c r="V1042852" s="251"/>
      <c r="W1042852" s="251"/>
      <c r="X1042852" s="251"/>
      <c r="Y1042852" s="251"/>
      <c r="Z1042852" s="251"/>
      <c r="AA1042852" s="251"/>
      <c r="AB1042852" s="247"/>
      <c r="AC1042852" s="247"/>
      <c r="AD1042852" s="245"/>
      <c r="AE1042852" s="245"/>
      <c r="AF1042852" s="245"/>
      <c r="AG1042852" s="245"/>
    </row>
    <row r="1042853" spans="1:33" ht="12.75">
      <c r="A1042853" s="247"/>
      <c r="B1042853" s="248"/>
      <c r="C1042853" s="249"/>
      <c r="D1042853" s="250"/>
      <c r="E1042853" s="250"/>
      <c r="F1042853" s="250"/>
      <c r="G1042853" s="250"/>
      <c r="H1042853" s="250"/>
      <c r="I1042853" s="250"/>
      <c r="J1042853" s="244"/>
      <c r="K1042853" s="244"/>
      <c r="L1042853" s="244"/>
      <c r="M1042853" s="244"/>
      <c r="N1042853" s="244"/>
      <c r="O1042853" s="251"/>
      <c r="P1042853" s="251"/>
      <c r="Q1042853" s="251"/>
      <c r="R1042853" s="251"/>
      <c r="S1042853" s="251"/>
      <c r="T1042853" s="251"/>
      <c r="U1042853" s="251"/>
      <c r="V1042853" s="251"/>
      <c r="W1042853" s="251"/>
      <c r="X1042853" s="251"/>
      <c r="Y1042853" s="251"/>
      <c r="Z1042853" s="251"/>
      <c r="AA1042853" s="251"/>
      <c r="AB1042853" s="247"/>
      <c r="AC1042853" s="247"/>
      <c r="AD1042853" s="245"/>
      <c r="AE1042853" s="245"/>
      <c r="AF1042853" s="245"/>
      <c r="AG1042853" s="245"/>
    </row>
    <row r="1042854" spans="1:33" ht="12.75">
      <c r="A1042854" s="247"/>
      <c r="B1042854" s="248"/>
      <c r="C1042854" s="249"/>
      <c r="D1042854" s="250"/>
      <c r="E1042854" s="250"/>
      <c r="F1042854" s="250"/>
      <c r="G1042854" s="250"/>
      <c r="H1042854" s="250"/>
      <c r="I1042854" s="250"/>
      <c r="J1042854" s="244"/>
      <c r="K1042854" s="244"/>
      <c r="L1042854" s="244"/>
      <c r="M1042854" s="244"/>
      <c r="N1042854" s="244"/>
      <c r="O1042854" s="251"/>
      <c r="P1042854" s="251"/>
      <c r="Q1042854" s="251"/>
      <c r="R1042854" s="251"/>
      <c r="S1042854" s="251"/>
      <c r="T1042854" s="251"/>
      <c r="U1042854" s="251"/>
      <c r="V1042854" s="251"/>
      <c r="W1042854" s="251"/>
      <c r="X1042854" s="251"/>
      <c r="Y1042854" s="251"/>
      <c r="Z1042854" s="251"/>
      <c r="AA1042854" s="251"/>
      <c r="AB1042854" s="247"/>
      <c r="AC1042854" s="247"/>
      <c r="AD1042854" s="245"/>
      <c r="AE1042854" s="245"/>
      <c r="AF1042854" s="245"/>
      <c r="AG1042854" s="245"/>
    </row>
    <row r="1042855" spans="1:33" ht="12.75">
      <c r="A1042855" s="247"/>
      <c r="B1042855" s="248"/>
      <c r="C1042855" s="249"/>
      <c r="D1042855" s="250"/>
      <c r="E1042855" s="250"/>
      <c r="F1042855" s="250"/>
      <c r="G1042855" s="250"/>
      <c r="H1042855" s="250"/>
      <c r="I1042855" s="250"/>
      <c r="J1042855" s="244"/>
      <c r="K1042855" s="244"/>
      <c r="L1042855" s="244"/>
      <c r="M1042855" s="244"/>
      <c r="N1042855" s="244"/>
      <c r="O1042855" s="251"/>
      <c r="P1042855" s="251"/>
      <c r="Q1042855" s="251"/>
      <c r="R1042855" s="251"/>
      <c r="S1042855" s="251"/>
      <c r="T1042855" s="251"/>
      <c r="U1042855" s="251"/>
      <c r="V1042855" s="251"/>
      <c r="W1042855" s="251"/>
      <c r="X1042855" s="251"/>
      <c r="Y1042855" s="251"/>
      <c r="Z1042855" s="251"/>
      <c r="AA1042855" s="251"/>
      <c r="AB1042855" s="247"/>
      <c r="AC1042855" s="247"/>
      <c r="AD1042855" s="245"/>
      <c r="AE1042855" s="245"/>
      <c r="AF1042855" s="245"/>
      <c r="AG1042855" s="245"/>
    </row>
    <row r="1042856" spans="1:33" ht="12.75">
      <c r="A1042856" s="247"/>
      <c r="B1042856" s="248"/>
      <c r="C1042856" s="249"/>
      <c r="D1042856" s="250"/>
      <c r="E1042856" s="250"/>
      <c r="F1042856" s="250"/>
      <c r="G1042856" s="250"/>
      <c r="H1042856" s="250"/>
      <c r="I1042856" s="250"/>
      <c r="J1042856" s="244"/>
      <c r="K1042856" s="244"/>
      <c r="L1042856" s="244"/>
      <c r="M1042856" s="244"/>
      <c r="N1042856" s="244"/>
      <c r="O1042856" s="251"/>
      <c r="P1042856" s="251"/>
      <c r="Q1042856" s="251"/>
      <c r="R1042856" s="251"/>
      <c r="S1042856" s="251"/>
      <c r="T1042856" s="251"/>
      <c r="U1042856" s="251"/>
      <c r="V1042856" s="251"/>
      <c r="W1042856" s="251"/>
      <c r="X1042856" s="251"/>
      <c r="Y1042856" s="251"/>
      <c r="Z1042856" s="251"/>
      <c r="AA1042856" s="251"/>
      <c r="AB1042856" s="247"/>
      <c r="AC1042856" s="247"/>
      <c r="AD1042856" s="245"/>
      <c r="AE1042856" s="245"/>
      <c r="AF1042856" s="245"/>
      <c r="AG1042856" s="245"/>
    </row>
    <row r="1042857" spans="1:33" ht="12.75">
      <c r="A1042857" s="247"/>
      <c r="B1042857" s="248"/>
      <c r="C1042857" s="249"/>
      <c r="D1042857" s="250"/>
      <c r="E1042857" s="250"/>
      <c r="F1042857" s="250"/>
      <c r="G1042857" s="250"/>
      <c r="H1042857" s="250"/>
      <c r="I1042857" s="250"/>
      <c r="J1042857" s="244"/>
      <c r="K1042857" s="244"/>
      <c r="L1042857" s="244"/>
      <c r="M1042857" s="244"/>
      <c r="N1042857" s="244"/>
      <c r="O1042857" s="251"/>
      <c r="P1042857" s="251"/>
      <c r="Q1042857" s="251"/>
      <c r="R1042857" s="251"/>
      <c r="S1042857" s="251"/>
      <c r="T1042857" s="251"/>
      <c r="U1042857" s="251"/>
      <c r="V1042857" s="251"/>
      <c r="W1042857" s="251"/>
      <c r="X1042857" s="251"/>
      <c r="Y1042857" s="251"/>
      <c r="Z1042857" s="251"/>
      <c r="AA1042857" s="251"/>
      <c r="AB1042857" s="247"/>
      <c r="AC1042857" s="247"/>
      <c r="AD1042857" s="245"/>
      <c r="AE1042857" s="245"/>
      <c r="AF1042857" s="245"/>
      <c r="AG1042857" s="245"/>
    </row>
    <row r="1042858" spans="1:33" ht="12.75">
      <c r="A1042858" s="247"/>
      <c r="B1042858" s="248"/>
      <c r="C1042858" s="249"/>
      <c r="D1042858" s="250"/>
      <c r="E1042858" s="250"/>
      <c r="F1042858" s="250"/>
      <c r="G1042858" s="250"/>
      <c r="H1042858" s="250"/>
      <c r="I1042858" s="250"/>
      <c r="J1042858" s="244"/>
      <c r="K1042858" s="244"/>
      <c r="L1042858" s="244"/>
      <c r="M1042858" s="244"/>
      <c r="N1042858" s="244"/>
      <c r="O1042858" s="251"/>
      <c r="P1042858" s="251"/>
      <c r="Q1042858" s="251"/>
      <c r="R1042858" s="251"/>
      <c r="S1042858" s="251"/>
      <c r="T1042858" s="251"/>
      <c r="U1042858" s="251"/>
      <c r="V1042858" s="251"/>
      <c r="W1042858" s="251"/>
      <c r="X1042858" s="251"/>
      <c r="Y1042858" s="251"/>
      <c r="Z1042858" s="251"/>
      <c r="AA1042858" s="251"/>
      <c r="AB1042858" s="247"/>
      <c r="AC1042858" s="247"/>
      <c r="AD1042858" s="245"/>
      <c r="AE1042858" s="245"/>
      <c r="AF1042858" s="245"/>
      <c r="AG1042858" s="245"/>
    </row>
    <row r="1042859" spans="1:33" ht="12.75">
      <c r="A1042859" s="247"/>
      <c r="B1042859" s="248"/>
      <c r="C1042859" s="249"/>
      <c r="D1042859" s="250"/>
      <c r="E1042859" s="250"/>
      <c r="F1042859" s="250"/>
      <c r="G1042859" s="250"/>
      <c r="H1042859" s="250"/>
      <c r="I1042859" s="250"/>
      <c r="J1042859" s="244"/>
      <c r="K1042859" s="244"/>
      <c r="L1042859" s="244"/>
      <c r="M1042859" s="244"/>
      <c r="N1042859" s="244"/>
      <c r="O1042859" s="251"/>
      <c r="P1042859" s="251"/>
      <c r="Q1042859" s="251"/>
      <c r="R1042859" s="251"/>
      <c r="S1042859" s="251"/>
      <c r="T1042859" s="251"/>
      <c r="U1042859" s="251"/>
      <c r="V1042859" s="251"/>
      <c r="W1042859" s="251"/>
      <c r="X1042859" s="251"/>
      <c r="Y1042859" s="251"/>
      <c r="Z1042859" s="251"/>
      <c r="AA1042859" s="251"/>
      <c r="AB1042859" s="247"/>
      <c r="AC1042859" s="247"/>
      <c r="AD1042859" s="245"/>
      <c r="AE1042859" s="245"/>
      <c r="AF1042859" s="245"/>
      <c r="AG1042859" s="245"/>
    </row>
    <row r="1042860" spans="1:33" ht="12.75">
      <c r="A1042860" s="247"/>
      <c r="B1042860" s="248"/>
      <c r="C1042860" s="249"/>
      <c r="D1042860" s="250"/>
      <c r="E1042860" s="250"/>
      <c r="F1042860" s="250"/>
      <c r="G1042860" s="250"/>
      <c r="H1042860" s="250"/>
      <c r="I1042860" s="250"/>
      <c r="J1042860" s="244"/>
      <c r="K1042860" s="244"/>
      <c r="L1042860" s="244"/>
      <c r="M1042860" s="244"/>
      <c r="N1042860" s="244"/>
      <c r="O1042860" s="251"/>
      <c r="P1042860" s="251"/>
      <c r="Q1042860" s="251"/>
      <c r="R1042860" s="251"/>
      <c r="S1042860" s="251"/>
      <c r="T1042860" s="251"/>
      <c r="U1042860" s="251"/>
      <c r="V1042860" s="251"/>
      <c r="W1042860" s="251"/>
      <c r="X1042860" s="251"/>
      <c r="Y1042860" s="251"/>
      <c r="Z1042860" s="251"/>
      <c r="AA1042860" s="251"/>
      <c r="AB1042860" s="247"/>
      <c r="AC1042860" s="247"/>
      <c r="AD1042860" s="245"/>
      <c r="AE1042860" s="245"/>
      <c r="AF1042860" s="245"/>
      <c r="AG1042860" s="245"/>
    </row>
    <row r="1042861" spans="1:33" ht="12.75">
      <c r="A1042861" s="247"/>
      <c r="B1042861" s="248"/>
      <c r="C1042861" s="249"/>
      <c r="D1042861" s="250"/>
      <c r="E1042861" s="250"/>
      <c r="F1042861" s="250"/>
      <c r="G1042861" s="250"/>
      <c r="H1042861" s="250"/>
      <c r="I1042861" s="250"/>
      <c r="J1042861" s="244"/>
      <c r="K1042861" s="244"/>
      <c r="L1042861" s="244"/>
      <c r="M1042861" s="244"/>
      <c r="N1042861" s="244"/>
      <c r="O1042861" s="251"/>
      <c r="P1042861" s="251"/>
      <c r="Q1042861" s="251"/>
      <c r="R1042861" s="251"/>
      <c r="S1042861" s="251"/>
      <c r="T1042861" s="251"/>
      <c r="U1042861" s="251"/>
      <c r="V1042861" s="251"/>
      <c r="W1042861" s="251"/>
      <c r="X1042861" s="251"/>
      <c r="Y1042861" s="251"/>
      <c r="Z1042861" s="251"/>
      <c r="AA1042861" s="251"/>
      <c r="AB1042861" s="247"/>
      <c r="AC1042861" s="247"/>
      <c r="AD1042861" s="245"/>
      <c r="AE1042861" s="245"/>
      <c r="AF1042861" s="245"/>
      <c r="AG1042861" s="245"/>
    </row>
    <row r="1042862" spans="1:33" ht="12.75">
      <c r="A1042862" s="247"/>
      <c r="B1042862" s="248"/>
      <c r="C1042862" s="249"/>
      <c r="D1042862" s="250"/>
      <c r="E1042862" s="250"/>
      <c r="F1042862" s="250"/>
      <c r="G1042862" s="250"/>
      <c r="H1042862" s="250"/>
      <c r="I1042862" s="250"/>
      <c r="J1042862" s="244"/>
      <c r="K1042862" s="244"/>
      <c r="L1042862" s="244"/>
      <c r="M1042862" s="244"/>
      <c r="N1042862" s="244"/>
      <c r="O1042862" s="251"/>
      <c r="P1042862" s="251"/>
      <c r="Q1042862" s="251"/>
      <c r="R1042862" s="251"/>
      <c r="S1042862" s="251"/>
      <c r="T1042862" s="251"/>
      <c r="U1042862" s="251"/>
      <c r="V1042862" s="251"/>
      <c r="W1042862" s="251"/>
      <c r="X1042862" s="251"/>
      <c r="Y1042862" s="251"/>
      <c r="Z1042862" s="251"/>
      <c r="AA1042862" s="251"/>
      <c r="AB1042862" s="247"/>
      <c r="AC1042862" s="247"/>
      <c r="AD1042862" s="245"/>
      <c r="AE1042862" s="245"/>
      <c r="AF1042862" s="245"/>
      <c r="AG1042862" s="245"/>
    </row>
    <row r="1042863" spans="1:33" ht="12.75">
      <c r="A1042863" s="247"/>
      <c r="B1042863" s="248"/>
      <c r="C1042863" s="249"/>
      <c r="D1042863" s="250"/>
      <c r="E1042863" s="250"/>
      <c r="F1042863" s="250"/>
      <c r="G1042863" s="250"/>
      <c r="H1042863" s="250"/>
      <c r="I1042863" s="250"/>
      <c r="J1042863" s="244"/>
      <c r="K1042863" s="244"/>
      <c r="L1042863" s="244"/>
      <c r="M1042863" s="244"/>
      <c r="N1042863" s="244"/>
      <c r="O1042863" s="251"/>
      <c r="P1042863" s="251"/>
      <c r="Q1042863" s="251"/>
      <c r="R1042863" s="251"/>
      <c r="S1042863" s="251"/>
      <c r="T1042863" s="251"/>
      <c r="U1042863" s="251"/>
      <c r="V1042863" s="251"/>
      <c r="W1042863" s="251"/>
      <c r="X1042863" s="251"/>
      <c r="Y1042863" s="251"/>
      <c r="Z1042863" s="251"/>
      <c r="AA1042863" s="251"/>
      <c r="AB1042863" s="247"/>
      <c r="AC1042863" s="247"/>
      <c r="AD1042863" s="245"/>
      <c r="AE1042863" s="245"/>
      <c r="AF1042863" s="245"/>
      <c r="AG1042863" s="245"/>
    </row>
    <row r="1042864" spans="1:33" ht="12.75">
      <c r="A1042864" s="247"/>
      <c r="B1042864" s="248"/>
      <c r="C1042864" s="249"/>
      <c r="D1042864" s="250"/>
      <c r="E1042864" s="250"/>
      <c r="F1042864" s="250"/>
      <c r="G1042864" s="250"/>
      <c r="H1042864" s="250"/>
      <c r="I1042864" s="250"/>
      <c r="J1042864" s="244"/>
      <c r="K1042864" s="244"/>
      <c r="L1042864" s="244"/>
      <c r="M1042864" s="244"/>
      <c r="N1042864" s="244"/>
      <c r="O1042864" s="251"/>
      <c r="P1042864" s="251"/>
      <c r="Q1042864" s="251"/>
      <c r="R1042864" s="251"/>
      <c r="S1042864" s="251"/>
      <c r="T1042864" s="251"/>
      <c r="U1042864" s="251"/>
      <c r="V1042864" s="251"/>
      <c r="W1042864" s="251"/>
      <c r="X1042864" s="251"/>
      <c r="Y1042864" s="251"/>
      <c r="Z1042864" s="251"/>
      <c r="AA1042864" s="251"/>
      <c r="AB1042864" s="247"/>
      <c r="AC1042864" s="247"/>
      <c r="AD1042864" s="245"/>
      <c r="AE1042864" s="245"/>
      <c r="AF1042864" s="245"/>
      <c r="AG1042864" s="245"/>
    </row>
    <row r="1042865" spans="1:33" ht="12.75">
      <c r="A1042865" s="247"/>
      <c r="B1042865" s="248"/>
      <c r="C1042865" s="249"/>
      <c r="D1042865" s="250"/>
      <c r="E1042865" s="250"/>
      <c r="F1042865" s="250"/>
      <c r="G1042865" s="250"/>
      <c r="H1042865" s="250"/>
      <c r="I1042865" s="250"/>
      <c r="J1042865" s="244"/>
      <c r="K1042865" s="244"/>
      <c r="L1042865" s="244"/>
      <c r="M1042865" s="244"/>
      <c r="N1042865" s="244"/>
      <c r="O1042865" s="251"/>
      <c r="P1042865" s="251"/>
      <c r="Q1042865" s="251"/>
      <c r="R1042865" s="251"/>
      <c r="S1042865" s="251"/>
      <c r="T1042865" s="251"/>
      <c r="U1042865" s="251"/>
      <c r="V1042865" s="251"/>
      <c r="W1042865" s="251"/>
      <c r="X1042865" s="251"/>
      <c r="Y1042865" s="251"/>
      <c r="Z1042865" s="251"/>
      <c r="AA1042865" s="251"/>
      <c r="AB1042865" s="247"/>
      <c r="AC1042865" s="247"/>
      <c r="AD1042865" s="245"/>
      <c r="AE1042865" s="245"/>
      <c r="AF1042865" s="245"/>
      <c r="AG1042865" s="245"/>
    </row>
    <row r="1042866" spans="1:33" ht="12.75">
      <c r="A1042866" s="247"/>
      <c r="B1042866" s="248"/>
      <c r="C1042866" s="249"/>
      <c r="D1042866" s="250"/>
      <c r="E1042866" s="250"/>
      <c r="F1042866" s="250"/>
      <c r="G1042866" s="250"/>
      <c r="H1042866" s="250"/>
      <c r="I1042866" s="250"/>
      <c r="J1042866" s="244"/>
      <c r="K1042866" s="244"/>
      <c r="L1042866" s="244"/>
      <c r="M1042866" s="244"/>
      <c r="N1042866" s="244"/>
      <c r="O1042866" s="251"/>
      <c r="P1042866" s="251"/>
      <c r="Q1042866" s="251"/>
      <c r="R1042866" s="251"/>
      <c r="S1042866" s="251"/>
      <c r="T1042866" s="251"/>
      <c r="U1042866" s="251"/>
      <c r="V1042866" s="251"/>
      <c r="W1042866" s="251"/>
      <c r="X1042866" s="251"/>
      <c r="Y1042866" s="251"/>
      <c r="Z1042866" s="251"/>
      <c r="AA1042866" s="251"/>
      <c r="AB1042866" s="247"/>
      <c r="AC1042866" s="247"/>
      <c r="AD1042866" s="245"/>
      <c r="AE1042866" s="245"/>
      <c r="AF1042866" s="245"/>
      <c r="AG1042866" s="245"/>
    </row>
    <row r="1042867" spans="1:33" ht="12.75">
      <c r="A1042867" s="247"/>
      <c r="B1042867" s="248"/>
      <c r="C1042867" s="249"/>
      <c r="D1042867" s="250"/>
      <c r="E1042867" s="250"/>
      <c r="F1042867" s="250"/>
      <c r="G1042867" s="250"/>
      <c r="H1042867" s="250"/>
      <c r="I1042867" s="250"/>
      <c r="J1042867" s="244"/>
      <c r="K1042867" s="244"/>
      <c r="L1042867" s="244"/>
      <c r="M1042867" s="244"/>
      <c r="N1042867" s="244"/>
      <c r="O1042867" s="251"/>
      <c r="P1042867" s="251"/>
      <c r="Q1042867" s="251"/>
      <c r="R1042867" s="251"/>
      <c r="S1042867" s="251"/>
      <c r="T1042867" s="251"/>
      <c r="U1042867" s="251"/>
      <c r="V1042867" s="251"/>
      <c r="W1042867" s="251"/>
      <c r="X1042867" s="251"/>
      <c r="Y1042867" s="251"/>
      <c r="Z1042867" s="251"/>
      <c r="AA1042867" s="251"/>
      <c r="AB1042867" s="247"/>
      <c r="AC1042867" s="247"/>
      <c r="AD1042867" s="245"/>
      <c r="AE1042867" s="245"/>
      <c r="AF1042867" s="245"/>
      <c r="AG1042867" s="245"/>
    </row>
    <row r="1042868" spans="1:33" ht="12.75">
      <c r="A1042868" s="247"/>
      <c r="B1042868" s="248"/>
      <c r="C1042868" s="249"/>
      <c r="D1042868" s="250"/>
      <c r="E1042868" s="250"/>
      <c r="F1042868" s="250"/>
      <c r="G1042868" s="250"/>
      <c r="H1042868" s="250"/>
      <c r="I1042868" s="250"/>
      <c r="J1042868" s="244"/>
      <c r="K1042868" s="244"/>
      <c r="L1042868" s="244"/>
      <c r="M1042868" s="244"/>
      <c r="N1042868" s="244"/>
      <c r="O1042868" s="251"/>
      <c r="P1042868" s="251"/>
      <c r="Q1042868" s="251"/>
      <c r="R1042868" s="251"/>
      <c r="S1042868" s="251"/>
      <c r="T1042868" s="251"/>
      <c r="U1042868" s="251"/>
      <c r="V1042868" s="251"/>
      <c r="W1042868" s="251"/>
      <c r="X1042868" s="251"/>
      <c r="Y1042868" s="251"/>
      <c r="Z1042868" s="251"/>
      <c r="AA1042868" s="251"/>
      <c r="AB1042868" s="247"/>
      <c r="AC1042868" s="247"/>
      <c r="AD1042868" s="245"/>
      <c r="AE1042868" s="245"/>
      <c r="AF1042868" s="245"/>
      <c r="AG1042868" s="245"/>
    </row>
    <row r="1042869" spans="1:33" ht="12.75">
      <c r="A1042869" s="247"/>
      <c r="B1042869" s="248"/>
      <c r="C1042869" s="249"/>
      <c r="D1042869" s="250"/>
      <c r="E1042869" s="250"/>
      <c r="F1042869" s="250"/>
      <c r="G1042869" s="250"/>
      <c r="H1042869" s="250"/>
      <c r="I1042869" s="250"/>
      <c r="J1042869" s="244"/>
      <c r="K1042869" s="244"/>
      <c r="L1042869" s="244"/>
      <c r="M1042869" s="244"/>
      <c r="N1042869" s="244"/>
      <c r="O1042869" s="251"/>
      <c r="P1042869" s="251"/>
      <c r="Q1042869" s="251"/>
      <c r="R1042869" s="251"/>
      <c r="S1042869" s="251"/>
      <c r="T1042869" s="251"/>
      <c r="U1042869" s="251"/>
      <c r="V1042869" s="251"/>
      <c r="W1042869" s="251"/>
      <c r="X1042869" s="251"/>
      <c r="Y1042869" s="251"/>
      <c r="Z1042869" s="251"/>
      <c r="AA1042869" s="251"/>
      <c r="AB1042869" s="247"/>
      <c r="AC1042869" s="247"/>
      <c r="AD1042869" s="245"/>
      <c r="AE1042869" s="245"/>
      <c r="AF1042869" s="245"/>
      <c r="AG1042869" s="245"/>
    </row>
    <row r="1042870" spans="1:33" ht="12.75">
      <c r="A1042870" s="247"/>
      <c r="B1042870" s="248"/>
      <c r="C1042870" s="249"/>
      <c r="D1042870" s="250"/>
      <c r="E1042870" s="250"/>
      <c r="F1042870" s="250"/>
      <c r="G1042870" s="250"/>
      <c r="H1042870" s="250"/>
      <c r="I1042870" s="250"/>
      <c r="J1042870" s="244"/>
      <c r="K1042870" s="244"/>
      <c r="L1042870" s="244"/>
      <c r="M1042870" s="244"/>
      <c r="N1042870" s="244"/>
      <c r="O1042870" s="251"/>
      <c r="P1042870" s="251"/>
      <c r="Q1042870" s="251"/>
      <c r="R1042870" s="251"/>
      <c r="S1042870" s="251"/>
      <c r="T1042870" s="251"/>
      <c r="U1042870" s="251"/>
      <c r="V1042870" s="251"/>
      <c r="W1042870" s="251"/>
      <c r="X1042870" s="251"/>
      <c r="Y1042870" s="251"/>
      <c r="Z1042870" s="251"/>
      <c r="AA1042870" s="251"/>
      <c r="AB1042870" s="247"/>
      <c r="AC1042870" s="247"/>
      <c r="AD1042870" s="245"/>
      <c r="AE1042870" s="245"/>
      <c r="AF1042870" s="245"/>
      <c r="AG1042870" s="245"/>
    </row>
    <row r="1042871" spans="1:33" ht="12.75">
      <c r="A1042871" s="247"/>
      <c r="B1042871" s="248"/>
      <c r="C1042871" s="249"/>
      <c r="D1042871" s="250"/>
      <c r="E1042871" s="250"/>
      <c r="F1042871" s="250"/>
      <c r="G1042871" s="250"/>
      <c r="H1042871" s="250"/>
      <c r="I1042871" s="250"/>
      <c r="J1042871" s="244"/>
      <c r="K1042871" s="244"/>
      <c r="L1042871" s="244"/>
      <c r="M1042871" s="244"/>
      <c r="N1042871" s="244"/>
      <c r="O1042871" s="251"/>
      <c r="P1042871" s="251"/>
      <c r="Q1042871" s="251"/>
      <c r="R1042871" s="251"/>
      <c r="S1042871" s="251"/>
      <c r="T1042871" s="251"/>
      <c r="U1042871" s="251"/>
      <c r="V1042871" s="251"/>
      <c r="W1042871" s="251"/>
      <c r="X1042871" s="251"/>
      <c r="Y1042871" s="251"/>
      <c r="Z1042871" s="251"/>
      <c r="AA1042871" s="251"/>
      <c r="AB1042871" s="247"/>
      <c r="AC1042871" s="247"/>
      <c r="AD1042871" s="245"/>
      <c r="AE1042871" s="245"/>
      <c r="AF1042871" s="245"/>
      <c r="AG1042871" s="245"/>
    </row>
    <row r="1042872" spans="1:33" ht="12.75">
      <c r="A1042872" s="247"/>
      <c r="B1042872" s="248"/>
      <c r="C1042872" s="249"/>
      <c r="D1042872" s="250"/>
      <c r="E1042872" s="250"/>
      <c r="F1042872" s="250"/>
      <c r="G1042872" s="250"/>
      <c r="H1042872" s="250"/>
      <c r="I1042872" s="250"/>
      <c r="J1042872" s="244"/>
      <c r="K1042872" s="244"/>
      <c r="L1042872" s="244"/>
      <c r="M1042872" s="244"/>
      <c r="N1042872" s="244"/>
      <c r="O1042872" s="251"/>
      <c r="P1042872" s="251"/>
      <c r="Q1042872" s="251"/>
      <c r="R1042872" s="251"/>
      <c r="S1042872" s="251"/>
      <c r="T1042872" s="251"/>
      <c r="U1042872" s="251"/>
      <c r="V1042872" s="251"/>
      <c r="W1042872" s="251"/>
      <c r="X1042872" s="251"/>
      <c r="Y1042872" s="251"/>
      <c r="Z1042872" s="251"/>
      <c r="AA1042872" s="251"/>
      <c r="AB1042872" s="247"/>
      <c r="AC1042872" s="247"/>
      <c r="AD1042872" s="245"/>
      <c r="AE1042872" s="245"/>
      <c r="AF1042872" s="245"/>
      <c r="AG1042872" s="245"/>
    </row>
    <row r="1042873" spans="1:33" ht="12.75">
      <c r="A1042873" s="247"/>
      <c r="B1042873" s="248"/>
      <c r="C1042873" s="249"/>
      <c r="D1042873" s="250"/>
      <c r="E1042873" s="250"/>
      <c r="F1042873" s="250"/>
      <c r="G1042873" s="250"/>
      <c r="H1042873" s="250"/>
      <c r="I1042873" s="250"/>
      <c r="J1042873" s="244"/>
      <c r="K1042873" s="244"/>
      <c r="L1042873" s="244"/>
      <c r="M1042873" s="244"/>
      <c r="N1042873" s="244"/>
      <c r="O1042873" s="251"/>
      <c r="P1042873" s="251"/>
      <c r="Q1042873" s="251"/>
      <c r="R1042873" s="251"/>
      <c r="S1042873" s="251"/>
      <c r="T1042873" s="251"/>
      <c r="U1042873" s="251"/>
      <c r="V1042873" s="251"/>
      <c r="W1042873" s="251"/>
      <c r="X1042873" s="251"/>
      <c r="Y1042873" s="251"/>
      <c r="Z1042873" s="251"/>
      <c r="AA1042873" s="251"/>
      <c r="AB1042873" s="247"/>
      <c r="AC1042873" s="247"/>
      <c r="AD1042873" s="245"/>
      <c r="AE1042873" s="245"/>
      <c r="AF1042873" s="245"/>
      <c r="AG1042873" s="245"/>
    </row>
    <row r="1042874" spans="1:33" ht="12.75">
      <c r="A1042874" s="247"/>
      <c r="B1042874" s="248"/>
      <c r="C1042874" s="249"/>
      <c r="D1042874" s="250"/>
      <c r="E1042874" s="250"/>
      <c r="F1042874" s="250"/>
      <c r="G1042874" s="250"/>
      <c r="H1042874" s="250"/>
      <c r="I1042874" s="250"/>
      <c r="J1042874" s="244"/>
      <c r="K1042874" s="244"/>
      <c r="L1042874" s="244"/>
      <c r="M1042874" s="244"/>
      <c r="N1042874" s="244"/>
      <c r="O1042874" s="251"/>
      <c r="P1042874" s="251"/>
      <c r="Q1042874" s="251"/>
      <c r="R1042874" s="251"/>
      <c r="S1042874" s="251"/>
      <c r="T1042874" s="251"/>
      <c r="U1042874" s="251"/>
      <c r="V1042874" s="251"/>
      <c r="W1042874" s="251"/>
      <c r="X1042874" s="251"/>
      <c r="Y1042874" s="251"/>
      <c r="Z1042874" s="251"/>
      <c r="AA1042874" s="251"/>
      <c r="AB1042874" s="247"/>
      <c r="AC1042874" s="247"/>
      <c r="AD1042874" s="245"/>
      <c r="AE1042874" s="245"/>
      <c r="AF1042874" s="245"/>
      <c r="AG1042874" s="245"/>
    </row>
    <row r="1042875" spans="1:33" ht="12.75">
      <c r="A1042875" s="247"/>
      <c r="B1042875" s="248"/>
      <c r="C1042875" s="249"/>
      <c r="D1042875" s="250"/>
      <c r="E1042875" s="250"/>
      <c r="F1042875" s="250"/>
      <c r="G1042875" s="250"/>
      <c r="H1042875" s="250"/>
      <c r="I1042875" s="250"/>
      <c r="J1042875" s="244"/>
      <c r="K1042875" s="244"/>
      <c r="L1042875" s="244"/>
      <c r="M1042875" s="244"/>
      <c r="N1042875" s="244"/>
      <c r="O1042875" s="251"/>
      <c r="P1042875" s="251"/>
      <c r="Q1042875" s="251"/>
      <c r="R1042875" s="251"/>
      <c r="S1042875" s="251"/>
      <c r="T1042875" s="251"/>
      <c r="U1042875" s="251"/>
      <c r="V1042875" s="251"/>
      <c r="W1042875" s="251"/>
      <c r="X1042875" s="251"/>
      <c r="Y1042875" s="251"/>
      <c r="Z1042875" s="251"/>
      <c r="AA1042875" s="251"/>
      <c r="AB1042875" s="247"/>
      <c r="AC1042875" s="247"/>
      <c r="AD1042875" s="245"/>
      <c r="AE1042875" s="245"/>
      <c r="AF1042875" s="245"/>
      <c r="AG1042875" s="245"/>
    </row>
    <row r="1042876" spans="1:33" ht="12.75">
      <c r="A1042876" s="247"/>
      <c r="B1042876" s="248"/>
      <c r="C1042876" s="249"/>
      <c r="D1042876" s="250"/>
      <c r="E1042876" s="250"/>
      <c r="F1042876" s="250"/>
      <c r="G1042876" s="250"/>
      <c r="H1042876" s="250"/>
      <c r="I1042876" s="250"/>
      <c r="J1042876" s="244"/>
      <c r="K1042876" s="244"/>
      <c r="L1042876" s="244"/>
      <c r="M1042876" s="244"/>
      <c r="N1042876" s="244"/>
      <c r="O1042876" s="251"/>
      <c r="P1042876" s="251"/>
      <c r="Q1042876" s="251"/>
      <c r="R1042876" s="251"/>
      <c r="S1042876" s="251"/>
      <c r="T1042876" s="251"/>
      <c r="U1042876" s="251"/>
      <c r="V1042876" s="251"/>
      <c r="W1042876" s="251"/>
      <c r="X1042876" s="251"/>
      <c r="Y1042876" s="251"/>
      <c r="Z1042876" s="251"/>
      <c r="AA1042876" s="251"/>
      <c r="AB1042876" s="247"/>
      <c r="AC1042876" s="247"/>
      <c r="AD1042876" s="245"/>
      <c r="AE1042876" s="245"/>
      <c r="AF1042876" s="245"/>
      <c r="AG1042876" s="245"/>
    </row>
    <row r="1042877" spans="1:33" ht="12.75">
      <c r="A1042877" s="247"/>
      <c r="B1042877" s="248"/>
      <c r="C1042877" s="249"/>
      <c r="D1042877" s="250"/>
      <c r="E1042877" s="250"/>
      <c r="F1042877" s="250"/>
      <c r="G1042877" s="250"/>
      <c r="H1042877" s="250"/>
      <c r="I1042877" s="250"/>
      <c r="J1042877" s="244"/>
      <c r="K1042877" s="244"/>
      <c r="L1042877" s="244"/>
      <c r="M1042877" s="244"/>
      <c r="N1042877" s="244"/>
      <c r="O1042877" s="251"/>
      <c r="P1042877" s="251"/>
      <c r="Q1042877" s="251"/>
      <c r="R1042877" s="251"/>
      <c r="S1042877" s="251"/>
      <c r="T1042877" s="251"/>
      <c r="U1042877" s="251"/>
      <c r="V1042877" s="251"/>
      <c r="W1042877" s="251"/>
      <c r="X1042877" s="251"/>
      <c r="Y1042877" s="251"/>
      <c r="Z1042877" s="251"/>
      <c r="AA1042877" s="251"/>
      <c r="AB1042877" s="247"/>
      <c r="AC1042877" s="247"/>
      <c r="AD1042877" s="245"/>
      <c r="AE1042877" s="245"/>
      <c r="AF1042877" s="245"/>
      <c r="AG1042877" s="245"/>
    </row>
    <row r="1042878" spans="1:33" ht="12.75">
      <c r="A1042878" s="247"/>
      <c r="B1042878" s="248"/>
      <c r="C1042878" s="249"/>
      <c r="D1042878" s="250"/>
      <c r="E1042878" s="250"/>
      <c r="F1042878" s="250"/>
      <c r="G1042878" s="250"/>
      <c r="H1042878" s="250"/>
      <c r="I1042878" s="250"/>
      <c r="J1042878" s="244"/>
      <c r="K1042878" s="244"/>
      <c r="L1042878" s="244"/>
      <c r="M1042878" s="244"/>
      <c r="N1042878" s="244"/>
      <c r="O1042878" s="251"/>
      <c r="P1042878" s="251"/>
      <c r="Q1042878" s="251"/>
      <c r="R1042878" s="251"/>
      <c r="S1042878" s="251"/>
      <c r="T1042878" s="251"/>
      <c r="U1042878" s="251"/>
      <c r="V1042878" s="251"/>
      <c r="W1042878" s="251"/>
      <c r="X1042878" s="251"/>
      <c r="Y1042878" s="251"/>
      <c r="Z1042878" s="251"/>
      <c r="AA1042878" s="251"/>
      <c r="AB1042878" s="247"/>
      <c r="AC1042878" s="247"/>
      <c r="AD1042878" s="245"/>
      <c r="AE1042878" s="245"/>
      <c r="AF1042878" s="245"/>
      <c r="AG1042878" s="245"/>
    </row>
    <row r="1042879" spans="1:33" ht="12.75">
      <c r="A1042879" s="247"/>
      <c r="B1042879" s="248"/>
      <c r="C1042879" s="249"/>
      <c r="D1042879" s="250"/>
      <c r="E1042879" s="250"/>
      <c r="F1042879" s="250"/>
      <c r="G1042879" s="250"/>
      <c r="H1042879" s="250"/>
      <c r="I1042879" s="250"/>
      <c r="J1042879" s="244"/>
      <c r="K1042879" s="244"/>
      <c r="L1042879" s="244"/>
      <c r="M1042879" s="244"/>
      <c r="N1042879" s="244"/>
      <c r="O1042879" s="251"/>
      <c r="P1042879" s="251"/>
      <c r="Q1042879" s="251"/>
      <c r="R1042879" s="251"/>
      <c r="S1042879" s="251"/>
      <c r="T1042879" s="251"/>
      <c r="U1042879" s="251"/>
      <c r="V1042879" s="251"/>
      <c r="W1042879" s="251"/>
      <c r="X1042879" s="251"/>
      <c r="Y1042879" s="251"/>
      <c r="Z1042879" s="251"/>
      <c r="AA1042879" s="251"/>
      <c r="AB1042879" s="247"/>
      <c r="AC1042879" s="247"/>
      <c r="AD1042879" s="245"/>
      <c r="AE1042879" s="245"/>
      <c r="AF1042879" s="245"/>
      <c r="AG1042879" s="245"/>
    </row>
    <row r="1042880" spans="1:33" ht="12.75">
      <c r="A1042880" s="247"/>
      <c r="B1042880" s="248"/>
      <c r="C1042880" s="249"/>
      <c r="D1042880" s="250"/>
      <c r="E1042880" s="250"/>
      <c r="F1042880" s="250"/>
      <c r="G1042880" s="250"/>
      <c r="H1042880" s="250"/>
      <c r="I1042880" s="250"/>
      <c r="J1042880" s="244"/>
      <c r="K1042880" s="244"/>
      <c r="L1042880" s="244"/>
      <c r="M1042880" s="244"/>
      <c r="N1042880" s="244"/>
      <c r="O1042880" s="251"/>
      <c r="P1042880" s="251"/>
      <c r="Q1042880" s="251"/>
      <c r="R1042880" s="251"/>
      <c r="S1042880" s="251"/>
      <c r="T1042880" s="251"/>
      <c r="U1042880" s="251"/>
      <c r="V1042880" s="251"/>
      <c r="W1042880" s="251"/>
      <c r="X1042880" s="251"/>
      <c r="Y1042880" s="251"/>
      <c r="Z1042880" s="251"/>
      <c r="AA1042880" s="251"/>
      <c r="AB1042880" s="247"/>
      <c r="AC1042880" s="247"/>
      <c r="AD1042880" s="245"/>
      <c r="AE1042880" s="245"/>
      <c r="AF1042880" s="245"/>
      <c r="AG1042880" s="245"/>
    </row>
    <row r="1042881" spans="1:33" ht="12.75">
      <c r="A1042881" s="247"/>
      <c r="B1042881" s="248"/>
      <c r="C1042881" s="249"/>
      <c r="D1042881" s="250"/>
      <c r="E1042881" s="250"/>
      <c r="F1042881" s="250"/>
      <c r="G1042881" s="250"/>
      <c r="H1042881" s="250"/>
      <c r="I1042881" s="250"/>
      <c r="J1042881" s="244"/>
      <c r="K1042881" s="244"/>
      <c r="L1042881" s="244"/>
      <c r="M1042881" s="244"/>
      <c r="N1042881" s="244"/>
      <c r="O1042881" s="251"/>
      <c r="P1042881" s="251"/>
      <c r="Q1042881" s="251"/>
      <c r="R1042881" s="251"/>
      <c r="S1042881" s="251"/>
      <c r="T1042881" s="251"/>
      <c r="U1042881" s="251"/>
      <c r="V1042881" s="251"/>
      <c r="W1042881" s="251"/>
      <c r="X1042881" s="251"/>
      <c r="Y1042881" s="251"/>
      <c r="Z1042881" s="251"/>
      <c r="AA1042881" s="251"/>
      <c r="AB1042881" s="247"/>
      <c r="AC1042881" s="247"/>
      <c r="AD1042881" s="245"/>
      <c r="AE1042881" s="245"/>
      <c r="AF1042881" s="245"/>
      <c r="AG1042881" s="245"/>
    </row>
    <row r="1042882" spans="1:33" ht="12.75">
      <c r="A1042882" s="247"/>
      <c r="B1042882" s="248"/>
      <c r="C1042882" s="249"/>
      <c r="D1042882" s="250"/>
      <c r="E1042882" s="250"/>
      <c r="F1042882" s="250"/>
      <c r="G1042882" s="250"/>
      <c r="H1042882" s="250"/>
      <c r="I1042882" s="250"/>
      <c r="J1042882" s="244"/>
      <c r="K1042882" s="244"/>
      <c r="L1042882" s="244"/>
      <c r="M1042882" s="244"/>
      <c r="N1042882" s="244"/>
      <c r="O1042882" s="251"/>
      <c r="P1042882" s="251"/>
      <c r="Q1042882" s="251"/>
      <c r="R1042882" s="251"/>
      <c r="S1042882" s="251"/>
      <c r="T1042882" s="251"/>
      <c r="U1042882" s="251"/>
      <c r="V1042882" s="251"/>
      <c r="W1042882" s="251"/>
      <c r="X1042882" s="251"/>
      <c r="Y1042882" s="251"/>
      <c r="Z1042882" s="251"/>
      <c r="AA1042882" s="251"/>
      <c r="AB1042882" s="247"/>
      <c r="AC1042882" s="247"/>
      <c r="AD1042882" s="245"/>
      <c r="AE1042882" s="245"/>
      <c r="AF1042882" s="245"/>
      <c r="AG1042882" s="245"/>
    </row>
    <row r="1042883" spans="1:33" ht="12.75">
      <c r="A1042883" s="247"/>
      <c r="B1042883" s="248"/>
      <c r="C1042883" s="249"/>
      <c r="D1042883" s="250"/>
      <c r="E1042883" s="250"/>
      <c r="F1042883" s="250"/>
      <c r="G1042883" s="250"/>
      <c r="H1042883" s="250"/>
      <c r="I1042883" s="250"/>
      <c r="J1042883" s="244"/>
      <c r="K1042883" s="244"/>
      <c r="L1042883" s="244"/>
      <c r="M1042883" s="244"/>
      <c r="N1042883" s="244"/>
      <c r="O1042883" s="251"/>
      <c r="P1042883" s="251"/>
      <c r="Q1042883" s="251"/>
      <c r="R1042883" s="251"/>
      <c r="S1042883" s="251"/>
      <c r="T1042883" s="251"/>
      <c r="U1042883" s="251"/>
      <c r="V1042883" s="251"/>
      <c r="W1042883" s="251"/>
      <c r="X1042883" s="251"/>
      <c r="Y1042883" s="251"/>
      <c r="Z1042883" s="251"/>
      <c r="AA1042883" s="251"/>
      <c r="AB1042883" s="247"/>
      <c r="AC1042883" s="247"/>
      <c r="AD1042883" s="245"/>
      <c r="AE1042883" s="245"/>
      <c r="AF1042883" s="245"/>
      <c r="AG1042883" s="245"/>
    </row>
    <row r="1042884" spans="1:33" ht="12.75">
      <c r="A1042884" s="247"/>
      <c r="B1042884" s="248"/>
      <c r="C1042884" s="249"/>
      <c r="D1042884" s="250"/>
      <c r="E1042884" s="250"/>
      <c r="F1042884" s="250"/>
      <c r="G1042884" s="250"/>
      <c r="H1042884" s="250"/>
      <c r="I1042884" s="250"/>
      <c r="J1042884" s="244"/>
      <c r="K1042884" s="244"/>
      <c r="L1042884" s="244"/>
      <c r="M1042884" s="244"/>
      <c r="N1042884" s="244"/>
      <c r="O1042884" s="251"/>
      <c r="P1042884" s="251"/>
      <c r="Q1042884" s="251"/>
      <c r="R1042884" s="251"/>
      <c r="S1042884" s="251"/>
      <c r="T1042884" s="251"/>
      <c r="U1042884" s="251"/>
      <c r="V1042884" s="251"/>
      <c r="W1042884" s="251"/>
      <c r="X1042884" s="251"/>
      <c r="Y1042884" s="251"/>
      <c r="Z1042884" s="251"/>
      <c r="AA1042884" s="251"/>
      <c r="AB1042884" s="247"/>
      <c r="AC1042884" s="247"/>
      <c r="AD1042884" s="245"/>
      <c r="AE1042884" s="245"/>
      <c r="AF1042884" s="245"/>
      <c r="AG1042884" s="245"/>
    </row>
    <row r="1042885" spans="1:33" ht="12.75">
      <c r="A1042885" s="247"/>
      <c r="B1042885" s="248"/>
      <c r="C1042885" s="249"/>
      <c r="D1042885" s="250"/>
      <c r="E1042885" s="250"/>
      <c r="F1042885" s="250"/>
      <c r="G1042885" s="250"/>
      <c r="H1042885" s="250"/>
      <c r="I1042885" s="250"/>
      <c r="J1042885" s="244"/>
      <c r="K1042885" s="244"/>
      <c r="L1042885" s="244"/>
      <c r="M1042885" s="244"/>
      <c r="N1042885" s="244"/>
      <c r="O1042885" s="251"/>
      <c r="P1042885" s="251"/>
      <c r="Q1042885" s="251"/>
      <c r="R1042885" s="251"/>
      <c r="S1042885" s="251"/>
      <c r="T1042885" s="251"/>
      <c r="U1042885" s="251"/>
      <c r="V1042885" s="251"/>
      <c r="W1042885" s="251"/>
      <c r="X1042885" s="251"/>
      <c r="Y1042885" s="251"/>
      <c r="Z1042885" s="251"/>
      <c r="AA1042885" s="251"/>
      <c r="AB1042885" s="247"/>
      <c r="AC1042885" s="247"/>
      <c r="AD1042885" s="245"/>
      <c r="AE1042885" s="245"/>
      <c r="AF1042885" s="245"/>
      <c r="AG1042885" s="245"/>
    </row>
    <row r="1042886" spans="1:33" ht="12.75">
      <c r="A1042886" s="247"/>
      <c r="B1042886" s="248"/>
      <c r="C1042886" s="249"/>
      <c r="D1042886" s="250"/>
      <c r="E1042886" s="250"/>
      <c r="F1042886" s="250"/>
      <c r="G1042886" s="250"/>
      <c r="H1042886" s="250"/>
      <c r="I1042886" s="250"/>
      <c r="J1042886" s="244"/>
      <c r="K1042886" s="244"/>
      <c r="L1042886" s="244"/>
      <c r="M1042886" s="244"/>
      <c r="N1042886" s="244"/>
      <c r="O1042886" s="251"/>
      <c r="P1042886" s="251"/>
      <c r="Q1042886" s="251"/>
      <c r="R1042886" s="251"/>
      <c r="S1042886" s="251"/>
      <c r="T1042886" s="251"/>
      <c r="U1042886" s="251"/>
      <c r="V1042886" s="251"/>
      <c r="W1042886" s="251"/>
      <c r="X1042886" s="251"/>
      <c r="Y1042886" s="251"/>
      <c r="Z1042886" s="251"/>
      <c r="AA1042886" s="251"/>
      <c r="AB1042886" s="247"/>
      <c r="AC1042886" s="247"/>
      <c r="AD1042886" s="245"/>
      <c r="AE1042886" s="245"/>
      <c r="AF1042886" s="245"/>
      <c r="AG1042886" s="245"/>
    </row>
    <row r="1042887" spans="1:33" ht="12.75">
      <c r="A1042887" s="247"/>
      <c r="B1042887" s="248"/>
      <c r="C1042887" s="249"/>
      <c r="D1042887" s="250"/>
      <c r="E1042887" s="250"/>
      <c r="F1042887" s="250"/>
      <c r="G1042887" s="250"/>
      <c r="H1042887" s="250"/>
      <c r="I1042887" s="250"/>
      <c r="J1042887" s="244"/>
      <c r="K1042887" s="244"/>
      <c r="L1042887" s="244"/>
      <c r="M1042887" s="244"/>
      <c r="N1042887" s="244"/>
      <c r="O1042887" s="251"/>
      <c r="P1042887" s="251"/>
      <c r="Q1042887" s="251"/>
      <c r="R1042887" s="251"/>
      <c r="S1042887" s="251"/>
      <c r="T1042887" s="251"/>
      <c r="U1042887" s="251"/>
      <c r="V1042887" s="251"/>
      <c r="W1042887" s="251"/>
      <c r="X1042887" s="251"/>
      <c r="Y1042887" s="251"/>
      <c r="Z1042887" s="251"/>
      <c r="AA1042887" s="251"/>
      <c r="AB1042887" s="247"/>
      <c r="AC1042887" s="247"/>
      <c r="AD1042887" s="245"/>
      <c r="AE1042887" s="245"/>
      <c r="AF1042887" s="245"/>
      <c r="AG1042887" s="245"/>
    </row>
    <row r="1042888" spans="1:33" ht="12.75">
      <c r="A1042888" s="247"/>
      <c r="B1042888" s="248"/>
      <c r="C1042888" s="249"/>
      <c r="D1042888" s="250"/>
      <c r="E1042888" s="250"/>
      <c r="F1042888" s="250"/>
      <c r="G1042888" s="250"/>
      <c r="H1042888" s="250"/>
      <c r="I1042888" s="250"/>
      <c r="J1042888" s="244"/>
      <c r="K1042888" s="244"/>
      <c r="L1042888" s="244"/>
      <c r="M1042888" s="244"/>
      <c r="N1042888" s="244"/>
      <c r="O1042888" s="251"/>
      <c r="P1042888" s="251"/>
      <c r="Q1042888" s="251"/>
      <c r="R1042888" s="251"/>
      <c r="S1042888" s="251"/>
      <c r="T1042888" s="251"/>
      <c r="U1042888" s="251"/>
      <c r="V1042888" s="251"/>
      <c r="W1042888" s="251"/>
      <c r="X1042888" s="251"/>
      <c r="Y1042888" s="251"/>
      <c r="Z1042888" s="251"/>
      <c r="AA1042888" s="251"/>
      <c r="AB1042888" s="247"/>
      <c r="AC1042888" s="247"/>
      <c r="AD1042888" s="245"/>
      <c r="AE1042888" s="245"/>
      <c r="AF1042888" s="245"/>
      <c r="AG1042888" s="245"/>
    </row>
    <row r="1042889" spans="1:33" ht="12.75">
      <c r="A1042889" s="247"/>
      <c r="B1042889" s="248"/>
      <c r="C1042889" s="249"/>
      <c r="D1042889" s="250"/>
      <c r="E1042889" s="250"/>
      <c r="F1042889" s="250"/>
      <c r="G1042889" s="250"/>
      <c r="H1042889" s="250"/>
      <c r="I1042889" s="250"/>
      <c r="J1042889" s="244"/>
      <c r="K1042889" s="244"/>
      <c r="L1042889" s="244"/>
      <c r="M1042889" s="244"/>
      <c r="N1042889" s="244"/>
      <c r="O1042889" s="251"/>
      <c r="P1042889" s="251"/>
      <c r="Q1042889" s="251"/>
      <c r="R1042889" s="251"/>
      <c r="S1042889" s="251"/>
      <c r="T1042889" s="251"/>
      <c r="U1042889" s="251"/>
      <c r="V1042889" s="251"/>
      <c r="W1042889" s="251"/>
      <c r="X1042889" s="251"/>
      <c r="Y1042889" s="251"/>
      <c r="Z1042889" s="251"/>
      <c r="AA1042889" s="251"/>
      <c r="AB1042889" s="247"/>
      <c r="AC1042889" s="247"/>
      <c r="AD1042889" s="245"/>
      <c r="AE1042889" s="245"/>
      <c r="AF1042889" s="245"/>
      <c r="AG1042889" s="245"/>
    </row>
    <row r="1042890" spans="1:33" ht="12.75">
      <c r="A1042890" s="247"/>
      <c r="B1042890" s="248"/>
      <c r="C1042890" s="249"/>
      <c r="D1042890" s="250"/>
      <c r="E1042890" s="250"/>
      <c r="F1042890" s="250"/>
      <c r="G1042890" s="250"/>
      <c r="H1042890" s="250"/>
      <c r="I1042890" s="250"/>
      <c r="J1042890" s="244"/>
      <c r="K1042890" s="244"/>
      <c r="L1042890" s="244"/>
      <c r="M1042890" s="244"/>
      <c r="N1042890" s="244"/>
      <c r="O1042890" s="251"/>
      <c r="P1042890" s="251"/>
      <c r="Q1042890" s="251"/>
      <c r="R1042890" s="251"/>
      <c r="S1042890" s="251"/>
      <c r="T1042890" s="251"/>
      <c r="U1042890" s="251"/>
      <c r="V1042890" s="251"/>
      <c r="W1042890" s="251"/>
      <c r="X1042890" s="251"/>
      <c r="Y1042890" s="251"/>
      <c r="Z1042890" s="251"/>
      <c r="AA1042890" s="251"/>
      <c r="AB1042890" s="247"/>
      <c r="AC1042890" s="247"/>
      <c r="AD1042890" s="245"/>
      <c r="AE1042890" s="245"/>
      <c r="AF1042890" s="245"/>
      <c r="AG1042890" s="245"/>
    </row>
    <row r="1042891" spans="1:33" ht="12.75">
      <c r="A1042891" s="247"/>
      <c r="B1042891" s="248"/>
      <c r="C1042891" s="249"/>
      <c r="D1042891" s="250"/>
      <c r="E1042891" s="250"/>
      <c r="F1042891" s="250"/>
      <c r="G1042891" s="250"/>
      <c r="H1042891" s="250"/>
      <c r="I1042891" s="250"/>
      <c r="J1042891" s="244"/>
      <c r="K1042891" s="244"/>
      <c r="L1042891" s="244"/>
      <c r="M1042891" s="244"/>
      <c r="N1042891" s="244"/>
      <c r="O1042891" s="251"/>
      <c r="P1042891" s="251"/>
      <c r="Q1042891" s="251"/>
      <c r="R1042891" s="251"/>
      <c r="S1042891" s="251"/>
      <c r="T1042891" s="251"/>
      <c r="U1042891" s="251"/>
      <c r="V1042891" s="251"/>
      <c r="W1042891" s="251"/>
      <c r="X1042891" s="251"/>
      <c r="Y1042891" s="251"/>
      <c r="Z1042891" s="251"/>
      <c r="AA1042891" s="251"/>
      <c r="AB1042891" s="247"/>
      <c r="AC1042891" s="247"/>
      <c r="AD1042891" s="245"/>
      <c r="AE1042891" s="245"/>
      <c r="AF1042891" s="245"/>
      <c r="AG1042891" s="245"/>
    </row>
    <row r="1042892" spans="1:33" ht="12.75">
      <c r="A1042892" s="247"/>
      <c r="B1042892" s="248"/>
      <c r="C1042892" s="249"/>
      <c r="D1042892" s="250"/>
      <c r="E1042892" s="250"/>
      <c r="F1042892" s="250"/>
      <c r="G1042892" s="250"/>
      <c r="H1042892" s="250"/>
      <c r="I1042892" s="250"/>
      <c r="J1042892" s="244"/>
      <c r="K1042892" s="244"/>
      <c r="L1042892" s="244"/>
      <c r="M1042892" s="244"/>
      <c r="N1042892" s="244"/>
      <c r="O1042892" s="251"/>
      <c r="P1042892" s="251"/>
      <c r="Q1042892" s="251"/>
      <c r="R1042892" s="251"/>
      <c r="S1042892" s="251"/>
      <c r="T1042892" s="251"/>
      <c r="U1042892" s="251"/>
      <c r="V1042892" s="251"/>
      <c r="W1042892" s="251"/>
      <c r="X1042892" s="251"/>
      <c r="Y1042892" s="251"/>
      <c r="Z1042892" s="251"/>
      <c r="AA1042892" s="251"/>
      <c r="AB1042892" s="247"/>
      <c r="AC1042892" s="247"/>
      <c r="AD1042892" s="245"/>
      <c r="AE1042892" s="245"/>
      <c r="AF1042892" s="245"/>
      <c r="AG1042892" s="245"/>
    </row>
    <row r="1042893" spans="1:33" ht="12.75">
      <c r="A1042893" s="247"/>
      <c r="B1042893" s="248"/>
      <c r="C1042893" s="249"/>
      <c r="D1042893" s="250"/>
      <c r="E1042893" s="250"/>
      <c r="F1042893" s="250"/>
      <c r="G1042893" s="250"/>
      <c r="H1042893" s="250"/>
      <c r="I1042893" s="250"/>
      <c r="J1042893" s="244"/>
      <c r="K1042893" s="244"/>
      <c r="L1042893" s="244"/>
      <c r="M1042893" s="244"/>
      <c r="N1042893" s="244"/>
      <c r="O1042893" s="251"/>
      <c r="P1042893" s="251"/>
      <c r="Q1042893" s="251"/>
      <c r="R1042893" s="251"/>
      <c r="S1042893" s="251"/>
      <c r="T1042893" s="251"/>
      <c r="U1042893" s="251"/>
      <c r="V1042893" s="251"/>
      <c r="W1042893" s="251"/>
      <c r="X1042893" s="251"/>
      <c r="Y1042893" s="251"/>
      <c r="Z1042893" s="251"/>
      <c r="AA1042893" s="251"/>
      <c r="AB1042893" s="247"/>
      <c r="AC1042893" s="247"/>
      <c r="AD1042893" s="245"/>
      <c r="AE1042893" s="245"/>
      <c r="AF1042893" s="245"/>
      <c r="AG1042893" s="245"/>
    </row>
    <row r="1042894" spans="1:33" ht="12.75">
      <c r="A1042894" s="247"/>
      <c r="B1042894" s="248"/>
      <c r="C1042894" s="249"/>
      <c r="D1042894" s="250"/>
      <c r="E1042894" s="250"/>
      <c r="F1042894" s="250"/>
      <c r="G1042894" s="250"/>
      <c r="H1042894" s="250"/>
      <c r="I1042894" s="250"/>
      <c r="J1042894" s="244"/>
      <c r="K1042894" s="244"/>
      <c r="L1042894" s="244"/>
      <c r="M1042894" s="244"/>
      <c r="N1042894" s="244"/>
      <c r="O1042894" s="251"/>
      <c r="P1042894" s="251"/>
      <c r="Q1042894" s="251"/>
      <c r="R1042894" s="251"/>
      <c r="S1042894" s="251"/>
      <c r="T1042894" s="251"/>
      <c r="U1042894" s="251"/>
      <c r="V1042894" s="251"/>
      <c r="W1042894" s="251"/>
      <c r="X1042894" s="251"/>
      <c r="Y1042894" s="251"/>
      <c r="Z1042894" s="251"/>
      <c r="AA1042894" s="251"/>
      <c r="AB1042894" s="247"/>
      <c r="AC1042894" s="247"/>
      <c r="AD1042894" s="245"/>
      <c r="AE1042894" s="245"/>
      <c r="AF1042894" s="245"/>
      <c r="AG1042894" s="245"/>
    </row>
    <row r="1042895" spans="1:33" ht="12.75">
      <c r="A1042895" s="247"/>
      <c r="B1042895" s="248"/>
      <c r="C1042895" s="249"/>
      <c r="D1042895" s="250"/>
      <c r="E1042895" s="250"/>
      <c r="F1042895" s="250"/>
      <c r="G1042895" s="250"/>
      <c r="H1042895" s="250"/>
      <c r="I1042895" s="250"/>
      <c r="J1042895" s="244"/>
      <c r="K1042895" s="244"/>
      <c r="L1042895" s="244"/>
      <c r="M1042895" s="244"/>
      <c r="N1042895" s="244"/>
      <c r="O1042895" s="251"/>
      <c r="P1042895" s="251"/>
      <c r="Q1042895" s="251"/>
      <c r="R1042895" s="251"/>
      <c r="S1042895" s="251"/>
      <c r="T1042895" s="251"/>
      <c r="U1042895" s="251"/>
      <c r="V1042895" s="251"/>
      <c r="W1042895" s="251"/>
      <c r="X1042895" s="251"/>
      <c r="Y1042895" s="251"/>
      <c r="Z1042895" s="251"/>
      <c r="AA1042895" s="251"/>
      <c r="AB1042895" s="247"/>
      <c r="AC1042895" s="247"/>
      <c r="AD1042895" s="245"/>
      <c r="AE1042895" s="245"/>
      <c r="AF1042895" s="245"/>
      <c r="AG1042895" s="245"/>
    </row>
    <row r="1042896" spans="1:33" ht="12.75">
      <c r="A1042896" s="247"/>
      <c r="B1042896" s="248"/>
      <c r="C1042896" s="249"/>
      <c r="D1042896" s="250"/>
      <c r="E1042896" s="250"/>
      <c r="F1042896" s="250"/>
      <c r="G1042896" s="250"/>
      <c r="H1042896" s="250"/>
      <c r="I1042896" s="250"/>
      <c r="J1042896" s="244"/>
      <c r="K1042896" s="244"/>
      <c r="L1042896" s="244"/>
      <c r="M1042896" s="244"/>
      <c r="N1042896" s="244"/>
      <c r="O1042896" s="251"/>
      <c r="P1042896" s="251"/>
      <c r="Q1042896" s="251"/>
      <c r="R1042896" s="251"/>
      <c r="S1042896" s="251"/>
      <c r="T1042896" s="251"/>
      <c r="U1042896" s="251"/>
      <c r="V1042896" s="251"/>
      <c r="W1042896" s="251"/>
      <c r="X1042896" s="251"/>
      <c r="Y1042896" s="251"/>
      <c r="Z1042896" s="251"/>
      <c r="AA1042896" s="251"/>
      <c r="AB1042896" s="247"/>
      <c r="AC1042896" s="247"/>
      <c r="AD1042896" s="245"/>
      <c r="AE1042896" s="245"/>
      <c r="AF1042896" s="245"/>
      <c r="AG1042896" s="245"/>
    </row>
    <row r="1042897" spans="1:33" ht="12.75">
      <c r="A1042897" s="247"/>
      <c r="B1042897" s="248"/>
      <c r="C1042897" s="249"/>
      <c r="D1042897" s="250"/>
      <c r="E1042897" s="250"/>
      <c r="F1042897" s="250"/>
      <c r="G1042897" s="250"/>
      <c r="H1042897" s="250"/>
      <c r="I1042897" s="250"/>
      <c r="J1042897" s="244"/>
      <c r="K1042897" s="244"/>
      <c r="L1042897" s="244"/>
      <c r="M1042897" s="244"/>
      <c r="N1042897" s="244"/>
      <c r="O1042897" s="251"/>
      <c r="P1042897" s="251"/>
      <c r="Q1042897" s="251"/>
      <c r="R1042897" s="251"/>
      <c r="S1042897" s="251"/>
      <c r="T1042897" s="251"/>
      <c r="U1042897" s="251"/>
      <c r="V1042897" s="251"/>
      <c r="W1042897" s="251"/>
      <c r="X1042897" s="251"/>
      <c r="Y1042897" s="251"/>
      <c r="Z1042897" s="251"/>
      <c r="AA1042897" s="251"/>
      <c r="AB1042897" s="247"/>
      <c r="AC1042897" s="247"/>
      <c r="AD1042897" s="245"/>
      <c r="AE1042897" s="245"/>
      <c r="AF1042897" s="245"/>
      <c r="AG1042897" s="245"/>
    </row>
    <row r="1042898" spans="1:33" ht="12.75">
      <c r="A1042898" s="247"/>
      <c r="B1042898" s="248"/>
      <c r="C1042898" s="249"/>
      <c r="D1042898" s="250"/>
      <c r="E1042898" s="250"/>
      <c r="F1042898" s="250"/>
      <c r="G1042898" s="250"/>
      <c r="H1042898" s="250"/>
      <c r="I1042898" s="250"/>
      <c r="J1042898" s="244"/>
      <c r="K1042898" s="244"/>
      <c r="L1042898" s="244"/>
      <c r="M1042898" s="244"/>
      <c r="N1042898" s="244"/>
      <c r="O1042898" s="251"/>
      <c r="P1042898" s="251"/>
      <c r="Q1042898" s="251"/>
      <c r="R1042898" s="251"/>
      <c r="S1042898" s="251"/>
      <c r="T1042898" s="251"/>
      <c r="U1042898" s="251"/>
      <c r="V1042898" s="251"/>
      <c r="W1042898" s="251"/>
      <c r="X1042898" s="251"/>
      <c r="Y1042898" s="251"/>
      <c r="Z1042898" s="251"/>
      <c r="AA1042898" s="251"/>
      <c r="AB1042898" s="247"/>
      <c r="AC1042898" s="247"/>
      <c r="AD1042898" s="245"/>
      <c r="AE1042898" s="245"/>
      <c r="AF1042898" s="245"/>
      <c r="AG1042898" s="245"/>
    </row>
    <row r="1042899" spans="1:33" ht="12.75">
      <c r="A1042899" s="247"/>
      <c r="B1042899" s="248"/>
      <c r="C1042899" s="249"/>
      <c r="D1042899" s="250"/>
      <c r="E1042899" s="250"/>
      <c r="F1042899" s="250"/>
      <c r="G1042899" s="250"/>
      <c r="H1042899" s="250"/>
      <c r="I1042899" s="250"/>
      <c r="J1042899" s="244"/>
      <c r="K1042899" s="244"/>
      <c r="L1042899" s="244"/>
      <c r="M1042899" s="244"/>
      <c r="N1042899" s="244"/>
      <c r="O1042899" s="251"/>
      <c r="P1042899" s="251"/>
      <c r="Q1042899" s="251"/>
      <c r="R1042899" s="251"/>
      <c r="S1042899" s="251"/>
      <c r="T1042899" s="251"/>
      <c r="U1042899" s="251"/>
      <c r="V1042899" s="251"/>
      <c r="W1042899" s="251"/>
      <c r="X1042899" s="251"/>
      <c r="Y1042899" s="251"/>
      <c r="Z1042899" s="251"/>
      <c r="AA1042899" s="251"/>
      <c r="AB1042899" s="247"/>
      <c r="AC1042899" s="247"/>
      <c r="AD1042899" s="245"/>
      <c r="AE1042899" s="245"/>
      <c r="AF1042899" s="245"/>
      <c r="AG1042899" s="245"/>
    </row>
    <row r="1042900" spans="1:33" ht="12.75">
      <c r="A1042900" s="247"/>
      <c r="B1042900" s="248"/>
      <c r="C1042900" s="249"/>
      <c r="D1042900" s="250"/>
      <c r="E1042900" s="250"/>
      <c r="F1042900" s="250"/>
      <c r="G1042900" s="250"/>
      <c r="H1042900" s="250"/>
      <c r="I1042900" s="250"/>
      <c r="J1042900" s="244"/>
      <c r="K1042900" s="244"/>
      <c r="L1042900" s="244"/>
      <c r="M1042900" s="244"/>
      <c r="N1042900" s="244"/>
      <c r="O1042900" s="251"/>
      <c r="P1042900" s="251"/>
      <c r="Q1042900" s="251"/>
      <c r="R1042900" s="251"/>
      <c r="S1042900" s="251"/>
      <c r="T1042900" s="251"/>
      <c r="U1042900" s="251"/>
      <c r="V1042900" s="251"/>
      <c r="W1042900" s="251"/>
      <c r="X1042900" s="251"/>
      <c r="Y1042900" s="251"/>
      <c r="Z1042900" s="251"/>
      <c r="AA1042900" s="251"/>
      <c r="AB1042900" s="247"/>
      <c r="AC1042900" s="247"/>
      <c r="AD1042900" s="245"/>
      <c r="AE1042900" s="245"/>
      <c r="AF1042900" s="245"/>
      <c r="AG1042900" s="245"/>
    </row>
    <row r="1042901" spans="1:33" ht="12.75">
      <c r="A1042901" s="247"/>
      <c r="B1042901" s="248"/>
      <c r="C1042901" s="249"/>
      <c r="D1042901" s="250"/>
      <c r="E1042901" s="250"/>
      <c r="F1042901" s="250"/>
      <c r="G1042901" s="250"/>
      <c r="H1042901" s="250"/>
      <c r="I1042901" s="250"/>
      <c r="J1042901" s="244"/>
      <c r="K1042901" s="244"/>
      <c r="L1042901" s="244"/>
      <c r="M1042901" s="244"/>
      <c r="N1042901" s="244"/>
      <c r="O1042901" s="251"/>
      <c r="P1042901" s="251"/>
      <c r="Q1042901" s="251"/>
      <c r="R1042901" s="251"/>
      <c r="S1042901" s="251"/>
      <c r="T1042901" s="251"/>
      <c r="U1042901" s="251"/>
      <c r="V1042901" s="251"/>
      <c r="W1042901" s="251"/>
      <c r="X1042901" s="251"/>
      <c r="Y1042901" s="251"/>
      <c r="Z1042901" s="251"/>
      <c r="AA1042901" s="251"/>
      <c r="AB1042901" s="247"/>
      <c r="AC1042901" s="247"/>
      <c r="AD1042901" s="245"/>
      <c r="AE1042901" s="245"/>
      <c r="AF1042901" s="245"/>
      <c r="AG1042901" s="245"/>
    </row>
    <row r="1042902" spans="1:33" ht="12.75">
      <c r="A1042902" s="247"/>
      <c r="B1042902" s="248"/>
      <c r="C1042902" s="249"/>
      <c r="D1042902" s="250"/>
      <c r="E1042902" s="250"/>
      <c r="F1042902" s="250"/>
      <c r="G1042902" s="250"/>
      <c r="H1042902" s="250"/>
      <c r="I1042902" s="250"/>
      <c r="J1042902" s="244"/>
      <c r="K1042902" s="244"/>
      <c r="L1042902" s="244"/>
      <c r="M1042902" s="244"/>
      <c r="N1042902" s="244"/>
      <c r="O1042902" s="251"/>
      <c r="P1042902" s="251"/>
      <c r="Q1042902" s="251"/>
      <c r="R1042902" s="251"/>
      <c r="S1042902" s="251"/>
      <c r="T1042902" s="251"/>
      <c r="U1042902" s="251"/>
      <c r="V1042902" s="251"/>
      <c r="W1042902" s="251"/>
      <c r="X1042902" s="251"/>
      <c r="Y1042902" s="251"/>
      <c r="Z1042902" s="251"/>
      <c r="AA1042902" s="251"/>
      <c r="AB1042902" s="247"/>
      <c r="AC1042902" s="247"/>
      <c r="AD1042902" s="245"/>
      <c r="AE1042902" s="245"/>
      <c r="AF1042902" s="245"/>
      <c r="AG1042902" s="245"/>
    </row>
    <row r="1042903" spans="1:33" ht="12.75">
      <c r="A1042903" s="247"/>
      <c r="B1042903" s="248"/>
      <c r="C1042903" s="249"/>
      <c r="D1042903" s="250"/>
      <c r="E1042903" s="250"/>
      <c r="F1042903" s="250"/>
      <c r="G1042903" s="250"/>
      <c r="H1042903" s="250"/>
      <c r="I1042903" s="250"/>
      <c r="J1042903" s="244"/>
      <c r="K1042903" s="244"/>
      <c r="L1042903" s="244"/>
      <c r="M1042903" s="244"/>
      <c r="N1042903" s="244"/>
      <c r="O1042903" s="251"/>
      <c r="P1042903" s="251"/>
      <c r="Q1042903" s="251"/>
      <c r="R1042903" s="251"/>
      <c r="S1042903" s="251"/>
      <c r="T1042903" s="251"/>
      <c r="U1042903" s="251"/>
      <c r="V1042903" s="251"/>
      <c r="W1042903" s="251"/>
      <c r="X1042903" s="251"/>
      <c r="Y1042903" s="251"/>
      <c r="Z1042903" s="251"/>
      <c r="AA1042903" s="251"/>
      <c r="AB1042903" s="247"/>
      <c r="AC1042903" s="247"/>
      <c r="AD1042903" s="245"/>
      <c r="AE1042903" s="245"/>
      <c r="AF1042903" s="245"/>
      <c r="AG1042903" s="245"/>
    </row>
    <row r="1042904" spans="1:33" ht="12.75">
      <c r="A1042904" s="247"/>
      <c r="B1042904" s="248"/>
      <c r="C1042904" s="249"/>
      <c r="D1042904" s="250"/>
      <c r="E1042904" s="250"/>
      <c r="F1042904" s="250"/>
      <c r="G1042904" s="250"/>
      <c r="H1042904" s="250"/>
      <c r="I1042904" s="250"/>
      <c r="J1042904" s="244"/>
      <c r="K1042904" s="244"/>
      <c r="L1042904" s="244"/>
      <c r="M1042904" s="244"/>
      <c r="N1042904" s="244"/>
      <c r="O1042904" s="251"/>
      <c r="P1042904" s="251"/>
      <c r="Q1042904" s="251"/>
      <c r="R1042904" s="251"/>
      <c r="S1042904" s="251"/>
      <c r="T1042904" s="251"/>
      <c r="U1042904" s="251"/>
      <c r="V1042904" s="251"/>
      <c r="W1042904" s="251"/>
      <c r="X1042904" s="251"/>
      <c r="Y1042904" s="251"/>
      <c r="Z1042904" s="251"/>
      <c r="AA1042904" s="251"/>
      <c r="AB1042904" s="247"/>
      <c r="AC1042904" s="247"/>
      <c r="AD1042904" s="245"/>
      <c r="AE1042904" s="245"/>
      <c r="AF1042904" s="245"/>
      <c r="AG1042904" s="245"/>
    </row>
    <row r="1042905" spans="1:33" ht="12.75">
      <c r="A1042905" s="247"/>
      <c r="B1042905" s="248"/>
      <c r="C1042905" s="249"/>
      <c r="D1042905" s="250"/>
      <c r="E1042905" s="250"/>
      <c r="F1042905" s="250"/>
      <c r="G1042905" s="250"/>
      <c r="H1042905" s="250"/>
      <c r="I1042905" s="250"/>
      <c r="J1042905" s="244"/>
      <c r="K1042905" s="244"/>
      <c r="L1042905" s="244"/>
      <c r="M1042905" s="244"/>
      <c r="N1042905" s="244"/>
      <c r="O1042905" s="251"/>
      <c r="P1042905" s="251"/>
      <c r="Q1042905" s="251"/>
      <c r="R1042905" s="251"/>
      <c r="S1042905" s="251"/>
      <c r="T1042905" s="251"/>
      <c r="U1042905" s="251"/>
      <c r="V1042905" s="251"/>
      <c r="W1042905" s="251"/>
      <c r="X1042905" s="251"/>
      <c r="Y1042905" s="251"/>
      <c r="Z1042905" s="251"/>
      <c r="AA1042905" s="251"/>
      <c r="AB1042905" s="247"/>
      <c r="AC1042905" s="247"/>
      <c r="AD1042905" s="245"/>
      <c r="AE1042905" s="245"/>
      <c r="AF1042905" s="245"/>
      <c r="AG1042905" s="245"/>
    </row>
    <row r="1042906" spans="1:33" ht="12.75">
      <c r="A1042906" s="247"/>
      <c r="B1042906" s="248"/>
      <c r="C1042906" s="249"/>
      <c r="D1042906" s="250"/>
      <c r="E1042906" s="250"/>
      <c r="F1042906" s="250"/>
      <c r="G1042906" s="250"/>
      <c r="H1042906" s="250"/>
      <c r="I1042906" s="250"/>
      <c r="J1042906" s="244"/>
      <c r="K1042906" s="244"/>
      <c r="L1042906" s="244"/>
      <c r="M1042906" s="244"/>
      <c r="N1042906" s="244"/>
      <c r="O1042906" s="251"/>
      <c r="P1042906" s="251"/>
      <c r="Q1042906" s="251"/>
      <c r="R1042906" s="251"/>
      <c r="S1042906" s="251"/>
      <c r="T1042906" s="251"/>
      <c r="U1042906" s="251"/>
      <c r="V1042906" s="251"/>
      <c r="W1042906" s="251"/>
      <c r="X1042906" s="251"/>
      <c r="Y1042906" s="251"/>
      <c r="Z1042906" s="251"/>
      <c r="AA1042906" s="251"/>
      <c r="AB1042906" s="247"/>
      <c r="AC1042906" s="247"/>
      <c r="AD1042906" s="245"/>
      <c r="AE1042906" s="245"/>
      <c r="AF1042906" s="245"/>
      <c r="AG1042906" s="245"/>
    </row>
    <row r="1042907" spans="1:33" ht="12.75">
      <c r="A1042907" s="247"/>
      <c r="B1042907" s="248"/>
      <c r="C1042907" s="249"/>
      <c r="D1042907" s="250"/>
      <c r="E1042907" s="250"/>
      <c r="F1042907" s="250"/>
      <c r="G1042907" s="250"/>
      <c r="H1042907" s="250"/>
      <c r="I1042907" s="250"/>
      <c r="J1042907" s="244"/>
      <c r="K1042907" s="244"/>
      <c r="L1042907" s="244"/>
      <c r="M1042907" s="244"/>
      <c r="N1042907" s="244"/>
      <c r="O1042907" s="251"/>
      <c r="P1042907" s="251"/>
      <c r="Q1042907" s="251"/>
      <c r="R1042907" s="251"/>
      <c r="S1042907" s="251"/>
      <c r="T1042907" s="251"/>
      <c r="U1042907" s="251"/>
      <c r="V1042907" s="251"/>
      <c r="W1042907" s="251"/>
      <c r="X1042907" s="251"/>
      <c r="Y1042907" s="251"/>
      <c r="Z1042907" s="251"/>
      <c r="AA1042907" s="251"/>
      <c r="AB1042907" s="247"/>
      <c r="AC1042907" s="247"/>
      <c r="AD1042907" s="245"/>
      <c r="AE1042907" s="245"/>
      <c r="AF1042907" s="245"/>
      <c r="AG1042907" s="245"/>
    </row>
    <row r="1042908" spans="1:33" ht="12.75">
      <c r="A1042908" s="247"/>
      <c r="B1042908" s="248"/>
      <c r="C1042908" s="249"/>
      <c r="D1042908" s="250"/>
      <c r="E1042908" s="250"/>
      <c r="F1042908" s="250"/>
      <c r="G1042908" s="250"/>
      <c r="H1042908" s="250"/>
      <c r="I1042908" s="250"/>
      <c r="J1042908" s="244"/>
      <c r="K1042908" s="244"/>
      <c r="L1042908" s="244"/>
      <c r="M1042908" s="244"/>
      <c r="N1042908" s="244"/>
      <c r="O1042908" s="251"/>
      <c r="P1042908" s="251"/>
      <c r="Q1042908" s="251"/>
      <c r="R1042908" s="251"/>
      <c r="S1042908" s="251"/>
      <c r="T1042908" s="251"/>
      <c r="U1042908" s="251"/>
      <c r="V1042908" s="251"/>
      <c r="W1042908" s="251"/>
      <c r="X1042908" s="251"/>
      <c r="Y1042908" s="251"/>
      <c r="Z1042908" s="251"/>
      <c r="AA1042908" s="251"/>
      <c r="AB1042908" s="247"/>
      <c r="AC1042908" s="247"/>
      <c r="AD1042908" s="245"/>
      <c r="AE1042908" s="245"/>
      <c r="AF1042908" s="245"/>
      <c r="AG1042908" s="245"/>
    </row>
    <row r="1042909" spans="1:33" ht="12.75">
      <c r="A1042909" s="247"/>
      <c r="B1042909" s="248"/>
      <c r="C1042909" s="249"/>
      <c r="D1042909" s="250"/>
      <c r="E1042909" s="250"/>
      <c r="F1042909" s="250"/>
      <c r="G1042909" s="250"/>
      <c r="H1042909" s="250"/>
      <c r="I1042909" s="250"/>
      <c r="J1042909" s="244"/>
      <c r="K1042909" s="244"/>
      <c r="L1042909" s="244"/>
      <c r="M1042909" s="244"/>
      <c r="N1042909" s="244"/>
      <c r="O1042909" s="251"/>
      <c r="P1042909" s="251"/>
      <c r="Q1042909" s="251"/>
      <c r="R1042909" s="251"/>
      <c r="S1042909" s="251"/>
      <c r="T1042909" s="251"/>
      <c r="U1042909" s="251"/>
      <c r="V1042909" s="251"/>
      <c r="W1042909" s="251"/>
      <c r="X1042909" s="251"/>
      <c r="Y1042909" s="251"/>
      <c r="Z1042909" s="251"/>
      <c r="AA1042909" s="251"/>
      <c r="AB1042909" s="247"/>
      <c r="AC1042909" s="247"/>
      <c r="AD1042909" s="245"/>
      <c r="AE1042909" s="245"/>
      <c r="AF1042909" s="245"/>
      <c r="AG1042909" s="245"/>
    </row>
    <row r="1042910" spans="1:33" ht="12.75">
      <c r="A1042910" s="247"/>
      <c r="B1042910" s="248"/>
      <c r="C1042910" s="249"/>
      <c r="D1042910" s="250"/>
      <c r="E1042910" s="250"/>
      <c r="F1042910" s="250"/>
      <c r="G1042910" s="250"/>
      <c r="H1042910" s="250"/>
      <c r="I1042910" s="250"/>
      <c r="J1042910" s="244"/>
      <c r="K1042910" s="244"/>
      <c r="L1042910" s="244"/>
      <c r="M1042910" s="244"/>
      <c r="N1042910" s="244"/>
      <c r="O1042910" s="251"/>
      <c r="P1042910" s="251"/>
      <c r="Q1042910" s="251"/>
      <c r="R1042910" s="251"/>
      <c r="S1042910" s="251"/>
      <c r="T1042910" s="251"/>
      <c r="U1042910" s="251"/>
      <c r="V1042910" s="251"/>
      <c r="W1042910" s="251"/>
      <c r="X1042910" s="251"/>
      <c r="Y1042910" s="251"/>
      <c r="Z1042910" s="251"/>
      <c r="AA1042910" s="251"/>
      <c r="AB1042910" s="247"/>
      <c r="AC1042910" s="247"/>
      <c r="AD1042910" s="245"/>
      <c r="AE1042910" s="245"/>
      <c r="AF1042910" s="245"/>
      <c r="AG1042910" s="245"/>
    </row>
    <row r="1042911" spans="1:33" ht="12.75">
      <c r="A1042911" s="247"/>
      <c r="B1042911" s="248"/>
      <c r="C1042911" s="249"/>
      <c r="D1042911" s="250"/>
      <c r="E1042911" s="250"/>
      <c r="F1042911" s="250"/>
      <c r="G1042911" s="250"/>
      <c r="H1042911" s="250"/>
      <c r="I1042911" s="250"/>
      <c r="J1042911" s="244"/>
      <c r="K1042911" s="244"/>
      <c r="L1042911" s="244"/>
      <c r="M1042911" s="244"/>
      <c r="N1042911" s="244"/>
      <c r="O1042911" s="251"/>
      <c r="P1042911" s="251"/>
      <c r="Q1042911" s="251"/>
      <c r="R1042911" s="251"/>
      <c r="S1042911" s="251"/>
      <c r="T1042911" s="251"/>
      <c r="U1042911" s="251"/>
      <c r="V1042911" s="251"/>
      <c r="W1042911" s="251"/>
      <c r="X1042911" s="251"/>
      <c r="Y1042911" s="251"/>
      <c r="Z1042911" s="251"/>
      <c r="AA1042911" s="251"/>
      <c r="AB1042911" s="247"/>
      <c r="AC1042911" s="247"/>
      <c r="AD1042911" s="245"/>
      <c r="AE1042911" s="245"/>
      <c r="AF1042911" s="245"/>
      <c r="AG1042911" s="245"/>
    </row>
    <row r="1042912" spans="1:33" ht="12.75">
      <c r="A1042912" s="247"/>
      <c r="B1042912" s="248"/>
      <c r="C1042912" s="249"/>
      <c r="D1042912" s="250"/>
      <c r="E1042912" s="250"/>
      <c r="F1042912" s="250"/>
      <c r="G1042912" s="250"/>
      <c r="H1042912" s="250"/>
      <c r="I1042912" s="250"/>
      <c r="J1042912" s="244"/>
      <c r="K1042912" s="244"/>
      <c r="L1042912" s="244"/>
      <c r="M1042912" s="244"/>
      <c r="N1042912" s="244"/>
      <c r="O1042912" s="251"/>
      <c r="P1042912" s="251"/>
      <c r="Q1042912" s="251"/>
      <c r="R1042912" s="251"/>
      <c r="S1042912" s="251"/>
      <c r="T1042912" s="251"/>
      <c r="U1042912" s="251"/>
      <c r="V1042912" s="251"/>
      <c r="W1042912" s="251"/>
      <c r="X1042912" s="251"/>
      <c r="Y1042912" s="251"/>
      <c r="Z1042912" s="251"/>
      <c r="AA1042912" s="251"/>
      <c r="AB1042912" s="247"/>
      <c r="AC1042912" s="247"/>
      <c r="AD1042912" s="245"/>
      <c r="AE1042912" s="245"/>
      <c r="AF1042912" s="245"/>
      <c r="AG1042912" s="245"/>
    </row>
    <row r="1042913" spans="1:33" ht="12.75">
      <c r="A1042913" s="247"/>
      <c r="B1042913" s="248"/>
      <c r="C1042913" s="249"/>
      <c r="D1042913" s="250"/>
      <c r="E1042913" s="250"/>
      <c r="F1042913" s="250"/>
      <c r="G1042913" s="250"/>
      <c r="H1042913" s="250"/>
      <c r="I1042913" s="250"/>
      <c r="J1042913" s="244"/>
      <c r="K1042913" s="244"/>
      <c r="L1042913" s="244"/>
      <c r="M1042913" s="244"/>
      <c r="N1042913" s="244"/>
      <c r="O1042913" s="251"/>
      <c r="P1042913" s="251"/>
      <c r="Q1042913" s="251"/>
      <c r="R1042913" s="251"/>
      <c r="S1042913" s="251"/>
      <c r="T1042913" s="251"/>
      <c r="U1042913" s="251"/>
      <c r="V1042913" s="251"/>
      <c r="W1042913" s="251"/>
      <c r="X1042913" s="251"/>
      <c r="Y1042913" s="251"/>
      <c r="Z1042913" s="251"/>
      <c r="AA1042913" s="251"/>
      <c r="AB1042913" s="247"/>
      <c r="AC1042913" s="247"/>
      <c r="AD1042913" s="245"/>
      <c r="AE1042913" s="245"/>
      <c r="AF1042913" s="245"/>
      <c r="AG1042913" s="245"/>
    </row>
    <row r="1042914" spans="1:33" ht="12.75">
      <c r="A1042914" s="247"/>
      <c r="B1042914" s="248"/>
      <c r="C1042914" s="249"/>
      <c r="D1042914" s="250"/>
      <c r="E1042914" s="250"/>
      <c r="F1042914" s="250"/>
      <c r="G1042914" s="250"/>
      <c r="H1042914" s="250"/>
      <c r="I1042914" s="250"/>
      <c r="J1042914" s="244"/>
      <c r="K1042914" s="244"/>
      <c r="L1042914" s="244"/>
      <c r="M1042914" s="244"/>
      <c r="N1042914" s="244"/>
      <c r="O1042914" s="251"/>
      <c r="P1042914" s="251"/>
      <c r="Q1042914" s="251"/>
      <c r="R1042914" s="251"/>
      <c r="S1042914" s="251"/>
      <c r="T1042914" s="251"/>
      <c r="U1042914" s="251"/>
      <c r="V1042914" s="251"/>
      <c r="W1042914" s="251"/>
      <c r="X1042914" s="251"/>
      <c r="Y1042914" s="251"/>
      <c r="Z1042914" s="251"/>
      <c r="AA1042914" s="251"/>
      <c r="AB1042914" s="247"/>
      <c r="AC1042914" s="247"/>
      <c r="AD1042914" s="245"/>
      <c r="AE1042914" s="245"/>
      <c r="AF1042914" s="245"/>
      <c r="AG1042914" s="245"/>
    </row>
    <row r="1042915" spans="1:33" ht="12.75">
      <c r="A1042915" s="247"/>
      <c r="B1042915" s="248"/>
      <c r="C1042915" s="249"/>
      <c r="D1042915" s="250"/>
      <c r="E1042915" s="250"/>
      <c r="F1042915" s="250"/>
      <c r="G1042915" s="250"/>
      <c r="H1042915" s="250"/>
      <c r="I1042915" s="250"/>
      <c r="J1042915" s="244"/>
      <c r="K1042915" s="244"/>
      <c r="L1042915" s="244"/>
      <c r="M1042915" s="244"/>
      <c r="N1042915" s="244"/>
      <c r="O1042915" s="251"/>
      <c r="P1042915" s="251"/>
      <c r="Q1042915" s="251"/>
      <c r="R1042915" s="251"/>
      <c r="S1042915" s="251"/>
      <c r="T1042915" s="251"/>
      <c r="U1042915" s="251"/>
      <c r="V1042915" s="251"/>
      <c r="W1042915" s="251"/>
      <c r="X1042915" s="251"/>
      <c r="Y1042915" s="251"/>
      <c r="Z1042915" s="251"/>
      <c r="AA1042915" s="251"/>
      <c r="AB1042915" s="247"/>
      <c r="AC1042915" s="247"/>
      <c r="AD1042915" s="245"/>
      <c r="AE1042915" s="245"/>
      <c r="AF1042915" s="245"/>
      <c r="AG1042915" s="245"/>
    </row>
    <row r="1042916" spans="1:33" ht="12.75">
      <c r="A1042916" s="247"/>
      <c r="B1042916" s="248"/>
      <c r="C1042916" s="249"/>
      <c r="D1042916" s="250"/>
      <c r="E1042916" s="250"/>
      <c r="F1042916" s="250"/>
      <c r="G1042916" s="250"/>
      <c r="H1042916" s="250"/>
      <c r="I1042916" s="250"/>
      <c r="J1042916" s="244"/>
      <c r="K1042916" s="244"/>
      <c r="L1042916" s="244"/>
      <c r="M1042916" s="244"/>
      <c r="N1042916" s="244"/>
      <c r="O1042916" s="251"/>
      <c r="P1042916" s="251"/>
      <c r="Q1042916" s="251"/>
      <c r="R1042916" s="251"/>
      <c r="S1042916" s="251"/>
      <c r="T1042916" s="251"/>
      <c r="U1042916" s="251"/>
      <c r="V1042916" s="251"/>
      <c r="W1042916" s="251"/>
      <c r="X1042916" s="251"/>
      <c r="Y1042916" s="251"/>
      <c r="Z1042916" s="251"/>
      <c r="AA1042916" s="251"/>
      <c r="AB1042916" s="247"/>
      <c r="AC1042916" s="247"/>
      <c r="AD1042916" s="245"/>
      <c r="AE1042916" s="245"/>
      <c r="AF1042916" s="245"/>
      <c r="AG1042916" s="245"/>
    </row>
    <row r="1042917" spans="1:33" ht="12.75">
      <c r="A1042917" s="247"/>
      <c r="B1042917" s="248"/>
      <c r="C1042917" s="249"/>
      <c r="D1042917" s="250"/>
      <c r="E1042917" s="250"/>
      <c r="F1042917" s="250"/>
      <c r="G1042917" s="250"/>
      <c r="H1042917" s="250"/>
      <c r="I1042917" s="250"/>
      <c r="J1042917" s="244"/>
      <c r="K1042917" s="244"/>
      <c r="L1042917" s="244"/>
      <c r="M1042917" s="244"/>
      <c r="N1042917" s="244"/>
      <c r="O1042917" s="251"/>
      <c r="P1042917" s="251"/>
      <c r="Q1042917" s="251"/>
      <c r="R1042917" s="251"/>
      <c r="S1042917" s="251"/>
      <c r="T1042917" s="251"/>
      <c r="U1042917" s="251"/>
      <c r="V1042917" s="251"/>
      <c r="W1042917" s="251"/>
      <c r="X1042917" s="251"/>
      <c r="Y1042917" s="251"/>
      <c r="Z1042917" s="251"/>
      <c r="AA1042917" s="251"/>
      <c r="AB1042917" s="247"/>
      <c r="AC1042917" s="247"/>
      <c r="AD1042917" s="245"/>
      <c r="AE1042917" s="245"/>
      <c r="AF1042917" s="245"/>
      <c r="AG1042917" s="245"/>
    </row>
    <row r="1042918" spans="1:33" ht="12.75">
      <c r="A1042918" s="247"/>
      <c r="B1042918" s="248"/>
      <c r="C1042918" s="249"/>
      <c r="D1042918" s="250"/>
      <c r="E1042918" s="250"/>
      <c r="F1042918" s="250"/>
      <c r="G1042918" s="250"/>
      <c r="H1042918" s="250"/>
      <c r="I1042918" s="250"/>
      <c r="J1042918" s="244"/>
      <c r="K1042918" s="244"/>
      <c r="L1042918" s="244"/>
      <c r="M1042918" s="244"/>
      <c r="N1042918" s="244"/>
      <c r="O1042918" s="251"/>
      <c r="P1042918" s="251"/>
      <c r="Q1042918" s="251"/>
      <c r="R1042918" s="251"/>
      <c r="S1042918" s="251"/>
      <c r="T1042918" s="251"/>
      <c r="U1042918" s="251"/>
      <c r="V1042918" s="251"/>
      <c r="W1042918" s="251"/>
      <c r="X1042918" s="251"/>
      <c r="Y1042918" s="251"/>
      <c r="Z1042918" s="251"/>
      <c r="AA1042918" s="251"/>
      <c r="AB1042918" s="247"/>
      <c r="AC1042918" s="247"/>
      <c r="AD1042918" s="245"/>
      <c r="AE1042918" s="245"/>
      <c r="AF1042918" s="245"/>
      <c r="AG1042918" s="245"/>
    </row>
    <row r="1042919" spans="1:33" ht="12.75">
      <c r="A1042919" s="247"/>
      <c r="B1042919" s="248"/>
      <c r="C1042919" s="249"/>
      <c r="D1042919" s="250"/>
      <c r="E1042919" s="250"/>
      <c r="F1042919" s="250"/>
      <c r="G1042919" s="250"/>
      <c r="H1042919" s="250"/>
      <c r="I1042919" s="250"/>
      <c r="J1042919" s="244"/>
      <c r="K1042919" s="244"/>
      <c r="L1042919" s="244"/>
      <c r="M1042919" s="244"/>
      <c r="N1042919" s="244"/>
      <c r="O1042919" s="251"/>
      <c r="P1042919" s="251"/>
      <c r="Q1042919" s="251"/>
      <c r="R1042919" s="251"/>
      <c r="S1042919" s="251"/>
      <c r="T1042919" s="251"/>
      <c r="U1042919" s="251"/>
      <c r="V1042919" s="251"/>
      <c r="W1042919" s="251"/>
      <c r="X1042919" s="251"/>
      <c r="Y1042919" s="251"/>
      <c r="Z1042919" s="251"/>
      <c r="AA1042919" s="251"/>
      <c r="AB1042919" s="247"/>
      <c r="AC1042919" s="247"/>
      <c r="AD1042919" s="245"/>
      <c r="AE1042919" s="245"/>
      <c r="AF1042919" s="245"/>
      <c r="AG1042919" s="245"/>
    </row>
    <row r="1042920" spans="1:33" ht="12.75">
      <c r="A1042920" s="247"/>
      <c r="B1042920" s="248"/>
      <c r="C1042920" s="249"/>
      <c r="D1042920" s="250"/>
      <c r="E1042920" s="250"/>
      <c r="F1042920" s="250"/>
      <c r="G1042920" s="250"/>
      <c r="H1042920" s="250"/>
      <c r="I1042920" s="250"/>
      <c r="J1042920" s="244"/>
      <c r="K1042920" s="244"/>
      <c r="L1042920" s="244"/>
      <c r="M1042920" s="244"/>
      <c r="N1042920" s="244"/>
      <c r="O1042920" s="251"/>
      <c r="P1042920" s="251"/>
      <c r="Q1042920" s="251"/>
      <c r="R1042920" s="251"/>
      <c r="S1042920" s="251"/>
      <c r="T1042920" s="251"/>
      <c r="U1042920" s="251"/>
      <c r="V1042920" s="251"/>
      <c r="W1042920" s="251"/>
      <c r="X1042920" s="251"/>
      <c r="Y1042920" s="251"/>
      <c r="Z1042920" s="251"/>
      <c r="AA1042920" s="251"/>
      <c r="AB1042920" s="247"/>
      <c r="AC1042920" s="247"/>
      <c r="AD1042920" s="245"/>
      <c r="AE1042920" s="245"/>
      <c r="AF1042920" s="245"/>
      <c r="AG1042920" s="245"/>
    </row>
    <row r="1042921" spans="1:33" ht="12.75">
      <c r="A1042921" s="247"/>
      <c r="B1042921" s="248"/>
      <c r="C1042921" s="249"/>
      <c r="D1042921" s="250"/>
      <c r="E1042921" s="250"/>
      <c r="F1042921" s="250"/>
      <c r="G1042921" s="250"/>
      <c r="H1042921" s="250"/>
      <c r="I1042921" s="250"/>
      <c r="J1042921" s="244"/>
      <c r="K1042921" s="244"/>
      <c r="L1042921" s="244"/>
      <c r="M1042921" s="244"/>
      <c r="N1042921" s="244"/>
      <c r="O1042921" s="251"/>
      <c r="P1042921" s="251"/>
      <c r="Q1042921" s="251"/>
      <c r="R1042921" s="251"/>
      <c r="S1042921" s="251"/>
      <c r="T1042921" s="251"/>
      <c r="U1042921" s="251"/>
      <c r="V1042921" s="251"/>
      <c r="W1042921" s="251"/>
      <c r="X1042921" s="251"/>
      <c r="Y1042921" s="251"/>
      <c r="Z1042921" s="251"/>
      <c r="AA1042921" s="251"/>
      <c r="AB1042921" s="247"/>
      <c r="AC1042921" s="247"/>
      <c r="AD1042921" s="245"/>
      <c r="AE1042921" s="245"/>
      <c r="AF1042921" s="245"/>
      <c r="AG1042921" s="245"/>
    </row>
    <row r="1042922" spans="1:33" ht="12.75">
      <c r="A1042922" s="247"/>
      <c r="B1042922" s="248"/>
      <c r="C1042922" s="249"/>
      <c r="D1042922" s="250"/>
      <c r="E1042922" s="250"/>
      <c r="F1042922" s="250"/>
      <c r="G1042922" s="250"/>
      <c r="H1042922" s="250"/>
      <c r="I1042922" s="250"/>
      <c r="J1042922" s="244"/>
      <c r="K1042922" s="244"/>
      <c r="L1042922" s="244"/>
      <c r="M1042922" s="244"/>
      <c r="N1042922" s="244"/>
      <c r="O1042922" s="251"/>
      <c r="P1042922" s="251"/>
      <c r="Q1042922" s="251"/>
      <c r="R1042922" s="251"/>
      <c r="S1042922" s="251"/>
      <c r="T1042922" s="251"/>
      <c r="U1042922" s="251"/>
      <c r="V1042922" s="251"/>
      <c r="W1042922" s="251"/>
      <c r="X1042922" s="251"/>
      <c r="Y1042922" s="251"/>
      <c r="Z1042922" s="251"/>
      <c r="AA1042922" s="251"/>
      <c r="AB1042922" s="247"/>
      <c r="AC1042922" s="247"/>
      <c r="AD1042922" s="245"/>
      <c r="AE1042922" s="245"/>
      <c r="AF1042922" s="245"/>
      <c r="AG1042922" s="245"/>
    </row>
    <row r="1042923" spans="1:33" ht="12.75">
      <c r="A1042923" s="247"/>
      <c r="B1042923" s="248"/>
      <c r="C1042923" s="249"/>
      <c r="D1042923" s="250"/>
      <c r="E1042923" s="250"/>
      <c r="F1042923" s="250"/>
      <c r="G1042923" s="250"/>
      <c r="H1042923" s="250"/>
      <c r="I1042923" s="250"/>
      <c r="J1042923" s="244"/>
      <c r="K1042923" s="244"/>
      <c r="L1042923" s="244"/>
      <c r="M1042923" s="244"/>
      <c r="N1042923" s="244"/>
      <c r="O1042923" s="251"/>
      <c r="P1042923" s="251"/>
      <c r="Q1042923" s="251"/>
      <c r="R1042923" s="251"/>
      <c r="S1042923" s="251"/>
      <c r="T1042923" s="251"/>
      <c r="U1042923" s="251"/>
      <c r="V1042923" s="251"/>
      <c r="W1042923" s="251"/>
      <c r="X1042923" s="251"/>
      <c r="Y1042923" s="251"/>
      <c r="Z1042923" s="251"/>
      <c r="AA1042923" s="251"/>
      <c r="AB1042923" s="247"/>
      <c r="AC1042923" s="247"/>
      <c r="AD1042923" s="245"/>
      <c r="AE1042923" s="245"/>
      <c r="AF1042923" s="245"/>
      <c r="AG1042923" s="245"/>
    </row>
    <row r="1042924" spans="1:33" ht="12.75">
      <c r="A1042924" s="247"/>
      <c r="B1042924" s="248"/>
      <c r="C1042924" s="249"/>
      <c r="D1042924" s="250"/>
      <c r="E1042924" s="250"/>
      <c r="F1042924" s="250"/>
      <c r="G1042924" s="250"/>
      <c r="H1042924" s="250"/>
      <c r="I1042924" s="250"/>
      <c r="J1042924" s="244"/>
      <c r="K1042924" s="244"/>
      <c r="L1042924" s="244"/>
      <c r="M1042924" s="244"/>
      <c r="N1042924" s="244"/>
      <c r="O1042924" s="251"/>
      <c r="P1042924" s="251"/>
      <c r="Q1042924" s="251"/>
      <c r="R1042924" s="251"/>
      <c r="S1042924" s="251"/>
      <c r="T1042924" s="251"/>
      <c r="U1042924" s="251"/>
      <c r="V1042924" s="251"/>
      <c r="W1042924" s="251"/>
      <c r="X1042924" s="251"/>
      <c r="Y1042924" s="251"/>
      <c r="Z1042924" s="251"/>
      <c r="AA1042924" s="251"/>
      <c r="AB1042924" s="247"/>
      <c r="AC1042924" s="247"/>
      <c r="AD1042924" s="245"/>
      <c r="AE1042924" s="245"/>
      <c r="AF1042924" s="245"/>
      <c r="AG1042924" s="245"/>
    </row>
    <row r="1042925" spans="1:33" ht="12.75">
      <c r="A1042925" s="247"/>
      <c r="B1042925" s="248"/>
      <c r="C1042925" s="249"/>
      <c r="D1042925" s="250"/>
      <c r="E1042925" s="250"/>
      <c r="F1042925" s="250"/>
      <c r="G1042925" s="250"/>
      <c r="H1042925" s="250"/>
      <c r="I1042925" s="250"/>
      <c r="J1042925" s="244"/>
      <c r="K1042925" s="244"/>
      <c r="L1042925" s="244"/>
      <c r="M1042925" s="244"/>
      <c r="N1042925" s="244"/>
      <c r="O1042925" s="251"/>
      <c r="P1042925" s="251"/>
      <c r="Q1042925" s="251"/>
      <c r="R1042925" s="251"/>
      <c r="S1042925" s="251"/>
      <c r="T1042925" s="251"/>
      <c r="U1042925" s="251"/>
      <c r="V1042925" s="251"/>
      <c r="W1042925" s="251"/>
      <c r="X1042925" s="251"/>
      <c r="Y1042925" s="251"/>
      <c r="Z1042925" s="251"/>
      <c r="AA1042925" s="251"/>
      <c r="AB1042925" s="247"/>
      <c r="AC1042925" s="247"/>
      <c r="AD1042925" s="245"/>
      <c r="AE1042925" s="245"/>
      <c r="AF1042925" s="245"/>
      <c r="AG1042925" s="245"/>
    </row>
    <row r="1042926" spans="1:33" ht="12.75">
      <c r="A1042926" s="247"/>
      <c r="B1042926" s="248"/>
      <c r="C1042926" s="249"/>
      <c r="D1042926" s="250"/>
      <c r="E1042926" s="250"/>
      <c r="F1042926" s="250"/>
      <c r="G1042926" s="250"/>
      <c r="H1042926" s="250"/>
      <c r="I1042926" s="250"/>
      <c r="J1042926" s="244"/>
      <c r="K1042926" s="244"/>
      <c r="L1042926" s="244"/>
      <c r="M1042926" s="244"/>
      <c r="N1042926" s="244"/>
      <c r="O1042926" s="251"/>
      <c r="P1042926" s="251"/>
      <c r="Q1042926" s="251"/>
      <c r="R1042926" s="251"/>
      <c r="S1042926" s="251"/>
      <c r="T1042926" s="251"/>
      <c r="U1042926" s="251"/>
      <c r="V1042926" s="251"/>
      <c r="W1042926" s="251"/>
      <c r="X1042926" s="251"/>
      <c r="Y1042926" s="251"/>
      <c r="Z1042926" s="251"/>
      <c r="AA1042926" s="251"/>
      <c r="AB1042926" s="247"/>
      <c r="AC1042926" s="247"/>
      <c r="AD1042926" s="245"/>
      <c r="AE1042926" s="245"/>
      <c r="AF1042926" s="245"/>
      <c r="AG1042926" s="245"/>
    </row>
    <row r="1042927" spans="1:33" ht="12.75">
      <c r="A1042927" s="247"/>
      <c r="B1042927" s="248"/>
      <c r="C1042927" s="249"/>
      <c r="D1042927" s="250"/>
      <c r="E1042927" s="250"/>
      <c r="F1042927" s="250"/>
      <c r="G1042927" s="250"/>
      <c r="H1042927" s="250"/>
      <c r="I1042927" s="250"/>
      <c r="J1042927" s="244"/>
      <c r="K1042927" s="244"/>
      <c r="L1042927" s="244"/>
      <c r="M1042927" s="244"/>
      <c r="N1042927" s="244"/>
      <c r="O1042927" s="251"/>
      <c r="P1042927" s="251"/>
      <c r="Q1042927" s="251"/>
      <c r="R1042927" s="251"/>
      <c r="S1042927" s="251"/>
      <c r="T1042927" s="251"/>
      <c r="U1042927" s="251"/>
      <c r="V1042927" s="251"/>
      <c r="W1042927" s="251"/>
      <c r="X1042927" s="251"/>
      <c r="Y1042927" s="251"/>
      <c r="Z1042927" s="251"/>
      <c r="AA1042927" s="251"/>
      <c r="AB1042927" s="247"/>
      <c r="AC1042927" s="247"/>
      <c r="AD1042927" s="245"/>
      <c r="AE1042927" s="245"/>
      <c r="AF1042927" s="245"/>
      <c r="AG1042927" s="245"/>
    </row>
    <row r="1042928" spans="1:33" ht="12.75">
      <c r="A1042928" s="247"/>
      <c r="B1042928" s="248"/>
      <c r="C1042928" s="249"/>
      <c r="D1042928" s="250"/>
      <c r="E1042928" s="250"/>
      <c r="F1042928" s="250"/>
      <c r="G1042928" s="250"/>
      <c r="H1042928" s="250"/>
      <c r="I1042928" s="250"/>
      <c r="J1042928" s="244"/>
      <c r="K1042928" s="244"/>
      <c r="L1042928" s="244"/>
      <c r="M1042928" s="244"/>
      <c r="N1042928" s="244"/>
      <c r="O1042928" s="251"/>
      <c r="P1042928" s="251"/>
      <c r="Q1042928" s="251"/>
      <c r="R1042928" s="251"/>
      <c r="S1042928" s="251"/>
      <c r="T1042928" s="251"/>
      <c r="U1042928" s="251"/>
      <c r="V1042928" s="251"/>
      <c r="W1042928" s="251"/>
      <c r="X1042928" s="251"/>
      <c r="Y1042928" s="251"/>
      <c r="Z1042928" s="251"/>
      <c r="AA1042928" s="251"/>
      <c r="AB1042928" s="247"/>
      <c r="AC1042928" s="247"/>
      <c r="AD1042928" s="245"/>
      <c r="AE1042928" s="245"/>
      <c r="AF1042928" s="245"/>
      <c r="AG1042928" s="245"/>
    </row>
    <row r="1042929" spans="1:33" ht="12.75">
      <c r="A1042929" s="247"/>
      <c r="B1042929" s="248"/>
      <c r="C1042929" s="249"/>
      <c r="D1042929" s="250"/>
      <c r="E1042929" s="250"/>
      <c r="F1042929" s="250"/>
      <c r="G1042929" s="250"/>
      <c r="H1042929" s="250"/>
      <c r="I1042929" s="250"/>
      <c r="J1042929" s="244"/>
      <c r="K1042929" s="244"/>
      <c r="L1042929" s="244"/>
      <c r="M1042929" s="244"/>
      <c r="N1042929" s="244"/>
      <c r="O1042929" s="251"/>
      <c r="P1042929" s="251"/>
      <c r="Q1042929" s="251"/>
      <c r="R1042929" s="251"/>
      <c r="S1042929" s="251"/>
      <c r="T1042929" s="251"/>
      <c r="U1042929" s="251"/>
      <c r="V1042929" s="251"/>
      <c r="W1042929" s="251"/>
      <c r="X1042929" s="251"/>
      <c r="Y1042929" s="251"/>
      <c r="Z1042929" s="251"/>
      <c r="AA1042929" s="251"/>
      <c r="AB1042929" s="247"/>
      <c r="AC1042929" s="247"/>
      <c r="AD1042929" s="245"/>
      <c r="AE1042929" s="245"/>
      <c r="AF1042929" s="245"/>
      <c r="AG1042929" s="245"/>
    </row>
    <row r="1042930" spans="1:33" ht="12.75">
      <c r="A1042930" s="247"/>
      <c r="B1042930" s="248"/>
      <c r="C1042930" s="249"/>
      <c r="D1042930" s="250"/>
      <c r="E1042930" s="250"/>
      <c r="F1042930" s="250"/>
      <c r="G1042930" s="250"/>
      <c r="H1042930" s="250"/>
      <c r="I1042930" s="250"/>
      <c r="J1042930" s="244"/>
      <c r="K1042930" s="244"/>
      <c r="L1042930" s="244"/>
      <c r="M1042930" s="244"/>
      <c r="N1042930" s="244"/>
      <c r="O1042930" s="251"/>
      <c r="P1042930" s="251"/>
      <c r="Q1042930" s="251"/>
      <c r="R1042930" s="251"/>
      <c r="S1042930" s="251"/>
      <c r="T1042930" s="251"/>
      <c r="U1042930" s="251"/>
      <c r="V1042930" s="251"/>
      <c r="W1042930" s="251"/>
      <c r="X1042930" s="251"/>
      <c r="Y1042930" s="251"/>
      <c r="Z1042930" s="251"/>
      <c r="AA1042930" s="251"/>
      <c r="AB1042930" s="247"/>
      <c r="AC1042930" s="247"/>
      <c r="AD1042930" s="245"/>
      <c r="AE1042930" s="245"/>
      <c r="AF1042930" s="245"/>
      <c r="AG1042930" s="245"/>
    </row>
    <row r="1042931" spans="1:33" ht="12.75">
      <c r="A1042931" s="247"/>
      <c r="B1042931" s="248"/>
      <c r="C1042931" s="249"/>
      <c r="D1042931" s="250"/>
      <c r="E1042931" s="250"/>
      <c r="F1042931" s="250"/>
      <c r="G1042931" s="250"/>
      <c r="H1042931" s="250"/>
      <c r="I1042931" s="250"/>
      <c r="J1042931" s="244"/>
      <c r="K1042931" s="244"/>
      <c r="L1042931" s="244"/>
      <c r="M1042931" s="244"/>
      <c r="N1042931" s="244"/>
      <c r="O1042931" s="251"/>
      <c r="P1042931" s="251"/>
      <c r="Q1042931" s="251"/>
      <c r="R1042931" s="251"/>
      <c r="S1042931" s="251"/>
      <c r="T1042931" s="251"/>
      <c r="U1042931" s="251"/>
      <c r="V1042931" s="251"/>
      <c r="W1042931" s="251"/>
      <c r="X1042931" s="251"/>
      <c r="Y1042931" s="251"/>
      <c r="Z1042931" s="251"/>
      <c r="AA1042931" s="251"/>
      <c r="AB1042931" s="247"/>
      <c r="AC1042931" s="247"/>
      <c r="AD1042931" s="245"/>
      <c r="AE1042931" s="245"/>
      <c r="AF1042931" s="245"/>
      <c r="AG1042931" s="245"/>
    </row>
    <row r="1042932" spans="1:33" ht="12.75">
      <c r="A1042932" s="247"/>
      <c r="B1042932" s="248"/>
      <c r="C1042932" s="249"/>
      <c r="D1042932" s="250"/>
      <c r="E1042932" s="250"/>
      <c r="F1042932" s="250"/>
      <c r="G1042932" s="250"/>
      <c r="H1042932" s="250"/>
      <c r="I1042932" s="250"/>
      <c r="J1042932" s="244"/>
      <c r="K1042932" s="244"/>
      <c r="L1042932" s="244"/>
      <c r="M1042932" s="244"/>
      <c r="N1042932" s="244"/>
      <c r="O1042932" s="251"/>
      <c r="P1042932" s="251"/>
      <c r="Q1042932" s="251"/>
      <c r="R1042932" s="251"/>
      <c r="S1042932" s="251"/>
      <c r="T1042932" s="251"/>
      <c r="U1042932" s="251"/>
      <c r="V1042932" s="251"/>
      <c r="W1042932" s="251"/>
      <c r="X1042932" s="251"/>
      <c r="Y1042932" s="251"/>
      <c r="Z1042932" s="251"/>
      <c r="AA1042932" s="251"/>
      <c r="AB1042932" s="247"/>
      <c r="AC1042932" s="247"/>
      <c r="AD1042932" s="245"/>
      <c r="AE1042932" s="245"/>
      <c r="AF1042932" s="245"/>
      <c r="AG1042932" s="245"/>
    </row>
    <row r="1042933" spans="1:33" ht="12.75">
      <c r="A1042933" s="247"/>
      <c r="B1042933" s="248"/>
      <c r="C1042933" s="249"/>
      <c r="D1042933" s="250"/>
      <c r="E1042933" s="250"/>
      <c r="F1042933" s="250"/>
      <c r="G1042933" s="250"/>
      <c r="H1042933" s="250"/>
      <c r="I1042933" s="250"/>
      <c r="J1042933" s="244"/>
      <c r="K1042933" s="244"/>
      <c r="L1042933" s="244"/>
      <c r="M1042933" s="244"/>
      <c r="N1042933" s="244"/>
      <c r="O1042933" s="251"/>
      <c r="P1042933" s="251"/>
      <c r="Q1042933" s="251"/>
      <c r="R1042933" s="251"/>
      <c r="S1042933" s="251"/>
      <c r="T1042933" s="251"/>
      <c r="U1042933" s="251"/>
      <c r="V1042933" s="251"/>
      <c r="W1042933" s="251"/>
      <c r="X1042933" s="251"/>
      <c r="Y1042933" s="251"/>
      <c r="Z1042933" s="251"/>
      <c r="AA1042933" s="251"/>
      <c r="AB1042933" s="247"/>
      <c r="AC1042933" s="247"/>
      <c r="AD1042933" s="245"/>
      <c r="AE1042933" s="245"/>
      <c r="AF1042933" s="245"/>
      <c r="AG1042933" s="245"/>
    </row>
    <row r="1042934" spans="1:33" ht="12.75">
      <c r="A1042934" s="247"/>
      <c r="B1042934" s="248"/>
      <c r="C1042934" s="249"/>
      <c r="D1042934" s="250"/>
      <c r="E1042934" s="250"/>
      <c r="F1042934" s="250"/>
      <c r="G1042934" s="250"/>
      <c r="H1042934" s="250"/>
      <c r="I1042934" s="250"/>
      <c r="J1042934" s="244"/>
      <c r="K1042934" s="244"/>
      <c r="L1042934" s="244"/>
      <c r="M1042934" s="244"/>
      <c r="N1042934" s="244"/>
      <c r="O1042934" s="251"/>
      <c r="P1042934" s="251"/>
      <c r="Q1042934" s="251"/>
      <c r="R1042934" s="251"/>
      <c r="S1042934" s="251"/>
      <c r="T1042934" s="251"/>
      <c r="U1042934" s="251"/>
      <c r="V1042934" s="251"/>
      <c r="W1042934" s="251"/>
      <c r="X1042934" s="251"/>
      <c r="Y1042934" s="251"/>
      <c r="Z1042934" s="251"/>
      <c r="AA1042934" s="251"/>
      <c r="AB1042934" s="247"/>
      <c r="AC1042934" s="247"/>
      <c r="AD1042934" s="245"/>
      <c r="AE1042934" s="245"/>
      <c r="AF1042934" s="245"/>
      <c r="AG1042934" s="245"/>
    </row>
    <row r="1042935" spans="1:33" ht="12.75">
      <c r="A1042935" s="247"/>
      <c r="B1042935" s="248"/>
      <c r="C1042935" s="249"/>
      <c r="D1042935" s="250"/>
      <c r="E1042935" s="250"/>
      <c r="F1042935" s="250"/>
      <c r="G1042935" s="250"/>
      <c r="H1042935" s="250"/>
      <c r="I1042935" s="250"/>
      <c r="J1042935" s="244"/>
      <c r="K1042935" s="244"/>
      <c r="L1042935" s="244"/>
      <c r="M1042935" s="244"/>
      <c r="N1042935" s="244"/>
      <c r="O1042935" s="251"/>
      <c r="P1042935" s="251"/>
      <c r="Q1042935" s="251"/>
      <c r="R1042935" s="251"/>
      <c r="S1042935" s="251"/>
      <c r="T1042935" s="251"/>
      <c r="U1042935" s="251"/>
      <c r="V1042935" s="251"/>
      <c r="W1042935" s="251"/>
      <c r="X1042935" s="251"/>
      <c r="Y1042935" s="251"/>
      <c r="Z1042935" s="251"/>
      <c r="AA1042935" s="251"/>
      <c r="AB1042935" s="247"/>
      <c r="AC1042935" s="247"/>
      <c r="AD1042935" s="245"/>
      <c r="AE1042935" s="245"/>
      <c r="AF1042935" s="245"/>
      <c r="AG1042935" s="245"/>
    </row>
    <row r="1042936" spans="1:33" ht="12.75">
      <c r="A1042936" s="247"/>
      <c r="B1042936" s="248"/>
      <c r="C1042936" s="249"/>
      <c r="D1042936" s="250"/>
      <c r="E1042936" s="250"/>
      <c r="F1042936" s="250"/>
      <c r="G1042936" s="250"/>
      <c r="H1042936" s="250"/>
      <c r="I1042936" s="250"/>
      <c r="J1042936" s="244"/>
      <c r="K1042936" s="244"/>
      <c r="L1042936" s="244"/>
      <c r="M1042936" s="244"/>
      <c r="N1042936" s="244"/>
      <c r="O1042936" s="251"/>
      <c r="P1042936" s="251"/>
      <c r="Q1042936" s="251"/>
      <c r="R1042936" s="251"/>
      <c r="S1042936" s="251"/>
      <c r="T1042936" s="251"/>
      <c r="U1042936" s="251"/>
      <c r="V1042936" s="251"/>
      <c r="W1042936" s="251"/>
      <c r="X1042936" s="251"/>
      <c r="Y1042936" s="251"/>
      <c r="Z1042936" s="251"/>
      <c r="AA1042936" s="251"/>
      <c r="AB1042936" s="247"/>
      <c r="AC1042936" s="247"/>
      <c r="AD1042936" s="245"/>
      <c r="AE1042936" s="245"/>
      <c r="AF1042936" s="245"/>
      <c r="AG1042936" s="245"/>
    </row>
    <row r="1042937" spans="1:33" ht="12.75">
      <c r="A1042937" s="247"/>
      <c r="B1042937" s="248"/>
      <c r="C1042937" s="249"/>
      <c r="D1042937" s="250"/>
      <c r="E1042937" s="250"/>
      <c r="F1042937" s="250"/>
      <c r="G1042937" s="250"/>
      <c r="H1042937" s="250"/>
      <c r="I1042937" s="250"/>
      <c r="J1042937" s="244"/>
      <c r="K1042937" s="244"/>
      <c r="L1042937" s="244"/>
      <c r="M1042937" s="244"/>
      <c r="N1042937" s="244"/>
      <c r="O1042937" s="251"/>
      <c r="P1042937" s="251"/>
      <c r="Q1042937" s="251"/>
      <c r="R1042937" s="251"/>
      <c r="S1042937" s="251"/>
      <c r="T1042937" s="251"/>
      <c r="U1042937" s="251"/>
      <c r="V1042937" s="251"/>
      <c r="W1042937" s="251"/>
      <c r="X1042937" s="251"/>
      <c r="Y1042937" s="251"/>
      <c r="Z1042937" s="251"/>
      <c r="AA1042937" s="251"/>
      <c r="AB1042937" s="247"/>
      <c r="AC1042937" s="247"/>
      <c r="AD1042937" s="245"/>
      <c r="AE1042937" s="245"/>
      <c r="AF1042937" s="245"/>
      <c r="AG1042937" s="245"/>
    </row>
    <row r="1042938" spans="1:33" ht="12.75">
      <c r="A1042938" s="247"/>
      <c r="B1042938" s="248"/>
      <c r="C1042938" s="249"/>
      <c r="D1042938" s="250"/>
      <c r="E1042938" s="250"/>
      <c r="F1042938" s="250"/>
      <c r="G1042938" s="250"/>
      <c r="H1042938" s="250"/>
      <c r="I1042938" s="250"/>
      <c r="J1042938" s="244"/>
      <c r="K1042938" s="244"/>
      <c r="L1042938" s="244"/>
      <c r="M1042938" s="244"/>
      <c r="N1042938" s="244"/>
      <c r="O1042938" s="251"/>
      <c r="P1042938" s="251"/>
      <c r="Q1042938" s="251"/>
      <c r="R1042938" s="251"/>
      <c r="S1042938" s="251"/>
      <c r="T1042938" s="251"/>
      <c r="U1042938" s="251"/>
      <c r="V1042938" s="251"/>
      <c r="W1042938" s="251"/>
      <c r="X1042938" s="251"/>
      <c r="Y1042938" s="251"/>
      <c r="Z1042938" s="251"/>
      <c r="AA1042938" s="251"/>
      <c r="AB1042938" s="247"/>
      <c r="AC1042938" s="247"/>
      <c r="AD1042938" s="245"/>
      <c r="AE1042938" s="245"/>
      <c r="AF1042938" s="245"/>
      <c r="AG1042938" s="245"/>
    </row>
    <row r="1042939" spans="1:33" ht="12.75">
      <c r="A1042939" s="247"/>
      <c r="B1042939" s="248"/>
      <c r="C1042939" s="249"/>
      <c r="D1042939" s="250"/>
      <c r="E1042939" s="250"/>
      <c r="F1042939" s="250"/>
      <c r="G1042939" s="250"/>
      <c r="H1042939" s="250"/>
      <c r="I1042939" s="250"/>
      <c r="J1042939" s="244"/>
      <c r="K1042939" s="244"/>
      <c r="L1042939" s="244"/>
      <c r="M1042939" s="244"/>
      <c r="N1042939" s="244"/>
      <c r="O1042939" s="251"/>
      <c r="P1042939" s="251"/>
      <c r="Q1042939" s="251"/>
      <c r="R1042939" s="251"/>
      <c r="S1042939" s="251"/>
      <c r="T1042939" s="251"/>
      <c r="U1042939" s="251"/>
      <c r="V1042939" s="251"/>
      <c r="W1042939" s="251"/>
      <c r="X1042939" s="251"/>
      <c r="Y1042939" s="251"/>
      <c r="Z1042939" s="251"/>
      <c r="AA1042939" s="251"/>
      <c r="AB1042939" s="247"/>
      <c r="AC1042939" s="247"/>
      <c r="AD1042939" s="245"/>
      <c r="AE1042939" s="245"/>
      <c r="AF1042939" s="245"/>
      <c r="AG1042939" s="245"/>
    </row>
    <row r="1042940" spans="1:33" ht="12.75">
      <c r="A1042940" s="247"/>
      <c r="B1042940" s="248"/>
      <c r="C1042940" s="249"/>
      <c r="D1042940" s="250"/>
      <c r="E1042940" s="250"/>
      <c r="F1042940" s="250"/>
      <c r="G1042940" s="250"/>
      <c r="H1042940" s="250"/>
      <c r="I1042940" s="250"/>
      <c r="J1042940" s="244"/>
      <c r="K1042940" s="244"/>
      <c r="L1042940" s="244"/>
      <c r="M1042940" s="244"/>
      <c r="N1042940" s="244"/>
      <c r="O1042940" s="251"/>
      <c r="P1042940" s="251"/>
      <c r="Q1042940" s="251"/>
      <c r="R1042940" s="251"/>
      <c r="S1042940" s="251"/>
      <c r="T1042940" s="251"/>
      <c r="U1042940" s="251"/>
      <c r="V1042940" s="251"/>
      <c r="W1042940" s="251"/>
      <c r="X1042940" s="251"/>
      <c r="Y1042940" s="251"/>
      <c r="Z1042940" s="251"/>
      <c r="AA1042940" s="251"/>
      <c r="AB1042940" s="247"/>
      <c r="AC1042940" s="247"/>
      <c r="AD1042940" s="245"/>
      <c r="AE1042940" s="245"/>
      <c r="AF1042940" s="245"/>
      <c r="AG1042940" s="245"/>
    </row>
    <row r="1042941" spans="1:33" ht="12.75">
      <c r="A1042941" s="247"/>
      <c r="B1042941" s="248"/>
      <c r="C1042941" s="249"/>
      <c r="D1042941" s="250"/>
      <c r="E1042941" s="250"/>
      <c r="F1042941" s="250"/>
      <c r="G1042941" s="250"/>
      <c r="H1042941" s="250"/>
      <c r="I1042941" s="250"/>
      <c r="J1042941" s="244"/>
      <c r="K1042941" s="244"/>
      <c r="L1042941" s="244"/>
      <c r="M1042941" s="244"/>
      <c r="N1042941" s="244"/>
      <c r="O1042941" s="251"/>
      <c r="P1042941" s="251"/>
      <c r="Q1042941" s="251"/>
      <c r="R1042941" s="251"/>
      <c r="S1042941" s="251"/>
      <c r="T1042941" s="251"/>
      <c r="U1042941" s="251"/>
      <c r="V1042941" s="251"/>
      <c r="W1042941" s="251"/>
      <c r="X1042941" s="251"/>
      <c r="Y1042941" s="251"/>
      <c r="Z1042941" s="251"/>
      <c r="AA1042941" s="251"/>
      <c r="AB1042941" s="247"/>
      <c r="AC1042941" s="247"/>
      <c r="AD1042941" s="245"/>
      <c r="AE1042941" s="245"/>
      <c r="AF1042941" s="245"/>
      <c r="AG1042941" s="245"/>
    </row>
    <row r="1042942" spans="1:33" ht="12.75">
      <c r="A1042942" s="247"/>
      <c r="B1042942" s="248"/>
      <c r="C1042942" s="249"/>
      <c r="D1042942" s="250"/>
      <c r="E1042942" s="250"/>
      <c r="F1042942" s="250"/>
      <c r="G1042942" s="250"/>
      <c r="H1042942" s="250"/>
      <c r="I1042942" s="250"/>
      <c r="J1042942" s="244"/>
      <c r="K1042942" s="244"/>
      <c r="L1042942" s="244"/>
      <c r="M1042942" s="244"/>
      <c r="N1042942" s="244"/>
      <c r="O1042942" s="251"/>
      <c r="P1042942" s="251"/>
      <c r="Q1042942" s="251"/>
      <c r="R1042942" s="251"/>
      <c r="S1042942" s="251"/>
      <c r="T1042942" s="251"/>
      <c r="U1042942" s="251"/>
      <c r="V1042942" s="251"/>
      <c r="W1042942" s="251"/>
      <c r="X1042942" s="251"/>
      <c r="Y1042942" s="251"/>
      <c r="Z1042942" s="251"/>
      <c r="AA1042942" s="251"/>
      <c r="AB1042942" s="247"/>
      <c r="AC1042942" s="247"/>
      <c r="AD1042942" s="245"/>
      <c r="AE1042942" s="245"/>
      <c r="AF1042942" s="245"/>
      <c r="AG1042942" s="245"/>
    </row>
    <row r="1042943" spans="1:33" ht="12.75">
      <c r="A1042943" s="247"/>
      <c r="B1042943" s="248"/>
      <c r="C1042943" s="249"/>
      <c r="D1042943" s="250"/>
      <c r="E1042943" s="250"/>
      <c r="F1042943" s="250"/>
      <c r="G1042943" s="250"/>
      <c r="H1042943" s="250"/>
      <c r="I1042943" s="250"/>
      <c r="J1042943" s="244"/>
      <c r="K1042943" s="244"/>
      <c r="L1042943" s="244"/>
      <c r="M1042943" s="244"/>
      <c r="N1042943" s="244"/>
      <c r="O1042943" s="251"/>
      <c r="P1042943" s="251"/>
      <c r="Q1042943" s="251"/>
      <c r="R1042943" s="251"/>
      <c r="S1042943" s="251"/>
      <c r="T1042943" s="251"/>
      <c r="U1042943" s="251"/>
      <c r="V1042943" s="251"/>
      <c r="W1042943" s="251"/>
      <c r="X1042943" s="251"/>
      <c r="Y1042943" s="251"/>
      <c r="Z1042943" s="251"/>
      <c r="AA1042943" s="251"/>
      <c r="AB1042943" s="247"/>
      <c r="AC1042943" s="247"/>
      <c r="AD1042943" s="245"/>
      <c r="AE1042943" s="245"/>
      <c r="AF1042943" s="245"/>
      <c r="AG1042943" s="245"/>
    </row>
    <row r="1042944" spans="1:33" ht="12.75">
      <c r="A1042944" s="247"/>
      <c r="B1042944" s="248"/>
      <c r="C1042944" s="249"/>
      <c r="D1042944" s="250"/>
      <c r="E1042944" s="250"/>
      <c r="F1042944" s="250"/>
      <c r="G1042944" s="250"/>
      <c r="H1042944" s="250"/>
      <c r="I1042944" s="250"/>
      <c r="J1042944" s="244"/>
      <c r="K1042944" s="244"/>
      <c r="L1042944" s="244"/>
      <c r="M1042944" s="244"/>
      <c r="N1042944" s="244"/>
      <c r="O1042944" s="251"/>
      <c r="P1042944" s="251"/>
      <c r="Q1042944" s="251"/>
      <c r="R1042944" s="251"/>
      <c r="S1042944" s="251"/>
      <c r="T1042944" s="251"/>
      <c r="U1042944" s="251"/>
      <c r="V1042944" s="251"/>
      <c r="W1042944" s="251"/>
      <c r="X1042944" s="251"/>
      <c r="Y1042944" s="251"/>
      <c r="Z1042944" s="251"/>
      <c r="AA1042944" s="251"/>
      <c r="AB1042944" s="247"/>
      <c r="AC1042944" s="247"/>
      <c r="AD1042944" s="245"/>
      <c r="AE1042944" s="245"/>
      <c r="AF1042944" s="245"/>
      <c r="AG1042944" s="245"/>
    </row>
    <row r="1042945" spans="1:33" ht="12.75">
      <c r="A1042945" s="247"/>
      <c r="B1042945" s="248"/>
      <c r="C1042945" s="249"/>
      <c r="D1042945" s="250"/>
      <c r="E1042945" s="250"/>
      <c r="F1042945" s="250"/>
      <c r="G1042945" s="250"/>
      <c r="H1042945" s="250"/>
      <c r="I1042945" s="250"/>
      <c r="J1042945" s="244"/>
      <c r="K1042945" s="244"/>
      <c r="L1042945" s="244"/>
      <c r="M1042945" s="244"/>
      <c r="N1042945" s="244"/>
      <c r="O1042945" s="251"/>
      <c r="P1042945" s="251"/>
      <c r="Q1042945" s="251"/>
      <c r="R1042945" s="251"/>
      <c r="S1042945" s="251"/>
      <c r="T1042945" s="251"/>
      <c r="U1042945" s="251"/>
      <c r="V1042945" s="251"/>
      <c r="W1042945" s="251"/>
      <c r="X1042945" s="251"/>
      <c r="Y1042945" s="251"/>
      <c r="Z1042945" s="251"/>
      <c r="AA1042945" s="251"/>
      <c r="AB1042945" s="247"/>
      <c r="AC1042945" s="247"/>
      <c r="AD1042945" s="245"/>
      <c r="AE1042945" s="245"/>
      <c r="AF1042945" s="245"/>
      <c r="AG1042945" s="245"/>
    </row>
    <row r="1042946" spans="1:33" ht="12.75">
      <c r="A1042946" s="247"/>
      <c r="B1042946" s="248"/>
      <c r="C1042946" s="249"/>
      <c r="D1042946" s="250"/>
      <c r="E1042946" s="250"/>
      <c r="F1042946" s="250"/>
      <c r="G1042946" s="250"/>
      <c r="H1042946" s="250"/>
      <c r="I1042946" s="250"/>
      <c r="J1042946" s="244"/>
      <c r="K1042946" s="244"/>
      <c r="L1042946" s="244"/>
      <c r="M1042946" s="244"/>
      <c r="N1042946" s="244"/>
      <c r="O1042946" s="251"/>
      <c r="P1042946" s="251"/>
      <c r="Q1042946" s="251"/>
      <c r="R1042946" s="251"/>
      <c r="S1042946" s="251"/>
      <c r="T1042946" s="251"/>
      <c r="U1042946" s="251"/>
      <c r="V1042946" s="251"/>
      <c r="W1042946" s="251"/>
      <c r="X1042946" s="251"/>
      <c r="Y1042946" s="251"/>
      <c r="Z1042946" s="251"/>
      <c r="AA1042946" s="251"/>
      <c r="AB1042946" s="247"/>
      <c r="AC1042946" s="247"/>
      <c r="AD1042946" s="245"/>
      <c r="AE1042946" s="245"/>
      <c r="AF1042946" s="245"/>
      <c r="AG1042946" s="245"/>
    </row>
    <row r="1042947" spans="1:33" ht="12.75">
      <c r="A1042947" s="247"/>
      <c r="B1042947" s="248"/>
      <c r="C1042947" s="249"/>
      <c r="D1042947" s="250"/>
      <c r="E1042947" s="250"/>
      <c r="F1042947" s="250"/>
      <c r="G1042947" s="250"/>
      <c r="H1042947" s="250"/>
      <c r="I1042947" s="250"/>
      <c r="J1042947" s="244"/>
      <c r="K1042947" s="244"/>
      <c r="L1042947" s="244"/>
      <c r="M1042947" s="244"/>
      <c r="N1042947" s="244"/>
      <c r="O1042947" s="251"/>
      <c r="P1042947" s="251"/>
      <c r="Q1042947" s="251"/>
      <c r="R1042947" s="251"/>
      <c r="S1042947" s="251"/>
      <c r="T1042947" s="251"/>
      <c r="U1042947" s="251"/>
      <c r="V1042947" s="251"/>
      <c r="W1042947" s="251"/>
      <c r="X1042947" s="251"/>
      <c r="Y1042947" s="251"/>
      <c r="Z1042947" s="251"/>
      <c r="AA1042947" s="251"/>
      <c r="AB1042947" s="247"/>
      <c r="AC1042947" s="247"/>
      <c r="AD1042947" s="245"/>
      <c r="AE1042947" s="245"/>
      <c r="AF1042947" s="245"/>
      <c r="AG1042947" s="245"/>
    </row>
    <row r="1042948" spans="1:33" ht="12.75">
      <c r="A1042948" s="247"/>
      <c r="B1042948" s="248"/>
      <c r="C1042948" s="249"/>
      <c r="D1042948" s="250"/>
      <c r="E1042948" s="250"/>
      <c r="F1042948" s="250"/>
      <c r="G1042948" s="250"/>
      <c r="H1042948" s="250"/>
      <c r="I1042948" s="250"/>
      <c r="J1042948" s="244"/>
      <c r="K1042948" s="244"/>
      <c r="L1042948" s="244"/>
      <c r="M1042948" s="244"/>
      <c r="N1042948" s="244"/>
      <c r="O1042948" s="251"/>
      <c r="P1042948" s="251"/>
      <c r="Q1042948" s="251"/>
      <c r="R1042948" s="251"/>
      <c r="S1042948" s="251"/>
      <c r="T1042948" s="251"/>
      <c r="U1042948" s="251"/>
      <c r="V1042948" s="251"/>
      <c r="W1042948" s="251"/>
      <c r="X1042948" s="251"/>
      <c r="Y1042948" s="251"/>
      <c r="Z1042948" s="251"/>
      <c r="AA1042948" s="251"/>
      <c r="AB1042948" s="247"/>
      <c r="AC1042948" s="247"/>
      <c r="AD1042948" s="245"/>
      <c r="AE1042948" s="245"/>
      <c r="AF1042948" s="245"/>
      <c r="AG1042948" s="245"/>
    </row>
    <row r="1042949" spans="1:33" ht="12.75">
      <c r="A1042949" s="247"/>
      <c r="B1042949" s="248"/>
      <c r="C1042949" s="249"/>
      <c r="D1042949" s="250"/>
      <c r="E1042949" s="250"/>
      <c r="F1042949" s="250"/>
      <c r="G1042949" s="250"/>
      <c r="H1042949" s="250"/>
      <c r="I1042949" s="250"/>
      <c r="J1042949" s="244"/>
      <c r="K1042949" s="244"/>
      <c r="L1042949" s="244"/>
      <c r="M1042949" s="244"/>
      <c r="N1042949" s="244"/>
      <c r="O1042949" s="251"/>
      <c r="P1042949" s="251"/>
      <c r="Q1042949" s="251"/>
      <c r="R1042949" s="251"/>
      <c r="S1042949" s="251"/>
      <c r="T1042949" s="251"/>
      <c r="U1042949" s="251"/>
      <c r="V1042949" s="251"/>
      <c r="W1042949" s="251"/>
      <c r="X1042949" s="251"/>
      <c r="Y1042949" s="251"/>
      <c r="Z1042949" s="251"/>
      <c r="AA1042949" s="251"/>
      <c r="AB1042949" s="247"/>
      <c r="AC1042949" s="247"/>
      <c r="AD1042949" s="245"/>
      <c r="AE1042949" s="245"/>
      <c r="AF1042949" s="245"/>
      <c r="AG1042949" s="245"/>
    </row>
    <row r="1042950" spans="1:33" ht="12.75">
      <c r="A1042950" s="247"/>
      <c r="B1042950" s="248"/>
      <c r="C1042950" s="249"/>
      <c r="D1042950" s="250"/>
      <c r="E1042950" s="250"/>
      <c r="F1042950" s="250"/>
      <c r="G1042950" s="250"/>
      <c r="H1042950" s="250"/>
      <c r="I1042950" s="250"/>
      <c r="J1042950" s="244"/>
      <c r="K1042950" s="244"/>
      <c r="L1042950" s="244"/>
      <c r="M1042950" s="244"/>
      <c r="N1042950" s="244"/>
      <c r="O1042950" s="251"/>
      <c r="P1042950" s="251"/>
      <c r="Q1042950" s="251"/>
      <c r="R1042950" s="251"/>
      <c r="S1042950" s="251"/>
      <c r="T1042950" s="251"/>
      <c r="U1042950" s="251"/>
      <c r="V1042950" s="251"/>
      <c r="W1042950" s="251"/>
      <c r="X1042950" s="251"/>
      <c r="Y1042950" s="251"/>
      <c r="Z1042950" s="251"/>
      <c r="AA1042950" s="251"/>
      <c r="AB1042950" s="247"/>
      <c r="AC1042950" s="247"/>
      <c r="AD1042950" s="245"/>
      <c r="AE1042950" s="245"/>
      <c r="AF1042950" s="245"/>
      <c r="AG1042950" s="245"/>
    </row>
    <row r="1042951" spans="1:33" ht="12.75">
      <c r="A1042951" s="247"/>
      <c r="B1042951" s="248"/>
      <c r="C1042951" s="249"/>
      <c r="D1042951" s="250"/>
      <c r="E1042951" s="250"/>
      <c r="F1042951" s="250"/>
      <c r="G1042951" s="250"/>
      <c r="H1042951" s="250"/>
      <c r="I1042951" s="250"/>
      <c r="J1042951" s="244"/>
      <c r="K1042951" s="244"/>
      <c r="L1042951" s="244"/>
      <c r="M1042951" s="244"/>
      <c r="N1042951" s="244"/>
      <c r="O1042951" s="251"/>
      <c r="P1042951" s="251"/>
      <c r="Q1042951" s="251"/>
      <c r="R1042951" s="251"/>
      <c r="S1042951" s="251"/>
      <c r="T1042951" s="251"/>
      <c r="U1042951" s="251"/>
      <c r="V1042951" s="251"/>
      <c r="W1042951" s="251"/>
      <c r="X1042951" s="251"/>
      <c r="Y1042951" s="251"/>
      <c r="Z1042951" s="251"/>
      <c r="AA1042951" s="251"/>
      <c r="AB1042951" s="247"/>
      <c r="AC1042951" s="247"/>
      <c r="AD1042951" s="245"/>
      <c r="AE1042951" s="245"/>
      <c r="AF1042951" s="245"/>
      <c r="AG1042951" s="245"/>
    </row>
    <row r="1042952" spans="1:33" ht="12.75">
      <c r="A1042952" s="247"/>
      <c r="B1042952" s="248"/>
      <c r="C1042952" s="249"/>
      <c r="D1042952" s="250"/>
      <c r="E1042952" s="250"/>
      <c r="F1042952" s="250"/>
      <c r="G1042952" s="250"/>
      <c r="H1042952" s="250"/>
      <c r="I1042952" s="250"/>
      <c r="J1042952" s="244"/>
      <c r="K1042952" s="244"/>
      <c r="L1042952" s="244"/>
      <c r="M1042952" s="244"/>
      <c r="N1042952" s="244"/>
      <c r="O1042952" s="251"/>
      <c r="P1042952" s="251"/>
      <c r="Q1042952" s="251"/>
      <c r="R1042952" s="251"/>
      <c r="S1042952" s="251"/>
      <c r="T1042952" s="251"/>
      <c r="U1042952" s="251"/>
      <c r="V1042952" s="251"/>
      <c r="W1042952" s="251"/>
      <c r="X1042952" s="251"/>
      <c r="Y1042952" s="251"/>
      <c r="Z1042952" s="251"/>
      <c r="AA1042952" s="251"/>
      <c r="AB1042952" s="247"/>
      <c r="AC1042952" s="247"/>
      <c r="AD1042952" s="245"/>
      <c r="AE1042952" s="245"/>
      <c r="AF1042952" s="245"/>
      <c r="AG1042952" s="245"/>
    </row>
    <row r="1042953" spans="1:33" ht="12.75">
      <c r="A1042953" s="247"/>
      <c r="B1042953" s="248"/>
      <c r="C1042953" s="249"/>
      <c r="D1042953" s="250"/>
      <c r="E1042953" s="250"/>
      <c r="F1042953" s="250"/>
      <c r="G1042953" s="250"/>
      <c r="H1042953" s="250"/>
      <c r="I1042953" s="250"/>
      <c r="J1042953" s="244"/>
      <c r="K1042953" s="244"/>
      <c r="L1042953" s="244"/>
      <c r="M1042953" s="244"/>
      <c r="N1042953" s="244"/>
      <c r="O1042953" s="251"/>
      <c r="P1042953" s="251"/>
      <c r="Q1042953" s="251"/>
      <c r="R1042953" s="251"/>
      <c r="S1042953" s="251"/>
      <c r="T1042953" s="251"/>
      <c r="U1042953" s="251"/>
      <c r="V1042953" s="251"/>
      <c r="W1042953" s="251"/>
      <c r="X1042953" s="251"/>
      <c r="Y1042953" s="251"/>
      <c r="Z1042953" s="251"/>
      <c r="AA1042953" s="251"/>
      <c r="AB1042953" s="247"/>
      <c r="AC1042953" s="247"/>
      <c r="AD1042953" s="245"/>
      <c r="AE1042953" s="245"/>
      <c r="AF1042953" s="245"/>
      <c r="AG1042953" s="245"/>
    </row>
    <row r="1042954" spans="1:33" ht="12.75">
      <c r="A1042954" s="247"/>
      <c r="B1042954" s="248"/>
      <c r="C1042954" s="249"/>
      <c r="D1042954" s="250"/>
      <c r="E1042954" s="250"/>
      <c r="F1042954" s="250"/>
      <c r="G1042954" s="250"/>
      <c r="H1042954" s="250"/>
      <c r="I1042954" s="250"/>
      <c r="J1042954" s="244"/>
      <c r="K1042954" s="244"/>
      <c r="L1042954" s="244"/>
      <c r="M1042954" s="244"/>
      <c r="N1042954" s="244"/>
      <c r="O1042954" s="251"/>
      <c r="P1042954" s="251"/>
      <c r="Q1042954" s="251"/>
      <c r="R1042954" s="251"/>
      <c r="S1042954" s="251"/>
      <c r="T1042954" s="251"/>
      <c r="U1042954" s="251"/>
      <c r="V1042954" s="251"/>
      <c r="W1042954" s="251"/>
      <c r="X1042954" s="251"/>
      <c r="Y1042954" s="251"/>
      <c r="Z1042954" s="251"/>
      <c r="AA1042954" s="251"/>
      <c r="AB1042954" s="247"/>
      <c r="AC1042954" s="247"/>
      <c r="AD1042954" s="245"/>
      <c r="AE1042954" s="245"/>
      <c r="AF1042954" s="245"/>
      <c r="AG1042954" s="245"/>
    </row>
    <row r="1042955" spans="1:33" ht="12.75">
      <c r="A1042955" s="247"/>
      <c r="B1042955" s="248"/>
      <c r="C1042955" s="249"/>
      <c r="D1042955" s="250"/>
      <c r="E1042955" s="250"/>
      <c r="F1042955" s="250"/>
      <c r="G1042955" s="250"/>
      <c r="H1042955" s="250"/>
      <c r="I1042955" s="250"/>
      <c r="J1042955" s="244"/>
      <c r="K1042955" s="244"/>
      <c r="L1042955" s="244"/>
      <c r="M1042955" s="244"/>
      <c r="N1042955" s="244"/>
      <c r="O1042955" s="251"/>
      <c r="P1042955" s="251"/>
      <c r="Q1042955" s="251"/>
      <c r="R1042955" s="251"/>
      <c r="S1042955" s="251"/>
      <c r="T1042955" s="251"/>
      <c r="U1042955" s="251"/>
      <c r="V1042955" s="251"/>
      <c r="W1042955" s="251"/>
      <c r="X1042955" s="251"/>
      <c r="Y1042955" s="251"/>
      <c r="Z1042955" s="251"/>
      <c r="AA1042955" s="251"/>
      <c r="AB1042955" s="247"/>
      <c r="AC1042955" s="247"/>
      <c r="AD1042955" s="245"/>
      <c r="AE1042955" s="245"/>
      <c r="AF1042955" s="245"/>
      <c r="AG1042955" s="245"/>
    </row>
    <row r="1042956" spans="1:33" ht="12.75">
      <c r="A1042956" s="247"/>
      <c r="B1042956" s="248"/>
      <c r="C1042956" s="249"/>
      <c r="D1042956" s="250"/>
      <c r="E1042956" s="250"/>
      <c r="F1042956" s="250"/>
      <c r="G1042956" s="250"/>
      <c r="H1042956" s="250"/>
      <c r="I1042956" s="250"/>
      <c r="J1042956" s="244"/>
      <c r="K1042956" s="244"/>
      <c r="L1042956" s="244"/>
      <c r="M1042956" s="244"/>
      <c r="N1042956" s="244"/>
      <c r="O1042956" s="251"/>
      <c r="P1042956" s="251"/>
      <c r="Q1042956" s="251"/>
      <c r="R1042956" s="251"/>
      <c r="S1042956" s="251"/>
      <c r="T1042956" s="251"/>
      <c r="U1042956" s="251"/>
      <c r="V1042956" s="251"/>
      <c r="W1042956" s="251"/>
      <c r="X1042956" s="251"/>
      <c r="Y1042956" s="251"/>
      <c r="Z1042956" s="251"/>
      <c r="AA1042956" s="251"/>
      <c r="AB1042956" s="247"/>
      <c r="AC1042956" s="247"/>
      <c r="AD1042956" s="245"/>
      <c r="AE1042956" s="245"/>
      <c r="AF1042956" s="245"/>
      <c r="AG1042956" s="245"/>
    </row>
    <row r="1042957" spans="1:33" ht="12.75">
      <c r="A1042957" s="247"/>
      <c r="B1042957" s="248"/>
      <c r="C1042957" s="249"/>
      <c r="D1042957" s="250"/>
      <c r="E1042957" s="250"/>
      <c r="F1042957" s="250"/>
      <c r="G1042957" s="250"/>
      <c r="H1042957" s="250"/>
      <c r="I1042957" s="250"/>
      <c r="J1042957" s="244"/>
      <c r="K1042957" s="244"/>
      <c r="L1042957" s="244"/>
      <c r="M1042957" s="244"/>
      <c r="N1042957" s="244"/>
      <c r="O1042957" s="251"/>
      <c r="P1042957" s="251"/>
      <c r="Q1042957" s="251"/>
      <c r="R1042957" s="251"/>
      <c r="S1042957" s="251"/>
      <c r="T1042957" s="251"/>
      <c r="U1042957" s="251"/>
      <c r="V1042957" s="251"/>
      <c r="W1042957" s="251"/>
      <c r="X1042957" s="251"/>
      <c r="Y1042957" s="251"/>
      <c r="Z1042957" s="251"/>
      <c r="AA1042957" s="251"/>
      <c r="AB1042957" s="247"/>
      <c r="AC1042957" s="247"/>
      <c r="AD1042957" s="245"/>
      <c r="AE1042957" s="245"/>
      <c r="AF1042957" s="245"/>
      <c r="AG1042957" s="245"/>
    </row>
    <row r="1042958" spans="1:33" ht="12.75">
      <c r="A1042958" s="247"/>
      <c r="B1042958" s="248"/>
      <c r="C1042958" s="249"/>
      <c r="D1042958" s="250"/>
      <c r="E1042958" s="250"/>
      <c r="F1042958" s="250"/>
      <c r="G1042958" s="250"/>
      <c r="H1042958" s="250"/>
      <c r="I1042958" s="250"/>
      <c r="J1042958" s="244"/>
      <c r="K1042958" s="244"/>
      <c r="L1042958" s="244"/>
      <c r="M1042958" s="244"/>
      <c r="N1042958" s="244"/>
      <c r="O1042958" s="251"/>
      <c r="P1042958" s="251"/>
      <c r="Q1042958" s="251"/>
      <c r="R1042958" s="251"/>
      <c r="S1042958" s="251"/>
      <c r="T1042958" s="251"/>
      <c r="U1042958" s="251"/>
      <c r="V1042958" s="251"/>
      <c r="W1042958" s="251"/>
      <c r="X1042958" s="251"/>
      <c r="Y1042958" s="251"/>
      <c r="Z1042958" s="251"/>
      <c r="AA1042958" s="251"/>
      <c r="AB1042958" s="247"/>
      <c r="AC1042958" s="247"/>
      <c r="AD1042958" s="245"/>
      <c r="AE1042958" s="245"/>
      <c r="AF1042958" s="245"/>
      <c r="AG1042958" s="245"/>
    </row>
    <row r="1042959" spans="1:33" ht="12.75">
      <c r="A1042959" s="247"/>
      <c r="B1042959" s="248"/>
      <c r="C1042959" s="249"/>
      <c r="D1042959" s="250"/>
      <c r="E1042959" s="250"/>
      <c r="F1042959" s="250"/>
      <c r="G1042959" s="250"/>
      <c r="H1042959" s="250"/>
      <c r="I1042959" s="250"/>
      <c r="J1042959" s="244"/>
      <c r="K1042959" s="244"/>
      <c r="L1042959" s="244"/>
      <c r="M1042959" s="244"/>
      <c r="N1042959" s="244"/>
      <c r="O1042959" s="251"/>
      <c r="P1042959" s="251"/>
      <c r="Q1042959" s="251"/>
      <c r="R1042959" s="251"/>
      <c r="S1042959" s="251"/>
      <c r="T1042959" s="251"/>
      <c r="U1042959" s="251"/>
      <c r="V1042959" s="251"/>
      <c r="W1042959" s="251"/>
      <c r="X1042959" s="251"/>
      <c r="Y1042959" s="251"/>
      <c r="Z1042959" s="251"/>
      <c r="AA1042959" s="251"/>
      <c r="AB1042959" s="247"/>
      <c r="AC1042959" s="247"/>
      <c r="AD1042959" s="245"/>
      <c r="AE1042959" s="245"/>
      <c r="AF1042959" s="245"/>
      <c r="AG1042959" s="245"/>
    </row>
    <row r="1042960" spans="1:33" ht="12.75">
      <c r="A1042960" s="247"/>
      <c r="B1042960" s="248"/>
      <c r="C1042960" s="249"/>
      <c r="D1042960" s="250"/>
      <c r="E1042960" s="250"/>
      <c r="F1042960" s="250"/>
      <c r="G1042960" s="250"/>
      <c r="H1042960" s="250"/>
      <c r="I1042960" s="250"/>
      <c r="J1042960" s="244"/>
      <c r="K1042960" s="244"/>
      <c r="L1042960" s="244"/>
      <c r="M1042960" s="244"/>
      <c r="N1042960" s="244"/>
      <c r="O1042960" s="251"/>
      <c r="P1042960" s="251"/>
      <c r="Q1042960" s="251"/>
      <c r="R1042960" s="251"/>
      <c r="S1042960" s="251"/>
      <c r="T1042960" s="251"/>
      <c r="U1042960" s="251"/>
      <c r="V1042960" s="251"/>
      <c r="W1042960" s="251"/>
      <c r="X1042960" s="251"/>
      <c r="Y1042960" s="251"/>
      <c r="Z1042960" s="251"/>
      <c r="AA1042960" s="251"/>
      <c r="AB1042960" s="247"/>
      <c r="AC1042960" s="247"/>
      <c r="AD1042960" s="245"/>
      <c r="AE1042960" s="245"/>
      <c r="AF1042960" s="245"/>
      <c r="AG1042960" s="245"/>
    </row>
    <row r="1042961" spans="1:33" ht="12.75">
      <c r="A1042961" s="247"/>
      <c r="B1042961" s="248"/>
      <c r="C1042961" s="249"/>
      <c r="D1042961" s="250"/>
      <c r="E1042961" s="250"/>
      <c r="F1042961" s="250"/>
      <c r="G1042961" s="250"/>
      <c r="H1042961" s="250"/>
      <c r="I1042961" s="250"/>
      <c r="J1042961" s="244"/>
      <c r="K1042961" s="244"/>
      <c r="L1042961" s="244"/>
      <c r="M1042961" s="244"/>
      <c r="N1042961" s="244"/>
      <c r="O1042961" s="251"/>
      <c r="P1042961" s="251"/>
      <c r="Q1042961" s="251"/>
      <c r="R1042961" s="251"/>
      <c r="S1042961" s="251"/>
      <c r="T1042961" s="251"/>
      <c r="U1042961" s="251"/>
      <c r="V1042961" s="251"/>
      <c r="W1042961" s="251"/>
      <c r="X1042961" s="251"/>
      <c r="Y1042961" s="251"/>
      <c r="Z1042961" s="251"/>
      <c r="AA1042961" s="251"/>
      <c r="AB1042961" s="247"/>
      <c r="AC1042961" s="247"/>
      <c r="AD1042961" s="245"/>
      <c r="AE1042961" s="245"/>
      <c r="AF1042961" s="245"/>
      <c r="AG1042961" s="245"/>
    </row>
    <row r="1042962" spans="1:33" ht="12.75">
      <c r="A1042962" s="247"/>
      <c r="B1042962" s="248"/>
      <c r="C1042962" s="249"/>
      <c r="D1042962" s="250"/>
      <c r="E1042962" s="250"/>
      <c r="F1042962" s="250"/>
      <c r="G1042962" s="250"/>
      <c r="H1042962" s="250"/>
      <c r="I1042962" s="250"/>
      <c r="J1042962" s="244"/>
      <c r="K1042962" s="244"/>
      <c r="L1042962" s="244"/>
      <c r="M1042962" s="244"/>
      <c r="N1042962" s="244"/>
      <c r="O1042962" s="251"/>
      <c r="P1042962" s="251"/>
      <c r="Q1042962" s="251"/>
      <c r="R1042962" s="251"/>
      <c r="S1042962" s="251"/>
      <c r="T1042962" s="251"/>
      <c r="U1042962" s="251"/>
      <c r="V1042962" s="251"/>
      <c r="W1042962" s="251"/>
      <c r="X1042962" s="251"/>
      <c r="Y1042962" s="251"/>
      <c r="Z1042962" s="251"/>
      <c r="AA1042962" s="251"/>
      <c r="AB1042962" s="247"/>
      <c r="AC1042962" s="247"/>
      <c r="AD1042962" s="245"/>
      <c r="AE1042962" s="245"/>
      <c r="AF1042962" s="245"/>
      <c r="AG1042962" s="245"/>
    </row>
    <row r="1042963" spans="1:33" ht="12.75">
      <c r="A1042963" s="247"/>
      <c r="B1042963" s="248"/>
      <c r="C1042963" s="249"/>
      <c r="D1042963" s="250"/>
      <c r="E1042963" s="250"/>
      <c r="F1042963" s="250"/>
      <c r="G1042963" s="250"/>
      <c r="H1042963" s="250"/>
      <c r="I1042963" s="250"/>
      <c r="J1042963" s="244"/>
      <c r="K1042963" s="244"/>
      <c r="L1042963" s="244"/>
      <c r="M1042963" s="244"/>
      <c r="N1042963" s="244"/>
      <c r="O1042963" s="251"/>
      <c r="P1042963" s="251"/>
      <c r="Q1042963" s="251"/>
      <c r="R1042963" s="251"/>
      <c r="S1042963" s="251"/>
      <c r="T1042963" s="251"/>
      <c r="U1042963" s="251"/>
      <c r="V1042963" s="251"/>
      <c r="W1042963" s="251"/>
      <c r="X1042963" s="251"/>
      <c r="Y1042963" s="251"/>
      <c r="Z1042963" s="251"/>
      <c r="AA1042963" s="251"/>
      <c r="AB1042963" s="247"/>
      <c r="AC1042963" s="247"/>
      <c r="AD1042963" s="245"/>
      <c r="AE1042963" s="245"/>
      <c r="AF1042963" s="245"/>
      <c r="AG1042963" s="245"/>
    </row>
    <row r="1042964" spans="1:33" ht="12.75">
      <c r="A1042964" s="247"/>
      <c r="B1042964" s="248"/>
      <c r="C1042964" s="249"/>
      <c r="D1042964" s="250"/>
      <c r="E1042964" s="250"/>
      <c r="F1042964" s="250"/>
      <c r="G1042964" s="250"/>
      <c r="H1042964" s="250"/>
      <c r="I1042964" s="250"/>
      <c r="J1042964" s="244"/>
      <c r="K1042964" s="244"/>
      <c r="L1042964" s="244"/>
      <c r="M1042964" s="244"/>
      <c r="N1042964" s="244"/>
      <c r="O1042964" s="251"/>
      <c r="P1042964" s="251"/>
      <c r="Q1042964" s="251"/>
      <c r="R1042964" s="251"/>
      <c r="S1042964" s="251"/>
      <c r="T1042964" s="251"/>
      <c r="U1042964" s="251"/>
      <c r="V1042964" s="251"/>
      <c r="W1042964" s="251"/>
      <c r="X1042964" s="251"/>
      <c r="Y1042964" s="251"/>
      <c r="Z1042964" s="251"/>
      <c r="AA1042964" s="251"/>
      <c r="AB1042964" s="247"/>
      <c r="AC1042964" s="247"/>
      <c r="AD1042964" s="245"/>
      <c r="AE1042964" s="245"/>
      <c r="AF1042964" s="245"/>
      <c r="AG1042964" s="245"/>
    </row>
    <row r="1042965" spans="1:33" ht="12.75">
      <c r="A1042965" s="247"/>
      <c r="B1042965" s="248"/>
      <c r="C1042965" s="249"/>
      <c r="D1042965" s="250"/>
      <c r="E1042965" s="250"/>
      <c r="F1042965" s="250"/>
      <c r="G1042965" s="250"/>
      <c r="H1042965" s="250"/>
      <c r="I1042965" s="250"/>
      <c r="J1042965" s="244"/>
      <c r="K1042965" s="244"/>
      <c r="L1042965" s="244"/>
      <c r="M1042965" s="244"/>
      <c r="N1042965" s="244"/>
      <c r="O1042965" s="251"/>
      <c r="P1042965" s="251"/>
      <c r="Q1042965" s="251"/>
      <c r="R1042965" s="251"/>
      <c r="S1042965" s="251"/>
      <c r="T1042965" s="251"/>
      <c r="U1042965" s="251"/>
      <c r="V1042965" s="251"/>
      <c r="W1042965" s="251"/>
      <c r="X1042965" s="251"/>
      <c r="Y1042965" s="251"/>
      <c r="Z1042965" s="251"/>
      <c r="AA1042965" s="251"/>
      <c r="AB1042965" s="247"/>
      <c r="AC1042965" s="247"/>
      <c r="AD1042965" s="245"/>
      <c r="AE1042965" s="245"/>
      <c r="AF1042965" s="245"/>
      <c r="AG1042965" s="245"/>
    </row>
    <row r="1042966" spans="1:33" ht="12.75">
      <c r="A1042966" s="247"/>
      <c r="B1042966" s="248"/>
      <c r="C1042966" s="249"/>
      <c r="D1042966" s="250"/>
      <c r="E1042966" s="250"/>
      <c r="F1042966" s="250"/>
      <c r="G1042966" s="250"/>
      <c r="H1042966" s="250"/>
      <c r="I1042966" s="250"/>
      <c r="J1042966" s="244"/>
      <c r="K1042966" s="244"/>
      <c r="L1042966" s="244"/>
      <c r="M1042966" s="244"/>
      <c r="N1042966" s="244"/>
      <c r="O1042966" s="251"/>
      <c r="P1042966" s="251"/>
      <c r="Q1042966" s="251"/>
      <c r="R1042966" s="251"/>
      <c r="S1042966" s="251"/>
      <c r="T1042966" s="251"/>
      <c r="U1042966" s="251"/>
      <c r="V1042966" s="251"/>
      <c r="W1042966" s="251"/>
      <c r="X1042966" s="251"/>
      <c r="Y1042966" s="251"/>
      <c r="Z1042966" s="251"/>
      <c r="AA1042966" s="251"/>
      <c r="AB1042966" s="247"/>
      <c r="AC1042966" s="247"/>
      <c r="AD1042966" s="245"/>
      <c r="AE1042966" s="245"/>
      <c r="AF1042966" s="245"/>
      <c r="AG1042966" s="245"/>
    </row>
    <row r="1042967" spans="1:33" ht="12.75">
      <c r="A1042967" s="247"/>
      <c r="B1042967" s="248"/>
      <c r="C1042967" s="249"/>
      <c r="D1042967" s="250"/>
      <c r="E1042967" s="250"/>
      <c r="F1042967" s="250"/>
      <c r="G1042967" s="250"/>
      <c r="H1042967" s="250"/>
      <c r="I1042967" s="250"/>
      <c r="J1042967" s="244"/>
      <c r="K1042967" s="244"/>
      <c r="L1042967" s="244"/>
      <c r="M1042967" s="244"/>
      <c r="N1042967" s="244"/>
      <c r="O1042967" s="251"/>
      <c r="P1042967" s="251"/>
      <c r="Q1042967" s="251"/>
      <c r="R1042967" s="251"/>
      <c r="S1042967" s="251"/>
      <c r="T1042967" s="251"/>
      <c r="U1042967" s="251"/>
      <c r="V1042967" s="251"/>
      <c r="W1042967" s="251"/>
      <c r="X1042967" s="251"/>
      <c r="Y1042967" s="251"/>
      <c r="Z1042967" s="251"/>
      <c r="AA1042967" s="251"/>
      <c r="AB1042967" s="247"/>
      <c r="AC1042967" s="247"/>
      <c r="AD1042967" s="245"/>
      <c r="AE1042967" s="245"/>
      <c r="AF1042967" s="245"/>
      <c r="AG1042967" s="245"/>
    </row>
    <row r="1042968" spans="1:33" ht="12.75">
      <c r="A1042968" s="247"/>
      <c r="B1042968" s="248"/>
      <c r="C1042968" s="249"/>
      <c r="D1042968" s="250"/>
      <c r="E1042968" s="250"/>
      <c r="F1042968" s="250"/>
      <c r="G1042968" s="250"/>
      <c r="H1042968" s="250"/>
      <c r="I1042968" s="250"/>
      <c r="J1042968" s="244"/>
      <c r="K1042968" s="244"/>
      <c r="L1042968" s="244"/>
      <c r="M1042968" s="244"/>
      <c r="N1042968" s="244"/>
      <c r="O1042968" s="251"/>
      <c r="P1042968" s="251"/>
      <c r="Q1042968" s="251"/>
      <c r="R1042968" s="251"/>
      <c r="S1042968" s="251"/>
      <c r="T1042968" s="251"/>
      <c r="U1042968" s="251"/>
      <c r="V1042968" s="251"/>
      <c r="W1042968" s="251"/>
      <c r="X1042968" s="251"/>
      <c r="Y1042968" s="251"/>
      <c r="Z1042968" s="251"/>
      <c r="AA1042968" s="251"/>
      <c r="AB1042968" s="247"/>
      <c r="AC1042968" s="247"/>
      <c r="AD1042968" s="245"/>
      <c r="AE1042968" s="245"/>
      <c r="AF1042968" s="245"/>
      <c r="AG1042968" s="245"/>
    </row>
    <row r="1042969" spans="1:33" ht="12.75">
      <c r="A1042969" s="247"/>
      <c r="B1042969" s="248"/>
      <c r="C1042969" s="249"/>
      <c r="D1042969" s="250"/>
      <c r="E1042969" s="250"/>
      <c r="F1042969" s="250"/>
      <c r="G1042969" s="250"/>
      <c r="H1042969" s="250"/>
      <c r="I1042969" s="250"/>
      <c r="J1042969" s="244"/>
      <c r="K1042969" s="244"/>
      <c r="L1042969" s="244"/>
      <c r="M1042969" s="244"/>
      <c r="N1042969" s="244"/>
      <c r="O1042969" s="251"/>
      <c r="P1042969" s="251"/>
      <c r="Q1042969" s="251"/>
      <c r="R1042969" s="251"/>
      <c r="S1042969" s="251"/>
      <c r="T1042969" s="251"/>
      <c r="U1042969" s="251"/>
      <c r="V1042969" s="251"/>
      <c r="W1042969" s="251"/>
      <c r="X1042969" s="251"/>
      <c r="Y1042969" s="251"/>
      <c r="Z1042969" s="251"/>
      <c r="AA1042969" s="251"/>
      <c r="AB1042969" s="247"/>
      <c r="AC1042969" s="247"/>
      <c r="AD1042969" s="245"/>
      <c r="AE1042969" s="245"/>
      <c r="AF1042969" s="245"/>
      <c r="AG1042969" s="245"/>
    </row>
    <row r="1042970" spans="1:33" ht="12.75">
      <c r="A1042970" s="247"/>
      <c r="B1042970" s="252"/>
      <c r="C1042970" s="249"/>
      <c r="D1042970" s="250"/>
      <c r="E1042970" s="250"/>
      <c r="F1042970" s="250"/>
      <c r="G1042970" s="250"/>
      <c r="H1042970" s="250"/>
      <c r="I1042970" s="250"/>
      <c r="J1042970" s="244"/>
      <c r="K1042970" s="244"/>
      <c r="L1042970" s="244"/>
      <c r="M1042970" s="244"/>
      <c r="N1042970" s="244"/>
      <c r="O1042970" s="251"/>
      <c r="P1042970" s="251"/>
      <c r="Q1042970" s="251"/>
      <c r="R1042970" s="251"/>
      <c r="S1042970" s="251"/>
      <c r="T1042970" s="251"/>
      <c r="U1042970" s="251"/>
      <c r="V1042970" s="251"/>
      <c r="W1042970" s="251"/>
      <c r="X1042970" s="251"/>
      <c r="Y1042970" s="251"/>
      <c r="Z1042970" s="251"/>
      <c r="AA1042970" s="251"/>
      <c r="AB1042970" s="247"/>
      <c r="AC1042970" s="247"/>
      <c r="AD1042970" s="245"/>
      <c r="AE1042970" s="245"/>
      <c r="AF1042970" s="245"/>
      <c r="AG1042970" s="245"/>
    </row>
    <row r="1042971" spans="1:33" ht="12.75">
      <c r="A1042971" s="247"/>
      <c r="B1042971" s="248"/>
      <c r="C1042971" s="249"/>
      <c r="D1042971" s="250"/>
      <c r="E1042971" s="250"/>
      <c r="F1042971" s="250"/>
      <c r="G1042971" s="250"/>
      <c r="H1042971" s="250"/>
      <c r="I1042971" s="250"/>
      <c r="J1042971" s="244"/>
      <c r="K1042971" s="244"/>
      <c r="L1042971" s="244"/>
      <c r="M1042971" s="244"/>
      <c r="N1042971" s="244"/>
      <c r="O1042971" s="251"/>
      <c r="P1042971" s="251"/>
      <c r="Q1042971" s="251"/>
      <c r="R1042971" s="251"/>
      <c r="S1042971" s="251"/>
      <c r="T1042971" s="251"/>
      <c r="U1042971" s="251"/>
      <c r="V1042971" s="251"/>
      <c r="W1042971" s="251"/>
      <c r="X1042971" s="251"/>
      <c r="Y1042971" s="251"/>
      <c r="Z1042971" s="251"/>
      <c r="AA1042971" s="251"/>
      <c r="AB1042971" s="247"/>
      <c r="AC1042971" s="247"/>
      <c r="AD1042971" s="245"/>
      <c r="AE1042971" s="245"/>
      <c r="AF1042971" s="245"/>
      <c r="AG1042971" s="245"/>
    </row>
    <row r="1042972" spans="1:33" ht="12.75">
      <c r="A1042972" s="247"/>
      <c r="B1042972" s="248"/>
      <c r="C1042972" s="249"/>
      <c r="D1042972" s="250"/>
      <c r="E1042972" s="250"/>
      <c r="F1042972" s="250"/>
      <c r="G1042972" s="250"/>
      <c r="H1042972" s="250"/>
      <c r="I1042972" s="250"/>
      <c r="J1042972" s="244"/>
      <c r="K1042972" s="244"/>
      <c r="L1042972" s="244"/>
      <c r="M1042972" s="244"/>
      <c r="N1042972" s="244"/>
      <c r="O1042972" s="251"/>
      <c r="P1042972" s="251"/>
      <c r="Q1042972" s="251"/>
      <c r="R1042972" s="251"/>
      <c r="S1042972" s="251"/>
      <c r="T1042972" s="251"/>
      <c r="U1042972" s="251"/>
      <c r="V1042972" s="251"/>
      <c r="W1042972" s="251"/>
      <c r="X1042972" s="251"/>
      <c r="Y1042972" s="251"/>
      <c r="Z1042972" s="251"/>
      <c r="AA1042972" s="251"/>
      <c r="AB1042972" s="247"/>
      <c r="AC1042972" s="247"/>
      <c r="AD1042972" s="245"/>
      <c r="AE1042972" s="245"/>
      <c r="AF1042972" s="245"/>
      <c r="AG1042972" s="245"/>
    </row>
    <row r="1042973" spans="1:33" ht="12.75">
      <c r="A1042973" s="247"/>
      <c r="B1042973" s="248"/>
      <c r="C1042973" s="249"/>
      <c r="D1042973" s="250"/>
      <c r="E1042973" s="250"/>
      <c r="F1042973" s="250"/>
      <c r="G1042973" s="250"/>
      <c r="H1042973" s="250"/>
      <c r="I1042973" s="250"/>
      <c r="J1042973" s="244"/>
      <c r="K1042973" s="244"/>
      <c r="L1042973" s="244"/>
      <c r="M1042973" s="244"/>
      <c r="N1042973" s="244"/>
      <c r="O1042973" s="251"/>
      <c r="P1042973" s="251"/>
      <c r="Q1042973" s="251"/>
      <c r="R1042973" s="251"/>
      <c r="S1042973" s="251"/>
      <c r="T1042973" s="251"/>
      <c r="U1042973" s="251"/>
      <c r="V1042973" s="251"/>
      <c r="W1042973" s="251"/>
      <c r="X1042973" s="251"/>
      <c r="Y1042973" s="251"/>
      <c r="Z1042973" s="251"/>
      <c r="AA1042973" s="251"/>
      <c r="AB1042973" s="247"/>
      <c r="AC1042973" s="247"/>
      <c r="AD1042973" s="245"/>
      <c r="AE1042973" s="245"/>
      <c r="AF1042973" s="245"/>
      <c r="AG1042973" s="245"/>
    </row>
    <row r="1042974" spans="1:33" ht="12.75">
      <c r="A1042974" s="247"/>
      <c r="B1042974" s="248"/>
      <c r="C1042974" s="249"/>
      <c r="D1042974" s="250"/>
      <c r="E1042974" s="250"/>
      <c r="F1042974" s="250"/>
      <c r="G1042974" s="250"/>
      <c r="H1042974" s="250"/>
      <c r="I1042974" s="250"/>
      <c r="J1042974" s="244"/>
      <c r="K1042974" s="244"/>
      <c r="L1042974" s="244"/>
      <c r="M1042974" s="244"/>
      <c r="N1042974" s="244"/>
      <c r="O1042974" s="251"/>
      <c r="P1042974" s="251"/>
      <c r="Q1042974" s="251"/>
      <c r="R1042974" s="251"/>
      <c r="S1042974" s="251"/>
      <c r="T1042974" s="251"/>
      <c r="U1042974" s="251"/>
      <c r="V1042974" s="251"/>
      <c r="W1042974" s="251"/>
      <c r="X1042974" s="251"/>
      <c r="Y1042974" s="251"/>
      <c r="Z1042974" s="251"/>
      <c r="AA1042974" s="251"/>
      <c r="AB1042974" s="247"/>
      <c r="AC1042974" s="247"/>
      <c r="AD1042974" s="245"/>
      <c r="AE1042974" s="245"/>
      <c r="AF1042974" s="245"/>
      <c r="AG1042974" s="245"/>
    </row>
    <row r="1042975" spans="1:33" ht="12.75">
      <c r="A1042975" s="247"/>
      <c r="B1042975" s="248"/>
      <c r="C1042975" s="249"/>
      <c r="D1042975" s="250"/>
      <c r="E1042975" s="250"/>
      <c r="F1042975" s="250"/>
      <c r="G1042975" s="250"/>
      <c r="H1042975" s="250"/>
      <c r="I1042975" s="250"/>
      <c r="J1042975" s="244"/>
      <c r="K1042975" s="244"/>
      <c r="L1042975" s="244"/>
      <c r="M1042975" s="244"/>
      <c r="N1042975" s="244"/>
      <c r="O1042975" s="251"/>
      <c r="P1042975" s="251"/>
      <c r="Q1042975" s="251"/>
      <c r="R1042975" s="251"/>
      <c r="S1042975" s="251"/>
      <c r="T1042975" s="251"/>
      <c r="U1042975" s="251"/>
      <c r="V1042975" s="251"/>
      <c r="W1042975" s="251"/>
      <c r="X1042975" s="251"/>
      <c r="Y1042975" s="251"/>
      <c r="Z1042975" s="251"/>
      <c r="AA1042975" s="251"/>
      <c r="AB1042975" s="247"/>
      <c r="AC1042975" s="247"/>
      <c r="AD1042975" s="245"/>
      <c r="AE1042975" s="245"/>
      <c r="AF1042975" s="245"/>
      <c r="AG1042975" s="245"/>
    </row>
    <row r="1042976" spans="1:33" ht="12.75">
      <c r="A1042976" s="247"/>
      <c r="B1042976" s="248"/>
      <c r="C1042976" s="249"/>
      <c r="D1042976" s="250"/>
      <c r="E1042976" s="250"/>
      <c r="F1042976" s="250"/>
      <c r="G1042976" s="250"/>
      <c r="H1042976" s="250"/>
      <c r="I1042976" s="250"/>
      <c r="J1042976" s="244"/>
      <c r="K1042976" s="244"/>
      <c r="L1042976" s="244"/>
      <c r="M1042976" s="244"/>
      <c r="N1042976" s="244"/>
      <c r="O1042976" s="251"/>
      <c r="P1042976" s="251"/>
      <c r="Q1042976" s="251"/>
      <c r="R1042976" s="251"/>
      <c r="S1042976" s="251"/>
      <c r="T1042976" s="251"/>
      <c r="U1042976" s="251"/>
      <c r="V1042976" s="251"/>
      <c r="W1042976" s="251"/>
      <c r="X1042976" s="251"/>
      <c r="Y1042976" s="251"/>
      <c r="Z1042976" s="251"/>
      <c r="AA1042976" s="251"/>
      <c r="AB1042976" s="247"/>
      <c r="AC1042976" s="247"/>
      <c r="AD1042976" s="245"/>
      <c r="AE1042976" s="245"/>
      <c r="AF1042976" s="245"/>
      <c r="AG1042976" s="245"/>
    </row>
    <row r="1042977" spans="1:33" ht="12.75">
      <c r="A1042977" s="247"/>
      <c r="B1042977" s="248"/>
      <c r="C1042977" s="249"/>
      <c r="D1042977" s="250"/>
      <c r="E1042977" s="250"/>
      <c r="F1042977" s="250"/>
      <c r="G1042977" s="250"/>
      <c r="H1042977" s="250"/>
      <c r="I1042977" s="250"/>
      <c r="J1042977" s="244"/>
      <c r="K1042977" s="244"/>
      <c r="L1042977" s="244"/>
      <c r="M1042977" s="244"/>
      <c r="N1042977" s="244"/>
      <c r="O1042977" s="251"/>
      <c r="P1042977" s="251"/>
      <c r="Q1042977" s="251"/>
      <c r="R1042977" s="251"/>
      <c r="S1042977" s="251"/>
      <c r="T1042977" s="251"/>
      <c r="U1042977" s="251"/>
      <c r="V1042977" s="251"/>
      <c r="W1042977" s="251"/>
      <c r="X1042977" s="251"/>
      <c r="Y1042977" s="251"/>
      <c r="Z1042977" s="251"/>
      <c r="AA1042977" s="251"/>
      <c r="AB1042977" s="247"/>
      <c r="AC1042977" s="247"/>
      <c r="AD1042977" s="245"/>
      <c r="AE1042977" s="245"/>
      <c r="AF1042977" s="245"/>
      <c r="AG1042977" s="245"/>
    </row>
    <row r="1042978" spans="1:33" ht="12.75">
      <c r="A1042978" s="247"/>
      <c r="B1042978" s="248"/>
      <c r="C1042978" s="249"/>
      <c r="D1042978" s="250"/>
      <c r="E1042978" s="250"/>
      <c r="F1042978" s="250"/>
      <c r="G1042978" s="250"/>
      <c r="H1042978" s="250"/>
      <c r="I1042978" s="250"/>
      <c r="J1042978" s="244"/>
      <c r="K1042978" s="244"/>
      <c r="L1042978" s="244"/>
      <c r="M1042978" s="244"/>
      <c r="N1042978" s="244"/>
      <c r="O1042978" s="251"/>
      <c r="P1042978" s="251"/>
      <c r="Q1042978" s="251"/>
      <c r="R1042978" s="251"/>
      <c r="S1042978" s="251"/>
      <c r="T1042978" s="251"/>
      <c r="U1042978" s="251"/>
      <c r="V1042978" s="251"/>
      <c r="W1042978" s="251"/>
      <c r="X1042978" s="251"/>
      <c r="Y1042978" s="251"/>
      <c r="Z1042978" s="251"/>
      <c r="AA1042978" s="251"/>
      <c r="AB1042978" s="247"/>
      <c r="AC1042978" s="247"/>
      <c r="AD1042978" s="245"/>
      <c r="AE1042978" s="245"/>
      <c r="AF1042978" s="245"/>
      <c r="AG1042978" s="245"/>
    </row>
    <row r="1042979" spans="1:33" ht="12.75">
      <c r="A1042979" s="247"/>
      <c r="B1042979" s="248"/>
      <c r="C1042979" s="249"/>
      <c r="D1042979" s="250"/>
      <c r="E1042979" s="250"/>
      <c r="F1042979" s="250"/>
      <c r="G1042979" s="250"/>
      <c r="H1042979" s="250"/>
      <c r="I1042979" s="250"/>
      <c r="J1042979" s="244"/>
      <c r="K1042979" s="244"/>
      <c r="L1042979" s="244"/>
      <c r="M1042979" s="244"/>
      <c r="N1042979" s="244"/>
      <c r="O1042979" s="251"/>
      <c r="P1042979" s="251"/>
      <c r="Q1042979" s="251"/>
      <c r="R1042979" s="251"/>
      <c r="S1042979" s="251"/>
      <c r="T1042979" s="251"/>
      <c r="U1042979" s="251"/>
      <c r="V1042979" s="251"/>
      <c r="W1042979" s="251"/>
      <c r="X1042979" s="251"/>
      <c r="Y1042979" s="251"/>
      <c r="Z1042979" s="251"/>
      <c r="AA1042979" s="251"/>
      <c r="AB1042979" s="247"/>
      <c r="AC1042979" s="247"/>
      <c r="AD1042979" s="245"/>
      <c r="AE1042979" s="245"/>
      <c r="AF1042979" s="245"/>
      <c r="AG1042979" s="245"/>
    </row>
    <row r="1042980" spans="1:33" ht="12.75">
      <c r="A1042980" s="247"/>
      <c r="B1042980" s="248"/>
      <c r="C1042980" s="249"/>
      <c r="D1042980" s="250"/>
      <c r="E1042980" s="250"/>
      <c r="F1042980" s="250"/>
      <c r="G1042980" s="250"/>
      <c r="H1042980" s="250"/>
      <c r="I1042980" s="250"/>
      <c r="J1042980" s="244"/>
      <c r="K1042980" s="244"/>
      <c r="L1042980" s="244"/>
      <c r="M1042980" s="244"/>
      <c r="N1042980" s="244"/>
      <c r="O1042980" s="251"/>
      <c r="P1042980" s="251"/>
      <c r="Q1042980" s="251"/>
      <c r="R1042980" s="251"/>
      <c r="S1042980" s="251"/>
      <c r="T1042980" s="251"/>
      <c r="U1042980" s="251"/>
      <c r="V1042980" s="251"/>
      <c r="W1042980" s="251"/>
      <c r="X1042980" s="251"/>
      <c r="Y1042980" s="251"/>
      <c r="Z1042980" s="251"/>
      <c r="AA1042980" s="251"/>
      <c r="AB1042980" s="247"/>
      <c r="AC1042980" s="247"/>
      <c r="AD1042980" s="245"/>
      <c r="AE1042980" s="245"/>
      <c r="AF1042980" s="245"/>
      <c r="AG1042980" s="245"/>
    </row>
    <row r="1042981" spans="1:33" ht="12.75">
      <c r="A1042981" s="247"/>
      <c r="B1042981" s="248"/>
      <c r="C1042981" s="249"/>
      <c r="D1042981" s="250"/>
      <c r="E1042981" s="250"/>
      <c r="F1042981" s="250"/>
      <c r="G1042981" s="250"/>
      <c r="H1042981" s="250"/>
      <c r="I1042981" s="250"/>
      <c r="J1042981" s="244"/>
      <c r="K1042981" s="244"/>
      <c r="L1042981" s="244"/>
      <c r="M1042981" s="244"/>
      <c r="N1042981" s="244"/>
      <c r="O1042981" s="251"/>
      <c r="P1042981" s="251"/>
      <c r="Q1042981" s="251"/>
      <c r="R1042981" s="251"/>
      <c r="S1042981" s="251"/>
      <c r="T1042981" s="251"/>
      <c r="U1042981" s="251"/>
      <c r="V1042981" s="251"/>
      <c r="W1042981" s="251"/>
      <c r="X1042981" s="251"/>
      <c r="Y1042981" s="251"/>
      <c r="Z1042981" s="251"/>
      <c r="AA1042981" s="251"/>
      <c r="AB1042981" s="247"/>
      <c r="AC1042981" s="247"/>
      <c r="AD1042981" s="245"/>
      <c r="AE1042981" s="245"/>
      <c r="AF1042981" s="245"/>
      <c r="AG1042981" s="245"/>
    </row>
    <row r="1042982" spans="1:33" ht="12.75">
      <c r="A1042982" s="247"/>
      <c r="B1042982" s="248"/>
      <c r="C1042982" s="249"/>
      <c r="D1042982" s="250"/>
      <c r="E1042982" s="250"/>
      <c r="F1042982" s="250"/>
      <c r="G1042982" s="250"/>
      <c r="H1042982" s="250"/>
      <c r="I1042982" s="250"/>
      <c r="J1042982" s="244"/>
      <c r="K1042982" s="244"/>
      <c r="L1042982" s="244"/>
      <c r="M1042982" s="244"/>
      <c r="N1042982" s="244"/>
      <c r="O1042982" s="251"/>
      <c r="P1042982" s="251"/>
      <c r="Q1042982" s="251"/>
      <c r="R1042982" s="251"/>
      <c r="S1042982" s="251"/>
      <c r="T1042982" s="251"/>
      <c r="U1042982" s="251"/>
      <c r="V1042982" s="251"/>
      <c r="W1042982" s="251"/>
      <c r="X1042982" s="251"/>
      <c r="Y1042982" s="251"/>
      <c r="Z1042982" s="251"/>
      <c r="AA1042982" s="251"/>
      <c r="AB1042982" s="247"/>
      <c r="AC1042982" s="247"/>
      <c r="AD1042982" s="245"/>
      <c r="AE1042982" s="245"/>
      <c r="AF1042982" s="245"/>
      <c r="AG1042982" s="245"/>
    </row>
    <row r="1042983" spans="1:33" ht="12.75">
      <c r="A1042983" s="247"/>
      <c r="B1042983" s="248"/>
      <c r="C1042983" s="249"/>
      <c r="D1042983" s="250"/>
      <c r="E1042983" s="250"/>
      <c r="F1042983" s="250"/>
      <c r="G1042983" s="250"/>
      <c r="H1042983" s="250"/>
      <c r="I1042983" s="250"/>
      <c r="J1042983" s="244"/>
      <c r="K1042983" s="244"/>
      <c r="L1042983" s="244"/>
      <c r="M1042983" s="244"/>
      <c r="N1042983" s="244"/>
      <c r="O1042983" s="251"/>
      <c r="P1042983" s="251"/>
      <c r="Q1042983" s="251"/>
      <c r="R1042983" s="251"/>
      <c r="S1042983" s="251"/>
      <c r="T1042983" s="251"/>
      <c r="U1042983" s="251"/>
      <c r="V1042983" s="251"/>
      <c r="W1042983" s="251"/>
      <c r="X1042983" s="251"/>
      <c r="Y1042983" s="251"/>
      <c r="Z1042983" s="251"/>
      <c r="AA1042983" s="251"/>
      <c r="AB1042983" s="247"/>
      <c r="AC1042983" s="247"/>
      <c r="AD1042983" s="245"/>
      <c r="AE1042983" s="245"/>
      <c r="AF1042983" s="245"/>
      <c r="AG1042983" s="245"/>
    </row>
    <row r="1042984" spans="1:33" ht="12.75">
      <c r="A1042984" s="247"/>
      <c r="B1042984" s="248"/>
      <c r="C1042984" s="249"/>
      <c r="D1042984" s="250"/>
      <c r="E1042984" s="250"/>
      <c r="F1042984" s="250"/>
      <c r="G1042984" s="250"/>
      <c r="H1042984" s="250"/>
      <c r="I1042984" s="250"/>
      <c r="J1042984" s="244"/>
      <c r="K1042984" s="244"/>
      <c r="L1042984" s="244"/>
      <c r="M1042984" s="244"/>
      <c r="N1042984" s="244"/>
      <c r="O1042984" s="251"/>
      <c r="P1042984" s="251"/>
      <c r="Q1042984" s="251"/>
      <c r="R1042984" s="251"/>
      <c r="S1042984" s="251"/>
      <c r="T1042984" s="251"/>
      <c r="U1042984" s="251"/>
      <c r="V1042984" s="251"/>
      <c r="W1042984" s="251"/>
      <c r="X1042984" s="251"/>
      <c r="Y1042984" s="251"/>
      <c r="Z1042984" s="251"/>
      <c r="AA1042984" s="251"/>
      <c r="AB1042984" s="247"/>
      <c r="AC1042984" s="247"/>
      <c r="AD1042984" s="245"/>
      <c r="AE1042984" s="245"/>
      <c r="AF1042984" s="245"/>
      <c r="AG1042984" s="245"/>
    </row>
    <row r="1042985" spans="1:33" ht="12.75">
      <c r="A1042985" s="247"/>
      <c r="B1042985" s="248"/>
      <c r="C1042985" s="249"/>
      <c r="D1042985" s="250"/>
      <c r="E1042985" s="250"/>
      <c r="F1042985" s="250"/>
      <c r="G1042985" s="250"/>
      <c r="H1042985" s="250"/>
      <c r="I1042985" s="250"/>
      <c r="J1042985" s="244"/>
      <c r="K1042985" s="244"/>
      <c r="L1042985" s="244"/>
      <c r="M1042985" s="244"/>
      <c r="N1042985" s="244"/>
      <c r="O1042985" s="251"/>
      <c r="P1042985" s="251"/>
      <c r="Q1042985" s="251"/>
      <c r="R1042985" s="251"/>
      <c r="S1042985" s="251"/>
      <c r="T1042985" s="251"/>
      <c r="U1042985" s="251"/>
      <c r="V1042985" s="251"/>
      <c r="W1042985" s="251"/>
      <c r="X1042985" s="251"/>
      <c r="Y1042985" s="251"/>
      <c r="Z1042985" s="251"/>
      <c r="AA1042985" s="251"/>
      <c r="AB1042985" s="247"/>
      <c r="AC1042985" s="247"/>
      <c r="AD1042985" s="245"/>
      <c r="AE1042985" s="245"/>
      <c r="AF1042985" s="245"/>
      <c r="AG1042985" s="245"/>
    </row>
    <row r="1042986" spans="1:33" ht="12.75">
      <c r="A1042986" s="247"/>
      <c r="B1042986" s="248"/>
      <c r="C1042986" s="249"/>
      <c r="D1042986" s="250"/>
      <c r="E1042986" s="250"/>
      <c r="F1042986" s="250"/>
      <c r="G1042986" s="250"/>
      <c r="H1042986" s="250"/>
      <c r="I1042986" s="250"/>
      <c r="J1042986" s="244"/>
      <c r="K1042986" s="244"/>
      <c r="L1042986" s="244"/>
      <c r="M1042986" s="244"/>
      <c r="N1042986" s="244"/>
      <c r="O1042986" s="251"/>
      <c r="P1042986" s="251"/>
      <c r="Q1042986" s="251"/>
      <c r="R1042986" s="251"/>
      <c r="S1042986" s="251"/>
      <c r="T1042986" s="251"/>
      <c r="U1042986" s="251"/>
      <c r="V1042986" s="251"/>
      <c r="W1042986" s="251"/>
      <c r="X1042986" s="251"/>
      <c r="Y1042986" s="251"/>
      <c r="Z1042986" s="251"/>
      <c r="AA1042986" s="251"/>
      <c r="AB1042986" s="247"/>
      <c r="AC1042986" s="247"/>
      <c r="AD1042986" s="245"/>
      <c r="AE1042986" s="245"/>
      <c r="AF1042986" s="245"/>
      <c r="AG1042986" s="245"/>
    </row>
    <row r="1042987" spans="1:33" ht="12.75">
      <c r="A1042987" s="247"/>
      <c r="B1042987" s="248"/>
      <c r="C1042987" s="249"/>
      <c r="D1042987" s="250"/>
      <c r="E1042987" s="250"/>
      <c r="F1042987" s="250"/>
      <c r="G1042987" s="250"/>
      <c r="H1042987" s="250"/>
      <c r="I1042987" s="250"/>
      <c r="J1042987" s="244"/>
      <c r="K1042987" s="244"/>
      <c r="L1042987" s="244"/>
      <c r="M1042987" s="244"/>
      <c r="N1042987" s="244"/>
      <c r="O1042987" s="251"/>
      <c r="P1042987" s="251"/>
      <c r="Q1042987" s="251"/>
      <c r="R1042987" s="251"/>
      <c r="S1042987" s="251"/>
      <c r="T1042987" s="251"/>
      <c r="U1042987" s="251"/>
      <c r="V1042987" s="251"/>
      <c r="W1042987" s="251"/>
      <c r="X1042987" s="251"/>
      <c r="Y1042987" s="251"/>
      <c r="Z1042987" s="251"/>
      <c r="AA1042987" s="251"/>
      <c r="AB1042987" s="247"/>
      <c r="AC1042987" s="247"/>
      <c r="AD1042987" s="245"/>
      <c r="AE1042987" s="245"/>
      <c r="AF1042987" s="245"/>
      <c r="AG1042987" s="245"/>
    </row>
    <row r="1042988" spans="1:33" ht="12.75">
      <c r="A1042988" s="247"/>
      <c r="B1042988" s="248"/>
      <c r="C1042988" s="249"/>
      <c r="D1042988" s="250"/>
      <c r="E1042988" s="250"/>
      <c r="F1042988" s="250"/>
      <c r="G1042988" s="250"/>
      <c r="H1042988" s="250"/>
      <c r="I1042988" s="250"/>
      <c r="J1042988" s="244"/>
      <c r="K1042988" s="244"/>
      <c r="L1042988" s="244"/>
      <c r="M1042988" s="244"/>
      <c r="N1042988" s="244"/>
      <c r="O1042988" s="251"/>
      <c r="P1042988" s="251"/>
      <c r="Q1042988" s="251"/>
      <c r="R1042988" s="251"/>
      <c r="S1042988" s="251"/>
      <c r="T1042988" s="251"/>
      <c r="U1042988" s="251"/>
      <c r="V1042988" s="251"/>
      <c r="W1042988" s="251"/>
      <c r="X1042988" s="251"/>
      <c r="Y1042988" s="251"/>
      <c r="Z1042988" s="251"/>
      <c r="AA1042988" s="251"/>
      <c r="AB1042988" s="247"/>
      <c r="AC1042988" s="247"/>
      <c r="AD1042988" s="245"/>
      <c r="AE1042988" s="245"/>
      <c r="AF1042988" s="245"/>
      <c r="AG1042988" s="245"/>
    </row>
    <row r="1042989" spans="1:33" ht="12.75">
      <c r="A1042989" s="247"/>
      <c r="B1042989" s="248"/>
      <c r="C1042989" s="249"/>
      <c r="D1042989" s="250"/>
      <c r="E1042989" s="250"/>
      <c r="F1042989" s="250"/>
      <c r="G1042989" s="250"/>
      <c r="H1042989" s="250"/>
      <c r="I1042989" s="250"/>
      <c r="J1042989" s="244"/>
      <c r="K1042989" s="244"/>
      <c r="L1042989" s="244"/>
      <c r="M1042989" s="244"/>
      <c r="N1042989" s="244"/>
      <c r="O1042989" s="251"/>
      <c r="P1042989" s="251"/>
      <c r="Q1042989" s="251"/>
      <c r="R1042989" s="251"/>
      <c r="S1042989" s="251"/>
      <c r="T1042989" s="251"/>
      <c r="U1042989" s="251"/>
      <c r="V1042989" s="251"/>
      <c r="W1042989" s="251"/>
      <c r="X1042989" s="251"/>
      <c r="Y1042989" s="251"/>
      <c r="Z1042989" s="251"/>
      <c r="AA1042989" s="251"/>
      <c r="AB1042989" s="247"/>
      <c r="AC1042989" s="247"/>
      <c r="AD1042989" s="245"/>
      <c r="AE1042989" s="245"/>
      <c r="AF1042989" s="245"/>
      <c r="AG1042989" s="245"/>
    </row>
    <row r="1042990" spans="1:33" ht="12.75">
      <c r="A1042990" s="247"/>
      <c r="B1042990" s="248"/>
      <c r="C1042990" s="249"/>
      <c r="D1042990" s="250"/>
      <c r="E1042990" s="250"/>
      <c r="F1042990" s="250"/>
      <c r="G1042990" s="250"/>
      <c r="H1042990" s="250"/>
      <c r="I1042990" s="250"/>
      <c r="J1042990" s="244"/>
      <c r="K1042990" s="244"/>
      <c r="L1042990" s="244"/>
      <c r="M1042990" s="244"/>
      <c r="N1042990" s="244"/>
      <c r="O1042990" s="251"/>
      <c r="P1042990" s="251"/>
      <c r="Q1042990" s="251"/>
      <c r="R1042990" s="251"/>
      <c r="S1042990" s="251"/>
      <c r="T1042990" s="251"/>
      <c r="U1042990" s="251"/>
      <c r="V1042990" s="251"/>
      <c r="W1042990" s="251"/>
      <c r="X1042990" s="251"/>
      <c r="Y1042990" s="251"/>
      <c r="Z1042990" s="251"/>
      <c r="AA1042990" s="251"/>
      <c r="AB1042990" s="247"/>
      <c r="AC1042990" s="247"/>
      <c r="AD1042990" s="245"/>
      <c r="AE1042990" s="245"/>
      <c r="AF1042990" s="245"/>
      <c r="AG1042990" s="245"/>
    </row>
    <row r="1042991" spans="1:33" ht="12.75">
      <c r="A1042991" s="247"/>
      <c r="B1042991" s="248"/>
      <c r="C1042991" s="249"/>
      <c r="D1042991" s="250"/>
      <c r="E1042991" s="250"/>
      <c r="F1042991" s="250"/>
      <c r="G1042991" s="250"/>
      <c r="H1042991" s="250"/>
      <c r="I1042991" s="250"/>
      <c r="J1042991" s="244"/>
      <c r="K1042991" s="244"/>
      <c r="L1042991" s="244"/>
      <c r="M1042991" s="244"/>
      <c r="N1042991" s="244"/>
      <c r="O1042991" s="251"/>
      <c r="P1042991" s="251"/>
      <c r="Q1042991" s="251"/>
      <c r="R1042991" s="251"/>
      <c r="S1042991" s="251"/>
      <c r="T1042991" s="251"/>
      <c r="U1042991" s="251"/>
      <c r="V1042991" s="251"/>
      <c r="W1042991" s="251"/>
      <c r="X1042991" s="251"/>
      <c r="Y1042991" s="251"/>
      <c r="Z1042991" s="251"/>
      <c r="AA1042991" s="251"/>
      <c r="AB1042991" s="247"/>
      <c r="AC1042991" s="247"/>
      <c r="AD1042991" s="245"/>
      <c r="AE1042991" s="245"/>
      <c r="AF1042991" s="245"/>
      <c r="AG1042991" s="245"/>
    </row>
    <row r="1042992" spans="1:33" ht="12.75">
      <c r="A1042992" s="247"/>
      <c r="B1042992" s="248"/>
      <c r="C1042992" s="249"/>
      <c r="D1042992" s="250"/>
      <c r="E1042992" s="250"/>
      <c r="F1042992" s="250"/>
      <c r="G1042992" s="250"/>
      <c r="H1042992" s="250"/>
      <c r="I1042992" s="250"/>
      <c r="J1042992" s="244"/>
      <c r="K1042992" s="244"/>
      <c r="L1042992" s="244"/>
      <c r="M1042992" s="244"/>
      <c r="N1042992" s="244"/>
      <c r="O1042992" s="251"/>
      <c r="P1042992" s="251"/>
      <c r="Q1042992" s="251"/>
      <c r="R1042992" s="251"/>
      <c r="S1042992" s="251"/>
      <c r="T1042992" s="251"/>
      <c r="U1042992" s="251"/>
      <c r="V1042992" s="251"/>
      <c r="W1042992" s="251"/>
      <c r="X1042992" s="251"/>
      <c r="Y1042992" s="251"/>
      <c r="Z1042992" s="251"/>
      <c r="AA1042992" s="251"/>
      <c r="AB1042992" s="247"/>
      <c r="AC1042992" s="247"/>
      <c r="AD1042992" s="245"/>
      <c r="AE1042992" s="245"/>
      <c r="AF1042992" s="245"/>
      <c r="AG1042992" s="245"/>
    </row>
    <row r="1042993" spans="1:33" ht="12.75">
      <c r="A1042993" s="247"/>
      <c r="B1042993" s="248"/>
      <c r="C1042993" s="249"/>
      <c r="D1042993" s="250"/>
      <c r="E1042993" s="250"/>
      <c r="F1042993" s="250"/>
      <c r="G1042993" s="250"/>
      <c r="H1042993" s="250"/>
      <c r="I1042993" s="250"/>
      <c r="J1042993" s="244"/>
      <c r="K1042993" s="244"/>
      <c r="L1042993" s="244"/>
      <c r="M1042993" s="244"/>
      <c r="N1042993" s="244"/>
      <c r="O1042993" s="251"/>
      <c r="P1042993" s="251"/>
      <c r="Q1042993" s="251"/>
      <c r="R1042993" s="251"/>
      <c r="S1042993" s="251"/>
      <c r="T1042993" s="251"/>
      <c r="U1042993" s="251"/>
      <c r="V1042993" s="251"/>
      <c r="W1042993" s="251"/>
      <c r="X1042993" s="251"/>
      <c r="Y1042993" s="251"/>
      <c r="Z1042993" s="251"/>
      <c r="AA1042993" s="251"/>
      <c r="AB1042993" s="247"/>
      <c r="AC1042993" s="247"/>
      <c r="AD1042993" s="245"/>
      <c r="AE1042993" s="245"/>
      <c r="AF1042993" s="245"/>
      <c r="AG1042993" s="245"/>
    </row>
    <row r="1042994" spans="1:33" ht="12.75">
      <c r="A1042994" s="247"/>
      <c r="B1042994" s="248"/>
      <c r="C1042994" s="249"/>
      <c r="D1042994" s="250"/>
      <c r="E1042994" s="250"/>
      <c r="F1042994" s="250"/>
      <c r="G1042994" s="250"/>
      <c r="H1042994" s="250"/>
      <c r="I1042994" s="250"/>
      <c r="J1042994" s="244"/>
      <c r="K1042994" s="244"/>
      <c r="L1042994" s="244"/>
      <c r="M1042994" s="244"/>
      <c r="N1042994" s="244"/>
      <c r="O1042994" s="251"/>
      <c r="P1042994" s="251"/>
      <c r="Q1042994" s="251"/>
      <c r="R1042994" s="251"/>
      <c r="S1042994" s="251"/>
      <c r="T1042994" s="251"/>
      <c r="U1042994" s="251"/>
      <c r="V1042994" s="251"/>
      <c r="W1042994" s="251"/>
      <c r="X1042994" s="251"/>
      <c r="Y1042994" s="251"/>
      <c r="Z1042994" s="251"/>
      <c r="AA1042994" s="251"/>
      <c r="AB1042994" s="247"/>
      <c r="AC1042994" s="247"/>
      <c r="AD1042994" s="245"/>
      <c r="AE1042994" s="245"/>
      <c r="AF1042994" s="245"/>
      <c r="AG1042994" s="245"/>
    </row>
    <row r="1042995" spans="1:33" ht="12.75">
      <c r="A1042995" s="247"/>
      <c r="B1042995" s="248"/>
      <c r="C1042995" s="249"/>
      <c r="D1042995" s="250"/>
      <c r="E1042995" s="250"/>
      <c r="F1042995" s="250"/>
      <c r="G1042995" s="250"/>
      <c r="H1042995" s="250"/>
      <c r="I1042995" s="250"/>
      <c r="J1042995" s="244"/>
      <c r="K1042995" s="244"/>
      <c r="L1042995" s="244"/>
      <c r="M1042995" s="244"/>
      <c r="N1042995" s="244"/>
      <c r="O1042995" s="251"/>
      <c r="P1042995" s="251"/>
      <c r="Q1042995" s="251"/>
      <c r="R1042995" s="251"/>
      <c r="S1042995" s="251"/>
      <c r="T1042995" s="251"/>
      <c r="U1042995" s="251"/>
      <c r="V1042995" s="251"/>
      <c r="W1042995" s="251"/>
      <c r="X1042995" s="251"/>
      <c r="Y1042995" s="251"/>
      <c r="Z1042995" s="251"/>
      <c r="AA1042995" s="251"/>
      <c r="AB1042995" s="247"/>
      <c r="AC1042995" s="247"/>
      <c r="AD1042995" s="245"/>
      <c r="AE1042995" s="245"/>
      <c r="AF1042995" s="245"/>
      <c r="AG1042995" s="245"/>
    </row>
    <row r="1042996" spans="1:33" ht="12.75">
      <c r="A1042996" s="247"/>
      <c r="B1042996" s="248"/>
      <c r="C1042996" s="249"/>
      <c r="D1042996" s="250"/>
      <c r="E1042996" s="250"/>
      <c r="F1042996" s="250"/>
      <c r="G1042996" s="250"/>
      <c r="H1042996" s="250"/>
      <c r="I1042996" s="250"/>
      <c r="J1042996" s="244"/>
      <c r="K1042996" s="244"/>
      <c r="L1042996" s="244"/>
      <c r="M1042996" s="244"/>
      <c r="N1042996" s="244"/>
      <c r="O1042996" s="251"/>
      <c r="P1042996" s="251"/>
      <c r="Q1042996" s="251"/>
      <c r="R1042996" s="251"/>
      <c r="S1042996" s="251"/>
      <c r="T1042996" s="251"/>
      <c r="U1042996" s="251"/>
      <c r="V1042996" s="251"/>
      <c r="W1042996" s="251"/>
      <c r="X1042996" s="251"/>
      <c r="Y1042996" s="251"/>
      <c r="Z1042996" s="251"/>
      <c r="AA1042996" s="251"/>
      <c r="AB1042996" s="247"/>
      <c r="AC1042996" s="247"/>
      <c r="AD1042996" s="245"/>
      <c r="AE1042996" s="245"/>
      <c r="AF1042996" s="245"/>
      <c r="AG1042996" s="245"/>
    </row>
    <row r="1042997" spans="1:33" ht="12.75">
      <c r="A1042997" s="247"/>
      <c r="B1042997" s="248"/>
      <c r="C1042997" s="249"/>
      <c r="D1042997" s="250"/>
      <c r="E1042997" s="250"/>
      <c r="F1042997" s="250"/>
      <c r="G1042997" s="250"/>
      <c r="H1042997" s="250"/>
      <c r="I1042997" s="250"/>
      <c r="J1042997" s="244"/>
      <c r="K1042997" s="244"/>
      <c r="L1042997" s="244"/>
      <c r="M1042997" s="244"/>
      <c r="N1042997" s="244"/>
      <c r="O1042997" s="251"/>
      <c r="P1042997" s="251"/>
      <c r="Q1042997" s="251"/>
      <c r="R1042997" s="251"/>
      <c r="S1042997" s="251"/>
      <c r="T1042997" s="251"/>
      <c r="U1042997" s="251"/>
      <c r="V1042997" s="251"/>
      <c r="W1042997" s="251"/>
      <c r="X1042997" s="251"/>
      <c r="Y1042997" s="251"/>
      <c r="Z1042997" s="251"/>
      <c r="AA1042997" s="251"/>
      <c r="AB1042997" s="247"/>
      <c r="AC1042997" s="247"/>
      <c r="AD1042997" s="245"/>
      <c r="AE1042997" s="245"/>
      <c r="AF1042997" s="245"/>
      <c r="AG1042997" s="245"/>
    </row>
    <row r="1042998" spans="1:33" ht="12.75">
      <c r="A1042998" s="247"/>
      <c r="B1042998" s="248"/>
      <c r="C1042998" s="249"/>
      <c r="D1042998" s="250"/>
      <c r="E1042998" s="250"/>
      <c r="F1042998" s="250"/>
      <c r="G1042998" s="250"/>
      <c r="H1042998" s="250"/>
      <c r="I1042998" s="250"/>
      <c r="J1042998" s="244"/>
      <c r="K1042998" s="244"/>
      <c r="L1042998" s="244"/>
      <c r="M1042998" s="244"/>
      <c r="N1042998" s="244"/>
      <c r="O1042998" s="251"/>
      <c r="P1042998" s="251"/>
      <c r="Q1042998" s="251"/>
      <c r="R1042998" s="251"/>
      <c r="S1042998" s="251"/>
      <c r="T1042998" s="251"/>
      <c r="U1042998" s="251"/>
      <c r="V1042998" s="251"/>
      <c r="W1042998" s="251"/>
      <c r="X1042998" s="251"/>
      <c r="Y1042998" s="251"/>
      <c r="Z1042998" s="251"/>
      <c r="AA1042998" s="251"/>
      <c r="AB1042998" s="247"/>
      <c r="AC1042998" s="247"/>
      <c r="AD1042998" s="245"/>
      <c r="AE1042998" s="245"/>
      <c r="AF1042998" s="245"/>
      <c r="AG1042998" s="245"/>
    </row>
    <row r="1042999" spans="1:33" ht="12.75">
      <c r="A1042999" s="247"/>
      <c r="B1042999" s="248"/>
      <c r="C1042999" s="249"/>
      <c r="D1042999" s="250"/>
      <c r="E1042999" s="250"/>
      <c r="F1042999" s="250"/>
      <c r="G1042999" s="250"/>
      <c r="H1042999" s="250"/>
      <c r="I1042999" s="250"/>
      <c r="J1042999" s="244"/>
      <c r="K1042999" s="244"/>
      <c r="L1042999" s="244"/>
      <c r="M1042999" s="244"/>
      <c r="N1042999" s="244"/>
      <c r="O1042999" s="251"/>
      <c r="P1042999" s="251"/>
      <c r="Q1042999" s="251"/>
      <c r="R1042999" s="251"/>
      <c r="S1042999" s="251"/>
      <c r="T1042999" s="251"/>
      <c r="U1042999" s="251"/>
      <c r="V1042999" s="251"/>
      <c r="W1042999" s="251"/>
      <c r="X1042999" s="251"/>
      <c r="Y1042999" s="251"/>
      <c r="Z1042999" s="251"/>
      <c r="AA1042999" s="251"/>
      <c r="AB1042999" s="247"/>
      <c r="AC1042999" s="247"/>
      <c r="AD1042999" s="245"/>
      <c r="AE1042999" s="245"/>
      <c r="AF1042999" s="245"/>
      <c r="AG1042999" s="245"/>
    </row>
    <row r="1043000" spans="1:33" ht="12.75">
      <c r="A1043000" s="247"/>
      <c r="B1043000" s="248"/>
      <c r="C1043000" s="249"/>
      <c r="D1043000" s="250"/>
      <c r="E1043000" s="250"/>
      <c r="F1043000" s="250"/>
      <c r="G1043000" s="250"/>
      <c r="H1043000" s="250"/>
      <c r="I1043000" s="250"/>
      <c r="J1043000" s="244"/>
      <c r="K1043000" s="244"/>
      <c r="L1043000" s="244"/>
      <c r="M1043000" s="244"/>
      <c r="N1043000" s="244"/>
      <c r="O1043000" s="251"/>
      <c r="P1043000" s="251"/>
      <c r="Q1043000" s="251"/>
      <c r="R1043000" s="251"/>
      <c r="S1043000" s="251"/>
      <c r="T1043000" s="251"/>
      <c r="U1043000" s="251"/>
      <c r="V1043000" s="251"/>
      <c r="W1043000" s="251"/>
      <c r="X1043000" s="251"/>
      <c r="Y1043000" s="251"/>
      <c r="Z1043000" s="251"/>
      <c r="AA1043000" s="251"/>
      <c r="AB1043000" s="247"/>
      <c r="AC1043000" s="247"/>
      <c r="AD1043000" s="245"/>
      <c r="AE1043000" s="245"/>
      <c r="AF1043000" s="245"/>
      <c r="AG1043000" s="245"/>
    </row>
    <row r="1043001" spans="1:33" ht="12.75">
      <c r="A1043001" s="247"/>
      <c r="B1043001" s="248"/>
      <c r="C1043001" s="249"/>
      <c r="D1043001" s="250"/>
      <c r="E1043001" s="250"/>
      <c r="F1043001" s="250"/>
      <c r="G1043001" s="250"/>
      <c r="H1043001" s="250"/>
      <c r="I1043001" s="250"/>
      <c r="J1043001" s="244"/>
      <c r="K1043001" s="244"/>
      <c r="L1043001" s="244"/>
      <c r="M1043001" s="244"/>
      <c r="N1043001" s="244"/>
      <c r="O1043001" s="251"/>
      <c r="P1043001" s="251"/>
      <c r="Q1043001" s="251"/>
      <c r="R1043001" s="251"/>
      <c r="S1043001" s="251"/>
      <c r="T1043001" s="251"/>
      <c r="U1043001" s="251"/>
      <c r="V1043001" s="251"/>
      <c r="W1043001" s="251"/>
      <c r="X1043001" s="251"/>
      <c r="Y1043001" s="251"/>
      <c r="Z1043001" s="251"/>
      <c r="AA1043001" s="251"/>
      <c r="AB1043001" s="247"/>
      <c r="AC1043001" s="247"/>
      <c r="AD1043001" s="245"/>
      <c r="AE1043001" s="245"/>
      <c r="AF1043001" s="245"/>
      <c r="AG1043001" s="245"/>
    </row>
    <row r="1043002" spans="1:33" ht="12.75">
      <c r="A1043002" s="247"/>
      <c r="B1043002" s="248"/>
      <c r="C1043002" s="249"/>
      <c r="D1043002" s="250"/>
      <c r="E1043002" s="250"/>
      <c r="F1043002" s="250"/>
      <c r="G1043002" s="250"/>
      <c r="H1043002" s="250"/>
      <c r="I1043002" s="250"/>
      <c r="J1043002" s="244"/>
      <c r="K1043002" s="244"/>
      <c r="L1043002" s="244"/>
      <c r="M1043002" s="244"/>
      <c r="N1043002" s="244"/>
      <c r="O1043002" s="251"/>
      <c r="P1043002" s="251"/>
      <c r="Q1043002" s="251"/>
      <c r="R1043002" s="251"/>
      <c r="S1043002" s="251"/>
      <c r="T1043002" s="251"/>
      <c r="U1043002" s="251"/>
      <c r="V1043002" s="251"/>
      <c r="W1043002" s="251"/>
      <c r="X1043002" s="251"/>
      <c r="Y1043002" s="251"/>
      <c r="Z1043002" s="251"/>
      <c r="AA1043002" s="251"/>
      <c r="AB1043002" s="247"/>
      <c r="AC1043002" s="247"/>
      <c r="AD1043002" s="245"/>
      <c r="AE1043002" s="245"/>
      <c r="AF1043002" s="245"/>
      <c r="AG1043002" s="245"/>
    </row>
    <row r="1043003" spans="1:33" ht="12.75">
      <c r="A1043003" s="247"/>
      <c r="B1043003" s="248"/>
      <c r="C1043003" s="249"/>
      <c r="D1043003" s="250"/>
      <c r="E1043003" s="250"/>
      <c r="F1043003" s="250"/>
      <c r="G1043003" s="250"/>
      <c r="H1043003" s="250"/>
      <c r="I1043003" s="250"/>
      <c r="J1043003" s="244"/>
      <c r="K1043003" s="244"/>
      <c r="L1043003" s="244"/>
      <c r="M1043003" s="244"/>
      <c r="N1043003" s="244"/>
      <c r="O1043003" s="251"/>
      <c r="P1043003" s="251"/>
      <c r="Q1043003" s="251"/>
      <c r="R1043003" s="251"/>
      <c r="S1043003" s="251"/>
      <c r="T1043003" s="251"/>
      <c r="U1043003" s="251"/>
      <c r="V1043003" s="251"/>
      <c r="W1043003" s="251"/>
      <c r="X1043003" s="251"/>
      <c r="Y1043003" s="251"/>
      <c r="Z1043003" s="251"/>
      <c r="AA1043003" s="251"/>
      <c r="AB1043003" s="247"/>
      <c r="AC1043003" s="247"/>
      <c r="AD1043003" s="245"/>
      <c r="AE1043003" s="245"/>
      <c r="AF1043003" s="245"/>
      <c r="AG1043003" s="245"/>
    </row>
    <row r="1043004" spans="1:33" ht="12.75">
      <c r="A1043004" s="247"/>
      <c r="B1043004" s="248"/>
      <c r="C1043004" s="249"/>
      <c r="D1043004" s="250"/>
      <c r="E1043004" s="250"/>
      <c r="F1043004" s="250"/>
      <c r="G1043004" s="250"/>
      <c r="H1043004" s="250"/>
      <c r="I1043004" s="250"/>
      <c r="J1043004" s="244"/>
      <c r="K1043004" s="244"/>
      <c r="L1043004" s="244"/>
      <c r="M1043004" s="244"/>
      <c r="N1043004" s="244"/>
      <c r="O1043004" s="251"/>
      <c r="P1043004" s="251"/>
      <c r="Q1043004" s="251"/>
      <c r="R1043004" s="251"/>
      <c r="S1043004" s="251"/>
      <c r="T1043004" s="251"/>
      <c r="U1043004" s="251"/>
      <c r="V1043004" s="251"/>
      <c r="W1043004" s="251"/>
      <c r="X1043004" s="251"/>
      <c r="Y1043004" s="251"/>
      <c r="Z1043004" s="251"/>
      <c r="AA1043004" s="251"/>
      <c r="AB1043004" s="247"/>
      <c r="AC1043004" s="247"/>
      <c r="AD1043004" s="245"/>
      <c r="AE1043004" s="245"/>
      <c r="AF1043004" s="245"/>
      <c r="AG1043004" s="245"/>
    </row>
    <row r="1043005" spans="1:33" ht="12.75">
      <c r="A1043005" s="247"/>
      <c r="B1043005" s="248"/>
      <c r="C1043005" s="249"/>
      <c r="D1043005" s="250"/>
      <c r="E1043005" s="250"/>
      <c r="F1043005" s="250"/>
      <c r="G1043005" s="250"/>
      <c r="H1043005" s="250"/>
      <c r="I1043005" s="250"/>
      <c r="J1043005" s="244"/>
      <c r="K1043005" s="244"/>
      <c r="L1043005" s="244"/>
      <c r="M1043005" s="244"/>
      <c r="N1043005" s="244"/>
      <c r="O1043005" s="251"/>
      <c r="P1043005" s="251"/>
      <c r="Q1043005" s="251"/>
      <c r="R1043005" s="251"/>
      <c r="S1043005" s="251"/>
      <c r="T1043005" s="251"/>
      <c r="U1043005" s="251"/>
      <c r="V1043005" s="251"/>
      <c r="W1043005" s="251"/>
      <c r="X1043005" s="251"/>
      <c r="Y1043005" s="251"/>
      <c r="Z1043005" s="251"/>
      <c r="AA1043005" s="251"/>
      <c r="AB1043005" s="247"/>
      <c r="AC1043005" s="247"/>
      <c r="AD1043005" s="245"/>
      <c r="AE1043005" s="245"/>
      <c r="AF1043005" s="245"/>
      <c r="AG1043005" s="245"/>
    </row>
    <row r="1043006" spans="1:33" ht="12.75">
      <c r="A1043006" s="247"/>
      <c r="B1043006" s="248"/>
      <c r="C1043006" s="249"/>
      <c r="D1043006" s="250"/>
      <c r="E1043006" s="250"/>
      <c r="F1043006" s="250"/>
      <c r="G1043006" s="250"/>
      <c r="H1043006" s="250"/>
      <c r="I1043006" s="250"/>
      <c r="J1043006" s="244"/>
      <c r="K1043006" s="244"/>
      <c r="L1043006" s="244"/>
      <c r="M1043006" s="244"/>
      <c r="N1043006" s="244"/>
      <c r="O1043006" s="251"/>
      <c r="P1043006" s="251"/>
      <c r="Q1043006" s="251"/>
      <c r="R1043006" s="251"/>
      <c r="S1043006" s="251"/>
      <c r="T1043006" s="251"/>
      <c r="U1043006" s="251"/>
      <c r="V1043006" s="251"/>
      <c r="W1043006" s="251"/>
      <c r="X1043006" s="251"/>
      <c r="Y1043006" s="251"/>
      <c r="Z1043006" s="251"/>
      <c r="AA1043006" s="251"/>
      <c r="AB1043006" s="247"/>
      <c r="AC1043006" s="247"/>
      <c r="AD1043006" s="245"/>
      <c r="AE1043006" s="245"/>
      <c r="AF1043006" s="245"/>
      <c r="AG1043006" s="245"/>
    </row>
    <row r="1043007" spans="1:33" ht="12.75">
      <c r="A1043007" s="247"/>
      <c r="B1043007" s="248"/>
      <c r="C1043007" s="249"/>
      <c r="D1043007" s="250"/>
      <c r="E1043007" s="250"/>
      <c r="F1043007" s="250"/>
      <c r="G1043007" s="250"/>
      <c r="H1043007" s="250"/>
      <c r="I1043007" s="250"/>
      <c r="J1043007" s="244"/>
      <c r="K1043007" s="244"/>
      <c r="L1043007" s="244"/>
      <c r="M1043007" s="244"/>
      <c r="N1043007" s="244"/>
      <c r="O1043007" s="251"/>
      <c r="P1043007" s="251"/>
      <c r="Q1043007" s="251"/>
      <c r="R1043007" s="251"/>
      <c r="S1043007" s="251"/>
      <c r="T1043007" s="251"/>
      <c r="U1043007" s="251"/>
      <c r="V1043007" s="251"/>
      <c r="W1043007" s="251"/>
      <c r="X1043007" s="251"/>
      <c r="Y1043007" s="251"/>
      <c r="Z1043007" s="251"/>
      <c r="AA1043007" s="251"/>
      <c r="AB1043007" s="247"/>
      <c r="AC1043007" s="247"/>
      <c r="AD1043007" s="245"/>
      <c r="AE1043007" s="245"/>
      <c r="AF1043007" s="245"/>
      <c r="AG1043007" s="245"/>
    </row>
    <row r="1043008" spans="1:33" ht="12.75">
      <c r="A1043008" s="247"/>
      <c r="B1043008" s="248"/>
      <c r="C1043008" s="249"/>
      <c r="D1043008" s="250"/>
      <c r="E1043008" s="250"/>
      <c r="F1043008" s="250"/>
      <c r="G1043008" s="250"/>
      <c r="H1043008" s="250"/>
      <c r="I1043008" s="250"/>
      <c r="J1043008" s="244"/>
      <c r="K1043008" s="244"/>
      <c r="L1043008" s="244"/>
      <c r="M1043008" s="244"/>
      <c r="N1043008" s="244"/>
      <c r="O1043008" s="251"/>
      <c r="P1043008" s="251"/>
      <c r="Q1043008" s="251"/>
      <c r="R1043008" s="251"/>
      <c r="S1043008" s="251"/>
      <c r="T1043008" s="251"/>
      <c r="U1043008" s="251"/>
      <c r="V1043008" s="251"/>
      <c r="W1043008" s="251"/>
      <c r="X1043008" s="251"/>
      <c r="Y1043008" s="251"/>
      <c r="Z1043008" s="251"/>
      <c r="AA1043008" s="251"/>
      <c r="AB1043008" s="247"/>
      <c r="AC1043008" s="247"/>
      <c r="AD1043008" s="245"/>
      <c r="AE1043008" s="245"/>
      <c r="AF1043008" s="245"/>
      <c r="AG1043008" s="245"/>
    </row>
    <row r="1043009" spans="1:33" ht="12.75">
      <c r="A1043009" s="247"/>
      <c r="B1043009" s="248"/>
      <c r="C1043009" s="249"/>
      <c r="D1043009" s="250"/>
      <c r="E1043009" s="250"/>
      <c r="F1043009" s="250"/>
      <c r="G1043009" s="250"/>
      <c r="H1043009" s="250"/>
      <c r="I1043009" s="250"/>
      <c r="J1043009" s="244"/>
      <c r="K1043009" s="244"/>
      <c r="L1043009" s="244"/>
      <c r="M1043009" s="244"/>
      <c r="N1043009" s="244"/>
      <c r="O1043009" s="251"/>
      <c r="P1043009" s="251"/>
      <c r="Q1043009" s="251"/>
      <c r="R1043009" s="251"/>
      <c r="S1043009" s="251"/>
      <c r="T1043009" s="251"/>
      <c r="U1043009" s="251"/>
      <c r="V1043009" s="251"/>
      <c r="W1043009" s="251"/>
      <c r="X1043009" s="251"/>
      <c r="Y1043009" s="251"/>
      <c r="Z1043009" s="251"/>
      <c r="AA1043009" s="251"/>
      <c r="AB1043009" s="247"/>
      <c r="AC1043009" s="247"/>
      <c r="AD1043009" s="245"/>
      <c r="AE1043009" s="245"/>
      <c r="AF1043009" s="245"/>
      <c r="AG1043009" s="245"/>
    </row>
    <row r="1043010" spans="1:33" ht="12.75">
      <c r="A1043010" s="247"/>
      <c r="B1043010" s="248"/>
      <c r="C1043010" s="249"/>
      <c r="D1043010" s="250"/>
      <c r="E1043010" s="250"/>
      <c r="F1043010" s="250"/>
      <c r="G1043010" s="250"/>
      <c r="H1043010" s="250"/>
      <c r="I1043010" s="250"/>
      <c r="J1043010" s="244"/>
      <c r="K1043010" s="244"/>
      <c r="L1043010" s="244"/>
      <c r="M1043010" s="244"/>
      <c r="N1043010" s="244"/>
      <c r="O1043010" s="251"/>
      <c r="P1043010" s="251"/>
      <c r="Q1043010" s="251"/>
      <c r="R1043010" s="251"/>
      <c r="S1043010" s="251"/>
      <c r="T1043010" s="251"/>
      <c r="U1043010" s="251"/>
      <c r="V1043010" s="251"/>
      <c r="W1043010" s="251"/>
      <c r="X1043010" s="251"/>
      <c r="Y1043010" s="251"/>
      <c r="Z1043010" s="251"/>
      <c r="AA1043010" s="251"/>
      <c r="AB1043010" s="247"/>
      <c r="AC1043010" s="247"/>
      <c r="AD1043010" s="245"/>
      <c r="AE1043010" s="245"/>
      <c r="AF1043010" s="245"/>
      <c r="AG1043010" s="245"/>
    </row>
    <row r="1043011" spans="1:33" ht="12.75">
      <c r="A1043011" s="247"/>
      <c r="B1043011" s="248"/>
      <c r="C1043011" s="249"/>
      <c r="D1043011" s="250"/>
      <c r="E1043011" s="250"/>
      <c r="F1043011" s="250"/>
      <c r="G1043011" s="250"/>
      <c r="H1043011" s="250"/>
      <c r="I1043011" s="250"/>
      <c r="J1043011" s="244"/>
      <c r="K1043011" s="244"/>
      <c r="L1043011" s="244"/>
      <c r="M1043011" s="244"/>
      <c r="N1043011" s="244"/>
      <c r="O1043011" s="251"/>
      <c r="P1043011" s="251"/>
      <c r="Q1043011" s="251"/>
      <c r="R1043011" s="251"/>
      <c r="S1043011" s="251"/>
      <c r="T1043011" s="251"/>
      <c r="U1043011" s="251"/>
      <c r="V1043011" s="251"/>
      <c r="W1043011" s="251"/>
      <c r="X1043011" s="251"/>
      <c r="Y1043011" s="251"/>
      <c r="Z1043011" s="251"/>
      <c r="AA1043011" s="251"/>
      <c r="AB1043011" s="247"/>
      <c r="AC1043011" s="247"/>
      <c r="AD1043011" s="245"/>
      <c r="AE1043011" s="245"/>
      <c r="AF1043011" s="245"/>
      <c r="AG1043011" s="245"/>
    </row>
    <row r="1043012" spans="1:33" ht="12.75">
      <c r="A1043012" s="247"/>
      <c r="B1043012" s="248"/>
      <c r="C1043012" s="249"/>
      <c r="D1043012" s="250"/>
      <c r="E1043012" s="250"/>
      <c r="F1043012" s="250"/>
      <c r="G1043012" s="250"/>
      <c r="H1043012" s="250"/>
      <c r="I1043012" s="250"/>
      <c r="J1043012" s="244"/>
      <c r="K1043012" s="244"/>
      <c r="L1043012" s="244"/>
      <c r="M1043012" s="244"/>
      <c r="N1043012" s="244"/>
      <c r="O1043012" s="251"/>
      <c r="P1043012" s="251"/>
      <c r="Q1043012" s="251"/>
      <c r="R1043012" s="251"/>
      <c r="S1043012" s="251"/>
      <c r="T1043012" s="251"/>
      <c r="U1043012" s="251"/>
      <c r="V1043012" s="251"/>
      <c r="W1043012" s="251"/>
      <c r="X1043012" s="251"/>
      <c r="Y1043012" s="251"/>
      <c r="Z1043012" s="251"/>
      <c r="AA1043012" s="251"/>
      <c r="AB1043012" s="247"/>
      <c r="AC1043012" s="247"/>
      <c r="AD1043012" s="245"/>
      <c r="AE1043012" s="245"/>
      <c r="AF1043012" s="245"/>
      <c r="AG1043012" s="245"/>
    </row>
    <row r="1043013" spans="1:33" ht="12.75">
      <c r="A1043013" s="247"/>
      <c r="B1043013" s="248"/>
      <c r="C1043013" s="249"/>
      <c r="D1043013" s="250"/>
      <c r="E1043013" s="250"/>
      <c r="F1043013" s="250"/>
      <c r="G1043013" s="250"/>
      <c r="H1043013" s="250"/>
      <c r="I1043013" s="250"/>
      <c r="J1043013" s="244"/>
      <c r="K1043013" s="244"/>
      <c r="L1043013" s="244"/>
      <c r="M1043013" s="244"/>
      <c r="N1043013" s="244"/>
      <c r="O1043013" s="251"/>
      <c r="P1043013" s="251"/>
      <c r="Q1043013" s="251"/>
      <c r="R1043013" s="251"/>
      <c r="S1043013" s="251"/>
      <c r="T1043013" s="251"/>
      <c r="U1043013" s="251"/>
      <c r="V1043013" s="251"/>
      <c r="W1043013" s="251"/>
      <c r="X1043013" s="251"/>
      <c r="Y1043013" s="251"/>
      <c r="Z1043013" s="251"/>
      <c r="AA1043013" s="251"/>
      <c r="AB1043013" s="247"/>
      <c r="AC1043013" s="247"/>
      <c r="AD1043013" s="245"/>
      <c r="AE1043013" s="245"/>
      <c r="AF1043013" s="245"/>
      <c r="AG1043013" s="245"/>
    </row>
    <row r="1043014" spans="1:33" ht="12.75">
      <c r="A1043014" s="247"/>
      <c r="B1043014" s="248"/>
      <c r="C1043014" s="249"/>
      <c r="D1043014" s="250"/>
      <c r="E1043014" s="250"/>
      <c r="F1043014" s="250"/>
      <c r="G1043014" s="250"/>
      <c r="H1043014" s="250"/>
      <c r="I1043014" s="250"/>
      <c r="J1043014" s="244"/>
      <c r="K1043014" s="244"/>
      <c r="L1043014" s="244"/>
      <c r="M1043014" s="244"/>
      <c r="N1043014" s="244"/>
      <c r="O1043014" s="251"/>
      <c r="P1043014" s="251"/>
      <c r="Q1043014" s="251"/>
      <c r="R1043014" s="251"/>
      <c r="S1043014" s="251"/>
      <c r="T1043014" s="251"/>
      <c r="U1043014" s="251"/>
      <c r="V1043014" s="251"/>
      <c r="W1043014" s="251"/>
      <c r="X1043014" s="251"/>
      <c r="Y1043014" s="251"/>
      <c r="Z1043014" s="251"/>
      <c r="AA1043014" s="251"/>
      <c r="AB1043014" s="247"/>
      <c r="AC1043014" s="247"/>
      <c r="AD1043014" s="245"/>
      <c r="AE1043014" s="245"/>
      <c r="AF1043014" s="245"/>
      <c r="AG1043014" s="245"/>
    </row>
    <row r="1043015" spans="1:33" ht="12.75">
      <c r="A1043015" s="247"/>
      <c r="B1043015" s="248"/>
      <c r="C1043015" s="249"/>
      <c r="D1043015" s="250"/>
      <c r="E1043015" s="250"/>
      <c r="F1043015" s="250"/>
      <c r="G1043015" s="250"/>
      <c r="H1043015" s="250"/>
      <c r="I1043015" s="250"/>
      <c r="J1043015" s="244"/>
      <c r="K1043015" s="244"/>
      <c r="L1043015" s="244"/>
      <c r="M1043015" s="244"/>
      <c r="N1043015" s="244"/>
      <c r="O1043015" s="251"/>
      <c r="P1043015" s="251"/>
      <c r="Q1043015" s="251"/>
      <c r="R1043015" s="251"/>
      <c r="S1043015" s="251"/>
      <c r="T1043015" s="251"/>
      <c r="U1043015" s="251"/>
      <c r="V1043015" s="251"/>
      <c r="W1043015" s="251"/>
      <c r="X1043015" s="251"/>
      <c r="Y1043015" s="251"/>
      <c r="Z1043015" s="251"/>
      <c r="AA1043015" s="251"/>
      <c r="AB1043015" s="247"/>
      <c r="AC1043015" s="247"/>
      <c r="AD1043015" s="245"/>
      <c r="AE1043015" s="245"/>
      <c r="AF1043015" s="245"/>
      <c r="AG1043015" s="245"/>
    </row>
    <row r="1043016" spans="1:33" ht="12.75">
      <c r="A1043016" s="247"/>
      <c r="B1043016" s="248"/>
      <c r="C1043016" s="249"/>
      <c r="D1043016" s="250"/>
      <c r="E1043016" s="250"/>
      <c r="F1043016" s="250"/>
      <c r="G1043016" s="250"/>
      <c r="H1043016" s="250"/>
      <c r="I1043016" s="250"/>
      <c r="J1043016" s="244"/>
      <c r="K1043016" s="244"/>
      <c r="L1043016" s="244"/>
      <c r="M1043016" s="244"/>
      <c r="N1043016" s="244"/>
      <c r="O1043016" s="251"/>
      <c r="P1043016" s="251"/>
      <c r="Q1043016" s="251"/>
      <c r="R1043016" s="251"/>
      <c r="S1043016" s="251"/>
      <c r="T1043016" s="251"/>
      <c r="U1043016" s="251"/>
      <c r="V1043016" s="251"/>
      <c r="W1043016" s="251"/>
      <c r="X1043016" s="251"/>
      <c r="Y1043016" s="251"/>
      <c r="Z1043016" s="251"/>
      <c r="AA1043016" s="251"/>
      <c r="AB1043016" s="247"/>
      <c r="AC1043016" s="247"/>
      <c r="AD1043016" s="245"/>
      <c r="AE1043016" s="245"/>
      <c r="AF1043016" s="245"/>
      <c r="AG1043016" s="245"/>
    </row>
    <row r="1043017" spans="1:33" ht="12.75">
      <c r="A1043017" s="247"/>
      <c r="B1043017" s="248"/>
      <c r="C1043017" s="249"/>
      <c r="D1043017" s="250"/>
      <c r="E1043017" s="250"/>
      <c r="F1043017" s="250"/>
      <c r="G1043017" s="250"/>
      <c r="H1043017" s="250"/>
      <c r="I1043017" s="250"/>
      <c r="J1043017" s="244"/>
      <c r="K1043017" s="244"/>
      <c r="L1043017" s="244"/>
      <c r="M1043017" s="244"/>
      <c r="N1043017" s="244"/>
      <c r="O1043017" s="251"/>
      <c r="P1043017" s="251"/>
      <c r="Q1043017" s="251"/>
      <c r="R1043017" s="251"/>
      <c r="S1043017" s="251"/>
      <c r="T1043017" s="251"/>
      <c r="U1043017" s="251"/>
      <c r="V1043017" s="251"/>
      <c r="W1043017" s="251"/>
      <c r="X1043017" s="251"/>
      <c r="Y1043017" s="251"/>
      <c r="Z1043017" s="251"/>
      <c r="AA1043017" s="251"/>
      <c r="AB1043017" s="247"/>
      <c r="AC1043017" s="247"/>
      <c r="AD1043017" s="245"/>
      <c r="AE1043017" s="245"/>
      <c r="AF1043017" s="245"/>
      <c r="AG1043017" s="245"/>
    </row>
    <row r="1043018" spans="1:33" ht="12.75">
      <c r="A1043018" s="247"/>
      <c r="B1043018" s="248"/>
      <c r="C1043018" s="249"/>
      <c r="D1043018" s="250"/>
      <c r="E1043018" s="250"/>
      <c r="F1043018" s="250"/>
      <c r="G1043018" s="250"/>
      <c r="H1043018" s="250"/>
      <c r="I1043018" s="250"/>
      <c r="J1043018" s="244"/>
      <c r="K1043018" s="244"/>
      <c r="L1043018" s="244"/>
      <c r="M1043018" s="244"/>
      <c r="N1043018" s="244"/>
      <c r="O1043018" s="251"/>
      <c r="P1043018" s="251"/>
      <c r="Q1043018" s="251"/>
      <c r="R1043018" s="251"/>
      <c r="S1043018" s="251"/>
      <c r="T1043018" s="251"/>
      <c r="U1043018" s="251"/>
      <c r="V1043018" s="251"/>
      <c r="W1043018" s="251"/>
      <c r="X1043018" s="251"/>
      <c r="Y1043018" s="251"/>
      <c r="Z1043018" s="251"/>
      <c r="AA1043018" s="251"/>
      <c r="AB1043018" s="247"/>
      <c r="AC1043018" s="247"/>
      <c r="AD1043018" s="245"/>
      <c r="AE1043018" s="245"/>
      <c r="AF1043018" s="245"/>
      <c r="AG1043018" s="245"/>
    </row>
    <row r="1043019" spans="1:33" ht="12.75">
      <c r="A1043019" s="247"/>
      <c r="B1043019" s="248"/>
      <c r="C1043019" s="249"/>
      <c r="D1043019" s="250"/>
      <c r="E1043019" s="250"/>
      <c r="F1043019" s="250"/>
      <c r="G1043019" s="250"/>
      <c r="H1043019" s="250"/>
      <c r="I1043019" s="250"/>
      <c r="J1043019" s="244"/>
      <c r="K1043019" s="244"/>
      <c r="L1043019" s="244"/>
      <c r="M1043019" s="244"/>
      <c r="N1043019" s="244"/>
      <c r="O1043019" s="251"/>
      <c r="P1043019" s="251"/>
      <c r="Q1043019" s="251"/>
      <c r="R1043019" s="251"/>
      <c r="S1043019" s="251"/>
      <c r="T1043019" s="251"/>
      <c r="U1043019" s="251"/>
      <c r="V1043019" s="251"/>
      <c r="W1043019" s="251"/>
      <c r="X1043019" s="251"/>
      <c r="Y1043019" s="251"/>
      <c r="Z1043019" s="251"/>
      <c r="AA1043019" s="251"/>
      <c r="AB1043019" s="247"/>
      <c r="AC1043019" s="247"/>
      <c r="AD1043019" s="245"/>
      <c r="AE1043019" s="245"/>
      <c r="AF1043019" s="245"/>
      <c r="AG1043019" s="245"/>
    </row>
    <row r="1043020" spans="1:33" ht="12.75">
      <c r="A1043020" s="247"/>
      <c r="B1043020" s="248"/>
      <c r="C1043020" s="249"/>
      <c r="D1043020" s="250"/>
      <c r="E1043020" s="250"/>
      <c r="F1043020" s="250"/>
      <c r="G1043020" s="250"/>
      <c r="H1043020" s="250"/>
      <c r="I1043020" s="250"/>
      <c r="J1043020" s="244"/>
      <c r="K1043020" s="244"/>
      <c r="L1043020" s="244"/>
      <c r="M1043020" s="244"/>
      <c r="N1043020" s="244"/>
      <c r="O1043020" s="251"/>
      <c r="P1043020" s="251"/>
      <c r="Q1043020" s="251"/>
      <c r="R1043020" s="251"/>
      <c r="S1043020" s="251"/>
      <c r="T1043020" s="251"/>
      <c r="U1043020" s="251"/>
      <c r="V1043020" s="251"/>
      <c r="W1043020" s="251"/>
      <c r="X1043020" s="251"/>
      <c r="Y1043020" s="251"/>
      <c r="Z1043020" s="251"/>
      <c r="AA1043020" s="251"/>
      <c r="AB1043020" s="247"/>
      <c r="AC1043020" s="247"/>
      <c r="AD1043020" s="245"/>
      <c r="AE1043020" s="245"/>
      <c r="AF1043020" s="245"/>
      <c r="AG1043020" s="245"/>
    </row>
    <row r="1043021" spans="1:33" ht="12.75">
      <c r="A1043021" s="247"/>
      <c r="B1043021" s="248"/>
      <c r="C1043021" s="249"/>
      <c r="D1043021" s="250"/>
      <c r="E1043021" s="250"/>
      <c r="F1043021" s="250"/>
      <c r="G1043021" s="250"/>
      <c r="H1043021" s="250"/>
      <c r="I1043021" s="250"/>
      <c r="J1043021" s="244"/>
      <c r="K1043021" s="244"/>
      <c r="L1043021" s="244"/>
      <c r="M1043021" s="244"/>
      <c r="N1043021" s="244"/>
      <c r="O1043021" s="251"/>
      <c r="P1043021" s="251"/>
      <c r="Q1043021" s="251"/>
      <c r="R1043021" s="251"/>
      <c r="S1043021" s="251"/>
      <c r="T1043021" s="251"/>
      <c r="U1043021" s="251"/>
      <c r="V1043021" s="251"/>
      <c r="W1043021" s="251"/>
      <c r="X1043021" s="251"/>
      <c r="Y1043021" s="251"/>
      <c r="Z1043021" s="251"/>
      <c r="AA1043021" s="251"/>
      <c r="AB1043021" s="247"/>
      <c r="AC1043021" s="247"/>
      <c r="AD1043021" s="245"/>
      <c r="AE1043021" s="245"/>
      <c r="AF1043021" s="245"/>
      <c r="AG1043021" s="245"/>
    </row>
    <row r="1043022" spans="1:33" ht="12.75">
      <c r="A1043022" s="247"/>
      <c r="B1043022" s="248"/>
      <c r="C1043022" s="249"/>
      <c r="D1043022" s="250"/>
      <c r="E1043022" s="250"/>
      <c r="F1043022" s="250"/>
      <c r="G1043022" s="250"/>
      <c r="H1043022" s="250"/>
      <c r="I1043022" s="250"/>
      <c r="J1043022" s="244"/>
      <c r="K1043022" s="244"/>
      <c r="L1043022" s="244"/>
      <c r="M1043022" s="244"/>
      <c r="N1043022" s="244"/>
      <c r="O1043022" s="251"/>
      <c r="P1043022" s="251"/>
      <c r="Q1043022" s="251"/>
      <c r="R1043022" s="251"/>
      <c r="S1043022" s="251"/>
      <c r="T1043022" s="251"/>
      <c r="U1043022" s="251"/>
      <c r="V1043022" s="251"/>
      <c r="W1043022" s="251"/>
      <c r="X1043022" s="251"/>
      <c r="Y1043022" s="251"/>
      <c r="Z1043022" s="251"/>
      <c r="AA1043022" s="251"/>
      <c r="AB1043022" s="247"/>
      <c r="AC1043022" s="247"/>
      <c r="AD1043022" s="245"/>
      <c r="AE1043022" s="245"/>
      <c r="AF1043022" s="245"/>
      <c r="AG1043022" s="245"/>
    </row>
    <row r="1043023" spans="1:33" ht="12.75">
      <c r="A1043023" s="247"/>
      <c r="B1043023" s="248"/>
      <c r="C1043023" s="249"/>
      <c r="D1043023" s="250"/>
      <c r="E1043023" s="250"/>
      <c r="F1043023" s="250"/>
      <c r="G1043023" s="250"/>
      <c r="H1043023" s="250"/>
      <c r="I1043023" s="250"/>
      <c r="J1043023" s="244"/>
      <c r="K1043023" s="244"/>
      <c r="L1043023" s="244"/>
      <c r="M1043023" s="244"/>
      <c r="N1043023" s="244"/>
      <c r="O1043023" s="251"/>
      <c r="P1043023" s="251"/>
      <c r="Q1043023" s="251"/>
      <c r="R1043023" s="251"/>
      <c r="S1043023" s="251"/>
      <c r="T1043023" s="251"/>
      <c r="U1043023" s="251"/>
      <c r="V1043023" s="251"/>
      <c r="W1043023" s="251"/>
      <c r="X1043023" s="251"/>
      <c r="Y1043023" s="251"/>
      <c r="Z1043023" s="251"/>
      <c r="AA1043023" s="251"/>
      <c r="AB1043023" s="247"/>
      <c r="AC1043023" s="247"/>
      <c r="AD1043023" s="245"/>
      <c r="AE1043023" s="245"/>
      <c r="AF1043023" s="245"/>
      <c r="AG1043023" s="245"/>
    </row>
    <row r="1043024" spans="1:33" ht="12.75">
      <c r="A1043024" s="247"/>
      <c r="B1043024" s="248"/>
      <c r="C1043024" s="249"/>
      <c r="D1043024" s="250"/>
      <c r="E1043024" s="250"/>
      <c r="F1043024" s="250"/>
      <c r="G1043024" s="250"/>
      <c r="H1043024" s="250"/>
      <c r="I1043024" s="250"/>
      <c r="J1043024" s="244"/>
      <c r="K1043024" s="244"/>
      <c r="L1043024" s="244"/>
      <c r="M1043024" s="244"/>
      <c r="N1043024" s="244"/>
      <c r="O1043024" s="251"/>
      <c r="P1043024" s="251"/>
      <c r="Q1043024" s="251"/>
      <c r="R1043024" s="251"/>
      <c r="S1043024" s="251"/>
      <c r="T1043024" s="251"/>
      <c r="U1043024" s="251"/>
      <c r="V1043024" s="251"/>
      <c r="W1043024" s="251"/>
      <c r="X1043024" s="251"/>
      <c r="Y1043024" s="251"/>
      <c r="Z1043024" s="251"/>
      <c r="AA1043024" s="251"/>
      <c r="AB1043024" s="247"/>
      <c r="AC1043024" s="247"/>
      <c r="AD1043024" s="245"/>
      <c r="AE1043024" s="245"/>
      <c r="AF1043024" s="245"/>
      <c r="AG1043024" s="245"/>
    </row>
    <row r="1043025" spans="1:33" ht="12.75">
      <c r="A1043025" s="247"/>
      <c r="B1043025" s="248"/>
      <c r="C1043025" s="249"/>
      <c r="D1043025" s="250"/>
      <c r="E1043025" s="250"/>
      <c r="F1043025" s="250"/>
      <c r="G1043025" s="250"/>
      <c r="H1043025" s="250"/>
      <c r="I1043025" s="250"/>
      <c r="J1043025" s="244"/>
      <c r="K1043025" s="244"/>
      <c r="L1043025" s="244"/>
      <c r="M1043025" s="244"/>
      <c r="N1043025" s="244"/>
      <c r="O1043025" s="251"/>
      <c r="P1043025" s="251"/>
      <c r="Q1043025" s="251"/>
      <c r="R1043025" s="251"/>
      <c r="S1043025" s="251"/>
      <c r="T1043025" s="251"/>
      <c r="U1043025" s="251"/>
      <c r="V1043025" s="251"/>
      <c r="W1043025" s="251"/>
      <c r="X1043025" s="251"/>
      <c r="Y1043025" s="251"/>
      <c r="Z1043025" s="251"/>
      <c r="AA1043025" s="251"/>
      <c r="AB1043025" s="247"/>
      <c r="AC1043025" s="247"/>
      <c r="AD1043025" s="245"/>
      <c r="AE1043025" s="245"/>
      <c r="AF1043025" s="245"/>
      <c r="AG1043025" s="245"/>
    </row>
    <row r="1043026" spans="1:33" ht="12.75">
      <c r="A1043026" s="247"/>
      <c r="B1043026" s="248"/>
      <c r="C1043026" s="249"/>
      <c r="D1043026" s="250"/>
      <c r="E1043026" s="250"/>
      <c r="F1043026" s="250"/>
      <c r="G1043026" s="250"/>
      <c r="H1043026" s="250"/>
      <c r="I1043026" s="250"/>
      <c r="J1043026" s="244"/>
      <c r="K1043026" s="244"/>
      <c r="L1043026" s="244"/>
      <c r="M1043026" s="244"/>
      <c r="N1043026" s="244"/>
      <c r="O1043026" s="251"/>
      <c r="P1043026" s="251"/>
      <c r="Q1043026" s="251"/>
      <c r="R1043026" s="251"/>
      <c r="S1043026" s="251"/>
      <c r="T1043026" s="251"/>
      <c r="U1043026" s="251"/>
      <c r="V1043026" s="251"/>
      <c r="W1043026" s="251"/>
      <c r="X1043026" s="251"/>
      <c r="Y1043026" s="251"/>
      <c r="Z1043026" s="251"/>
      <c r="AA1043026" s="251"/>
      <c r="AB1043026" s="247"/>
      <c r="AC1043026" s="247"/>
      <c r="AD1043026" s="245"/>
      <c r="AE1043026" s="245"/>
      <c r="AF1043026" s="245"/>
      <c r="AG1043026" s="245"/>
    </row>
    <row r="1043027" spans="1:33" ht="12.75">
      <c r="A1043027" s="247"/>
      <c r="B1043027" s="248"/>
      <c r="C1043027" s="249"/>
      <c r="D1043027" s="250"/>
      <c r="E1043027" s="250"/>
      <c r="F1043027" s="250"/>
      <c r="G1043027" s="250"/>
      <c r="H1043027" s="250"/>
      <c r="I1043027" s="250"/>
      <c r="J1043027" s="244"/>
      <c r="K1043027" s="244"/>
      <c r="L1043027" s="244"/>
      <c r="M1043027" s="244"/>
      <c r="N1043027" s="244"/>
      <c r="O1043027" s="251"/>
      <c r="P1043027" s="251"/>
      <c r="Q1043027" s="251"/>
      <c r="R1043027" s="251"/>
      <c r="S1043027" s="251"/>
      <c r="T1043027" s="251"/>
      <c r="U1043027" s="251"/>
      <c r="V1043027" s="251"/>
      <c r="W1043027" s="251"/>
      <c r="X1043027" s="251"/>
      <c r="Y1043027" s="251"/>
      <c r="Z1043027" s="251"/>
      <c r="AA1043027" s="251"/>
      <c r="AB1043027" s="247"/>
      <c r="AC1043027" s="247"/>
      <c r="AD1043027" s="245"/>
      <c r="AE1043027" s="245"/>
      <c r="AF1043027" s="245"/>
      <c r="AG1043027" s="245"/>
    </row>
    <row r="1043028" spans="1:33" ht="12.75">
      <c r="A1043028" s="247"/>
      <c r="B1043028" s="248"/>
      <c r="C1043028" s="249"/>
      <c r="D1043028" s="250"/>
      <c r="E1043028" s="250"/>
      <c r="F1043028" s="250"/>
      <c r="G1043028" s="250"/>
      <c r="H1043028" s="250"/>
      <c r="I1043028" s="250"/>
      <c r="J1043028" s="244"/>
      <c r="K1043028" s="244"/>
      <c r="L1043028" s="244"/>
      <c r="M1043028" s="244"/>
      <c r="N1043028" s="244"/>
      <c r="O1043028" s="251"/>
      <c r="P1043028" s="251"/>
      <c r="Q1043028" s="251"/>
      <c r="R1043028" s="251"/>
      <c r="S1043028" s="251"/>
      <c r="T1043028" s="251"/>
      <c r="U1043028" s="251"/>
      <c r="V1043028" s="251"/>
      <c r="W1043028" s="251"/>
      <c r="X1043028" s="251"/>
      <c r="Y1043028" s="251"/>
      <c r="Z1043028" s="251"/>
      <c r="AA1043028" s="251"/>
      <c r="AB1043028" s="247"/>
      <c r="AC1043028" s="247"/>
      <c r="AD1043028" s="245"/>
      <c r="AE1043028" s="245"/>
      <c r="AF1043028" s="245"/>
      <c r="AG1043028" s="245"/>
    </row>
    <row r="1043029" spans="1:33" ht="12.75">
      <c r="A1043029" s="247"/>
      <c r="B1043029" s="248"/>
      <c r="C1043029" s="249"/>
      <c r="D1043029" s="250"/>
      <c r="E1043029" s="250"/>
      <c r="F1043029" s="250"/>
      <c r="G1043029" s="250"/>
      <c r="H1043029" s="250"/>
      <c r="I1043029" s="250"/>
      <c r="J1043029" s="244"/>
      <c r="K1043029" s="244"/>
      <c r="L1043029" s="244"/>
      <c r="M1043029" s="244"/>
      <c r="N1043029" s="244"/>
      <c r="O1043029" s="251"/>
      <c r="P1043029" s="251"/>
      <c r="Q1043029" s="251"/>
      <c r="R1043029" s="251"/>
      <c r="S1043029" s="251"/>
      <c r="T1043029" s="251"/>
      <c r="U1043029" s="251"/>
      <c r="V1043029" s="251"/>
      <c r="W1043029" s="251"/>
      <c r="X1043029" s="251"/>
      <c r="Y1043029" s="251"/>
      <c r="Z1043029" s="251"/>
      <c r="AA1043029" s="251"/>
      <c r="AB1043029" s="247"/>
      <c r="AC1043029" s="247"/>
      <c r="AD1043029" s="245"/>
      <c r="AE1043029" s="245"/>
      <c r="AF1043029" s="245"/>
      <c r="AG1043029" s="245"/>
    </row>
    <row r="1043030" spans="1:33" ht="12.75">
      <c r="A1043030" s="247"/>
      <c r="B1043030" s="248"/>
      <c r="C1043030" s="249"/>
      <c r="D1043030" s="250"/>
      <c r="E1043030" s="250"/>
      <c r="F1043030" s="250"/>
      <c r="G1043030" s="250"/>
      <c r="H1043030" s="250"/>
      <c r="I1043030" s="250"/>
      <c r="J1043030" s="244"/>
      <c r="K1043030" s="244"/>
      <c r="L1043030" s="244"/>
      <c r="M1043030" s="244"/>
      <c r="N1043030" s="244"/>
      <c r="O1043030" s="251"/>
      <c r="P1043030" s="251"/>
      <c r="Q1043030" s="251"/>
      <c r="R1043030" s="251"/>
      <c r="S1043030" s="251"/>
      <c r="T1043030" s="251"/>
      <c r="U1043030" s="251"/>
      <c r="V1043030" s="251"/>
      <c r="W1043030" s="251"/>
      <c r="X1043030" s="251"/>
      <c r="Y1043030" s="251"/>
      <c r="Z1043030" s="251"/>
      <c r="AA1043030" s="251"/>
      <c r="AB1043030" s="247"/>
      <c r="AC1043030" s="247"/>
      <c r="AD1043030" s="245"/>
      <c r="AE1043030" s="245"/>
      <c r="AF1043030" s="245"/>
      <c r="AG1043030" s="245"/>
    </row>
    <row r="1043031" spans="1:33" ht="12.75">
      <c r="A1043031" s="247"/>
      <c r="B1043031" s="248"/>
      <c r="C1043031" s="249"/>
      <c r="D1043031" s="250"/>
      <c r="E1043031" s="250"/>
      <c r="F1043031" s="250"/>
      <c r="G1043031" s="250"/>
      <c r="H1043031" s="250"/>
      <c r="I1043031" s="250"/>
      <c r="J1043031" s="244"/>
      <c r="K1043031" s="244"/>
      <c r="L1043031" s="244"/>
      <c r="M1043031" s="244"/>
      <c r="N1043031" s="244"/>
      <c r="O1043031" s="251"/>
      <c r="P1043031" s="251"/>
      <c r="Q1043031" s="251"/>
      <c r="R1043031" s="251"/>
      <c r="S1043031" s="251"/>
      <c r="T1043031" s="251"/>
      <c r="U1043031" s="251"/>
      <c r="V1043031" s="251"/>
      <c r="W1043031" s="251"/>
      <c r="X1043031" s="251"/>
      <c r="Y1043031" s="251"/>
      <c r="Z1043031" s="251"/>
      <c r="AA1043031" s="251"/>
      <c r="AB1043031" s="247"/>
      <c r="AC1043031" s="247"/>
      <c r="AD1043031" s="245"/>
      <c r="AE1043031" s="245"/>
      <c r="AF1043031" s="245"/>
      <c r="AG1043031" s="245"/>
    </row>
    <row r="1043032" spans="1:33" ht="12.75">
      <c r="A1043032" s="247"/>
      <c r="B1043032" s="248"/>
      <c r="C1043032" s="249"/>
      <c r="D1043032" s="250"/>
      <c r="E1043032" s="250"/>
      <c r="F1043032" s="250"/>
      <c r="G1043032" s="250"/>
      <c r="H1043032" s="250"/>
      <c r="I1043032" s="250"/>
      <c r="J1043032" s="244"/>
      <c r="K1043032" s="244"/>
      <c r="L1043032" s="244"/>
      <c r="M1043032" s="244"/>
      <c r="N1043032" s="244"/>
      <c r="O1043032" s="251"/>
      <c r="P1043032" s="251"/>
      <c r="Q1043032" s="251"/>
      <c r="R1043032" s="251"/>
      <c r="S1043032" s="251"/>
      <c r="T1043032" s="251"/>
      <c r="U1043032" s="251"/>
      <c r="V1043032" s="251"/>
      <c r="W1043032" s="251"/>
      <c r="X1043032" s="251"/>
      <c r="Y1043032" s="251"/>
      <c r="Z1043032" s="251"/>
      <c r="AA1043032" s="251"/>
      <c r="AB1043032" s="247"/>
      <c r="AC1043032" s="247"/>
      <c r="AD1043032" s="245"/>
      <c r="AE1043032" s="245"/>
      <c r="AF1043032" s="245"/>
      <c r="AG1043032" s="245"/>
    </row>
    <row r="1043033" spans="1:33" ht="12.75">
      <c r="A1043033" s="247"/>
      <c r="B1043033" s="248"/>
      <c r="C1043033" s="249"/>
      <c r="D1043033" s="250"/>
      <c r="E1043033" s="250"/>
      <c r="F1043033" s="250"/>
      <c r="G1043033" s="250"/>
      <c r="H1043033" s="250"/>
      <c r="I1043033" s="250"/>
      <c r="J1043033" s="244"/>
      <c r="K1043033" s="244"/>
      <c r="L1043033" s="244"/>
      <c r="M1043033" s="244"/>
      <c r="N1043033" s="244"/>
      <c r="O1043033" s="251"/>
      <c r="P1043033" s="251"/>
      <c r="Q1043033" s="251"/>
      <c r="R1043033" s="251"/>
      <c r="S1043033" s="251"/>
      <c r="T1043033" s="251"/>
      <c r="U1043033" s="251"/>
      <c r="V1043033" s="251"/>
      <c r="W1043033" s="251"/>
      <c r="X1043033" s="251"/>
      <c r="Y1043033" s="251"/>
      <c r="Z1043033" s="251"/>
      <c r="AA1043033" s="251"/>
      <c r="AB1043033" s="247"/>
      <c r="AC1043033" s="247"/>
      <c r="AD1043033" s="245"/>
      <c r="AE1043033" s="245"/>
      <c r="AF1043033" s="245"/>
      <c r="AG1043033" s="245"/>
    </row>
    <row r="1043034" spans="1:33" ht="12.75">
      <c r="A1043034" s="247"/>
      <c r="B1043034" s="248"/>
      <c r="C1043034" s="249"/>
      <c r="D1043034" s="250"/>
      <c r="E1043034" s="250"/>
      <c r="F1043034" s="250"/>
      <c r="G1043034" s="250"/>
      <c r="H1043034" s="250"/>
      <c r="I1043034" s="250"/>
      <c r="J1043034" s="244"/>
      <c r="K1043034" s="244"/>
      <c r="L1043034" s="244"/>
      <c r="M1043034" s="244"/>
      <c r="N1043034" s="244"/>
      <c r="O1043034" s="251"/>
      <c r="P1043034" s="251"/>
      <c r="Q1043034" s="251"/>
      <c r="R1043034" s="251"/>
      <c r="S1043034" s="251"/>
      <c r="T1043034" s="251"/>
      <c r="U1043034" s="251"/>
      <c r="V1043034" s="251"/>
      <c r="W1043034" s="251"/>
      <c r="X1043034" s="251"/>
      <c r="Y1043034" s="251"/>
      <c r="Z1043034" s="251"/>
      <c r="AA1043034" s="251"/>
      <c r="AB1043034" s="247"/>
      <c r="AC1043034" s="247"/>
      <c r="AD1043034" s="245"/>
      <c r="AE1043034" s="245"/>
      <c r="AF1043034" s="245"/>
      <c r="AG1043034" s="245"/>
    </row>
    <row r="1043035" spans="1:33" ht="12.75">
      <c r="A1043035" s="247"/>
      <c r="B1043035" s="248"/>
      <c r="C1043035" s="249"/>
      <c r="D1043035" s="250"/>
      <c r="E1043035" s="250"/>
      <c r="F1043035" s="250"/>
      <c r="G1043035" s="250"/>
      <c r="H1043035" s="250"/>
      <c r="I1043035" s="250"/>
      <c r="J1043035" s="244"/>
      <c r="K1043035" s="244"/>
      <c r="L1043035" s="244"/>
      <c r="M1043035" s="244"/>
      <c r="N1043035" s="244"/>
      <c r="O1043035" s="251"/>
      <c r="P1043035" s="251"/>
      <c r="Q1043035" s="251"/>
      <c r="R1043035" s="251"/>
      <c r="S1043035" s="251"/>
      <c r="T1043035" s="251"/>
      <c r="U1043035" s="251"/>
      <c r="V1043035" s="251"/>
      <c r="W1043035" s="251"/>
      <c r="X1043035" s="251"/>
      <c r="Y1043035" s="251"/>
      <c r="Z1043035" s="251"/>
      <c r="AA1043035" s="251"/>
      <c r="AB1043035" s="247"/>
      <c r="AC1043035" s="247"/>
      <c r="AD1043035" s="245"/>
      <c r="AE1043035" s="245"/>
      <c r="AF1043035" s="245"/>
      <c r="AG1043035" s="245"/>
    </row>
    <row r="1043036" spans="1:33" ht="12.75">
      <c r="A1043036" s="247"/>
      <c r="B1043036" s="248"/>
      <c r="C1043036" s="249"/>
      <c r="D1043036" s="250"/>
      <c r="E1043036" s="250"/>
      <c r="F1043036" s="250"/>
      <c r="G1043036" s="250"/>
      <c r="H1043036" s="250"/>
      <c r="I1043036" s="250"/>
      <c r="J1043036" s="244"/>
      <c r="K1043036" s="244"/>
      <c r="L1043036" s="244"/>
      <c r="M1043036" s="244"/>
      <c r="N1043036" s="244"/>
      <c r="O1043036" s="251"/>
      <c r="P1043036" s="251"/>
      <c r="Q1043036" s="251"/>
      <c r="R1043036" s="251"/>
      <c r="S1043036" s="251"/>
      <c r="T1043036" s="251"/>
      <c r="U1043036" s="251"/>
      <c r="V1043036" s="251"/>
      <c r="W1043036" s="251"/>
      <c r="X1043036" s="251"/>
      <c r="Y1043036" s="251"/>
      <c r="Z1043036" s="251"/>
      <c r="AA1043036" s="251"/>
      <c r="AB1043036" s="247"/>
      <c r="AC1043036" s="247"/>
      <c r="AD1043036" s="245"/>
      <c r="AE1043036" s="245"/>
      <c r="AF1043036" s="245"/>
      <c r="AG1043036" s="245"/>
    </row>
    <row r="1043037" spans="1:33" ht="12.75">
      <c r="A1043037" s="247"/>
      <c r="B1043037" s="248"/>
      <c r="C1043037" s="249"/>
      <c r="D1043037" s="250"/>
      <c r="E1043037" s="250"/>
      <c r="F1043037" s="250"/>
      <c r="G1043037" s="250"/>
      <c r="H1043037" s="250"/>
      <c r="I1043037" s="250"/>
      <c r="J1043037" s="244"/>
      <c r="K1043037" s="244"/>
      <c r="L1043037" s="244"/>
      <c r="M1043037" s="244"/>
      <c r="N1043037" s="244"/>
      <c r="O1043037" s="251"/>
      <c r="P1043037" s="251"/>
      <c r="Q1043037" s="251"/>
      <c r="R1043037" s="251"/>
      <c r="S1043037" s="251"/>
      <c r="T1043037" s="251"/>
      <c r="U1043037" s="251"/>
      <c r="V1043037" s="251"/>
      <c r="W1043037" s="251"/>
      <c r="X1043037" s="251"/>
      <c r="Y1043037" s="251"/>
      <c r="Z1043037" s="251"/>
      <c r="AA1043037" s="251"/>
      <c r="AB1043037" s="247"/>
      <c r="AC1043037" s="247"/>
      <c r="AD1043037" s="245"/>
      <c r="AE1043037" s="245"/>
      <c r="AF1043037" s="245"/>
      <c r="AG1043037" s="245"/>
    </row>
    <row r="1043038" spans="1:33" ht="12.75">
      <c r="A1043038" s="247"/>
      <c r="B1043038" s="248"/>
      <c r="C1043038" s="249"/>
      <c r="D1043038" s="250"/>
      <c r="E1043038" s="250"/>
      <c r="F1043038" s="250"/>
      <c r="G1043038" s="250"/>
      <c r="H1043038" s="250"/>
      <c r="I1043038" s="250"/>
      <c r="J1043038" s="244"/>
      <c r="K1043038" s="244"/>
      <c r="L1043038" s="244"/>
      <c r="M1043038" s="244"/>
      <c r="N1043038" s="244"/>
      <c r="O1043038" s="251"/>
      <c r="P1043038" s="251"/>
      <c r="Q1043038" s="251"/>
      <c r="R1043038" s="251"/>
      <c r="S1043038" s="251"/>
      <c r="T1043038" s="251"/>
      <c r="U1043038" s="251"/>
      <c r="V1043038" s="251"/>
      <c r="W1043038" s="251"/>
      <c r="X1043038" s="251"/>
      <c r="Y1043038" s="251"/>
      <c r="Z1043038" s="251"/>
      <c r="AA1043038" s="251"/>
      <c r="AB1043038" s="247"/>
      <c r="AC1043038" s="247"/>
      <c r="AD1043038" s="245"/>
      <c r="AE1043038" s="245"/>
      <c r="AF1043038" s="245"/>
      <c r="AG1043038" s="245"/>
    </row>
    <row r="1043039" spans="1:33" ht="12.75">
      <c r="A1043039" s="247"/>
      <c r="B1043039" s="248"/>
      <c r="C1043039" s="249"/>
      <c r="D1043039" s="250"/>
      <c r="E1043039" s="250"/>
      <c r="F1043039" s="250"/>
      <c r="G1043039" s="250"/>
      <c r="H1043039" s="250"/>
      <c r="I1043039" s="250"/>
      <c r="J1043039" s="244"/>
      <c r="K1043039" s="244"/>
      <c r="L1043039" s="244"/>
      <c r="M1043039" s="244"/>
      <c r="N1043039" s="244"/>
      <c r="O1043039" s="251"/>
      <c r="P1043039" s="251"/>
      <c r="Q1043039" s="251"/>
      <c r="R1043039" s="251"/>
      <c r="S1043039" s="251"/>
      <c r="T1043039" s="251"/>
      <c r="U1043039" s="251"/>
      <c r="V1043039" s="251"/>
      <c r="W1043039" s="251"/>
      <c r="X1043039" s="251"/>
      <c r="Y1043039" s="251"/>
      <c r="Z1043039" s="251"/>
      <c r="AA1043039" s="251"/>
      <c r="AB1043039" s="247"/>
      <c r="AC1043039" s="247"/>
      <c r="AD1043039" s="245"/>
      <c r="AE1043039" s="245"/>
      <c r="AF1043039" s="245"/>
      <c r="AG1043039" s="245"/>
    </row>
    <row r="1043040" spans="1:33" ht="12.75">
      <c r="A1043040" s="247"/>
      <c r="B1043040" s="248"/>
      <c r="C1043040" s="249"/>
      <c r="D1043040" s="250"/>
      <c r="E1043040" s="250"/>
      <c r="F1043040" s="250"/>
      <c r="G1043040" s="250"/>
      <c r="H1043040" s="250"/>
      <c r="I1043040" s="250"/>
      <c r="J1043040" s="244"/>
      <c r="K1043040" s="244"/>
      <c r="L1043040" s="244"/>
      <c r="M1043040" s="244"/>
      <c r="N1043040" s="244"/>
      <c r="O1043040" s="251"/>
      <c r="P1043040" s="251"/>
      <c r="Q1043040" s="251"/>
      <c r="R1043040" s="251"/>
      <c r="S1043040" s="251"/>
      <c r="T1043040" s="251"/>
      <c r="U1043040" s="251"/>
      <c r="V1043040" s="251"/>
      <c r="W1043040" s="251"/>
      <c r="X1043040" s="251"/>
      <c r="Y1043040" s="251"/>
      <c r="Z1043040" s="251"/>
      <c r="AA1043040" s="251"/>
      <c r="AB1043040" s="247"/>
      <c r="AC1043040" s="247"/>
      <c r="AD1043040" s="245"/>
      <c r="AE1043040" s="245"/>
      <c r="AF1043040" s="245"/>
      <c r="AG1043040" s="245"/>
    </row>
    <row r="1043041" spans="1:33" ht="12.75">
      <c r="A1043041" s="247"/>
      <c r="B1043041" s="248"/>
      <c r="C1043041" s="249"/>
      <c r="D1043041" s="250"/>
      <c r="E1043041" s="250"/>
      <c r="F1043041" s="250"/>
      <c r="G1043041" s="250"/>
      <c r="H1043041" s="250"/>
      <c r="I1043041" s="250"/>
      <c r="J1043041" s="244"/>
      <c r="K1043041" s="244"/>
      <c r="L1043041" s="244"/>
      <c r="M1043041" s="244"/>
      <c r="N1043041" s="244"/>
      <c r="O1043041" s="251"/>
      <c r="P1043041" s="251"/>
      <c r="Q1043041" s="251"/>
      <c r="R1043041" s="251"/>
      <c r="S1043041" s="251"/>
      <c r="T1043041" s="251"/>
      <c r="U1043041" s="251"/>
      <c r="V1043041" s="251"/>
      <c r="W1043041" s="251"/>
      <c r="X1043041" s="251"/>
      <c r="Y1043041" s="251"/>
      <c r="Z1043041" s="251"/>
      <c r="AA1043041" s="251"/>
      <c r="AB1043041" s="247"/>
      <c r="AC1043041" s="247"/>
      <c r="AD1043041" s="245"/>
      <c r="AE1043041" s="245"/>
      <c r="AF1043041" s="245"/>
      <c r="AG1043041" s="245"/>
    </row>
    <row r="1043042" spans="1:33" ht="12.75">
      <c r="A1043042" s="247"/>
      <c r="B1043042" s="248"/>
      <c r="C1043042" s="249"/>
      <c r="D1043042" s="250"/>
      <c r="E1043042" s="250"/>
      <c r="F1043042" s="250"/>
      <c r="G1043042" s="250"/>
      <c r="H1043042" s="250"/>
      <c r="I1043042" s="250"/>
      <c r="J1043042" s="244"/>
      <c r="K1043042" s="244"/>
      <c r="L1043042" s="244"/>
      <c r="M1043042" s="244"/>
      <c r="N1043042" s="244"/>
      <c r="O1043042" s="251"/>
      <c r="P1043042" s="251"/>
      <c r="Q1043042" s="251"/>
      <c r="R1043042" s="251"/>
      <c r="S1043042" s="251"/>
      <c r="T1043042" s="251"/>
      <c r="U1043042" s="251"/>
      <c r="V1043042" s="251"/>
      <c r="W1043042" s="251"/>
      <c r="X1043042" s="251"/>
      <c r="Y1043042" s="251"/>
      <c r="Z1043042" s="251"/>
      <c r="AA1043042" s="251"/>
      <c r="AB1043042" s="247"/>
      <c r="AC1043042" s="247"/>
      <c r="AD1043042" s="245"/>
      <c r="AE1043042" s="245"/>
      <c r="AF1043042" s="245"/>
      <c r="AG1043042" s="245"/>
    </row>
    <row r="1043043" spans="1:33" ht="12.75">
      <c r="A1043043" s="247"/>
      <c r="B1043043" s="248"/>
      <c r="C1043043" s="249"/>
      <c r="D1043043" s="250"/>
      <c r="E1043043" s="250"/>
      <c r="F1043043" s="250"/>
      <c r="G1043043" s="250"/>
      <c r="H1043043" s="250"/>
      <c r="I1043043" s="250"/>
      <c r="J1043043" s="244"/>
      <c r="K1043043" s="244"/>
      <c r="L1043043" s="244"/>
      <c r="M1043043" s="244"/>
      <c r="N1043043" s="244"/>
      <c r="O1043043" s="251"/>
      <c r="P1043043" s="251"/>
      <c r="Q1043043" s="251"/>
      <c r="R1043043" s="251"/>
      <c r="S1043043" s="251"/>
      <c r="T1043043" s="251"/>
      <c r="U1043043" s="251"/>
      <c r="V1043043" s="251"/>
      <c r="W1043043" s="251"/>
      <c r="X1043043" s="251"/>
      <c r="Y1043043" s="251"/>
      <c r="Z1043043" s="251"/>
      <c r="AA1043043" s="251"/>
      <c r="AB1043043" s="247"/>
      <c r="AC1043043" s="247"/>
      <c r="AD1043043" s="245"/>
      <c r="AE1043043" s="245"/>
      <c r="AF1043043" s="245"/>
      <c r="AG1043043" s="245"/>
    </row>
    <row r="1043044" spans="1:33" ht="12.75">
      <c r="A1043044" s="247"/>
      <c r="B1043044" s="248"/>
      <c r="C1043044" s="249"/>
      <c r="D1043044" s="250"/>
      <c r="E1043044" s="250"/>
      <c r="F1043044" s="250"/>
      <c r="G1043044" s="250"/>
      <c r="H1043044" s="250"/>
      <c r="I1043044" s="250"/>
      <c r="J1043044" s="244"/>
      <c r="K1043044" s="244"/>
      <c r="L1043044" s="244"/>
      <c r="M1043044" s="244"/>
      <c r="N1043044" s="244"/>
      <c r="O1043044" s="251"/>
      <c r="P1043044" s="251"/>
      <c r="Q1043044" s="251"/>
      <c r="R1043044" s="251"/>
      <c r="S1043044" s="251"/>
      <c r="T1043044" s="251"/>
      <c r="U1043044" s="251"/>
      <c r="V1043044" s="251"/>
      <c r="W1043044" s="251"/>
      <c r="X1043044" s="251"/>
      <c r="Y1043044" s="251"/>
      <c r="Z1043044" s="251"/>
      <c r="AA1043044" s="251"/>
      <c r="AB1043044" s="247"/>
      <c r="AC1043044" s="247"/>
      <c r="AD1043044" s="245"/>
      <c r="AE1043044" s="245"/>
      <c r="AF1043044" s="245"/>
      <c r="AG1043044" s="245"/>
    </row>
    <row r="1043045" spans="1:33" ht="12.75">
      <c r="A1043045" s="247"/>
      <c r="B1043045" s="248"/>
      <c r="C1043045" s="249"/>
      <c r="D1043045" s="250"/>
      <c r="E1043045" s="250"/>
      <c r="F1043045" s="250"/>
      <c r="G1043045" s="250"/>
      <c r="H1043045" s="250"/>
      <c r="I1043045" s="250"/>
      <c r="J1043045" s="244"/>
      <c r="K1043045" s="244"/>
      <c r="L1043045" s="244"/>
      <c r="M1043045" s="244"/>
      <c r="N1043045" s="244"/>
      <c r="O1043045" s="251"/>
      <c r="P1043045" s="251"/>
      <c r="Q1043045" s="251"/>
      <c r="R1043045" s="251"/>
      <c r="S1043045" s="251"/>
      <c r="T1043045" s="251"/>
      <c r="U1043045" s="251"/>
      <c r="V1043045" s="251"/>
      <c r="W1043045" s="251"/>
      <c r="X1043045" s="251"/>
      <c r="Y1043045" s="251"/>
      <c r="Z1043045" s="251"/>
      <c r="AA1043045" s="251"/>
      <c r="AB1043045" s="247"/>
      <c r="AC1043045" s="247"/>
      <c r="AD1043045" s="245"/>
      <c r="AE1043045" s="245"/>
      <c r="AF1043045" s="245"/>
      <c r="AG1043045" s="245"/>
    </row>
    <row r="1043046" spans="1:33" ht="12.75">
      <c r="A1043046" s="247"/>
      <c r="B1043046" s="248"/>
      <c r="C1043046" s="249"/>
      <c r="D1043046" s="250"/>
      <c r="E1043046" s="250"/>
      <c r="F1043046" s="250"/>
      <c r="G1043046" s="250"/>
      <c r="H1043046" s="250"/>
      <c r="I1043046" s="250"/>
      <c r="J1043046" s="244"/>
      <c r="K1043046" s="244"/>
      <c r="L1043046" s="244"/>
      <c r="M1043046" s="244"/>
      <c r="N1043046" s="244"/>
      <c r="O1043046" s="251"/>
      <c r="P1043046" s="251"/>
      <c r="Q1043046" s="251"/>
      <c r="R1043046" s="251"/>
      <c r="S1043046" s="251"/>
      <c r="T1043046" s="251"/>
      <c r="U1043046" s="251"/>
      <c r="V1043046" s="251"/>
      <c r="W1043046" s="251"/>
      <c r="X1043046" s="251"/>
      <c r="Y1043046" s="251"/>
      <c r="Z1043046" s="251"/>
      <c r="AA1043046" s="251"/>
      <c r="AB1043046" s="247"/>
      <c r="AC1043046" s="247"/>
      <c r="AD1043046" s="245"/>
      <c r="AE1043046" s="245"/>
      <c r="AF1043046" s="245"/>
      <c r="AG1043046" s="245"/>
    </row>
    <row r="1043047" spans="1:33" ht="12.75">
      <c r="A1043047" s="247"/>
      <c r="B1043047" s="248"/>
      <c r="C1043047" s="249"/>
      <c r="D1043047" s="250"/>
      <c r="E1043047" s="250"/>
      <c r="F1043047" s="250"/>
      <c r="G1043047" s="250"/>
      <c r="H1043047" s="250"/>
      <c r="I1043047" s="250"/>
      <c r="J1043047" s="244"/>
      <c r="K1043047" s="244"/>
      <c r="L1043047" s="244"/>
      <c r="M1043047" s="244"/>
      <c r="N1043047" s="244"/>
      <c r="O1043047" s="251"/>
      <c r="P1043047" s="251"/>
      <c r="Q1043047" s="251"/>
      <c r="R1043047" s="251"/>
      <c r="S1043047" s="251"/>
      <c r="T1043047" s="251"/>
      <c r="U1043047" s="251"/>
      <c r="V1043047" s="251"/>
      <c r="W1043047" s="251"/>
      <c r="X1043047" s="251"/>
      <c r="Y1043047" s="251"/>
      <c r="Z1043047" s="251"/>
      <c r="AA1043047" s="251"/>
      <c r="AB1043047" s="247"/>
      <c r="AC1043047" s="247"/>
      <c r="AD1043047" s="245"/>
      <c r="AE1043047" s="245"/>
      <c r="AF1043047" s="245"/>
      <c r="AG1043047" s="245"/>
    </row>
    <row r="1043048" spans="1:33" ht="12.75">
      <c r="A1043048" s="247"/>
      <c r="B1043048" s="248"/>
      <c r="C1043048" s="249"/>
      <c r="D1043048" s="250"/>
      <c r="E1043048" s="250"/>
      <c r="F1043048" s="250"/>
      <c r="G1043048" s="250"/>
      <c r="H1043048" s="250"/>
      <c r="I1043048" s="250"/>
      <c r="J1043048" s="244"/>
      <c r="K1043048" s="244"/>
      <c r="L1043048" s="244"/>
      <c r="M1043048" s="244"/>
      <c r="N1043048" s="244"/>
      <c r="O1043048" s="251"/>
      <c r="P1043048" s="251"/>
      <c r="Q1043048" s="251"/>
      <c r="R1043048" s="251"/>
      <c r="S1043048" s="251"/>
      <c r="T1043048" s="251"/>
      <c r="U1043048" s="251"/>
      <c r="V1043048" s="251"/>
      <c r="W1043048" s="251"/>
      <c r="X1043048" s="251"/>
      <c r="Y1043048" s="251"/>
      <c r="Z1043048" s="251"/>
      <c r="AA1043048" s="251"/>
      <c r="AB1043048" s="247"/>
      <c r="AC1043048" s="247"/>
      <c r="AD1043048" s="245"/>
      <c r="AE1043048" s="245"/>
      <c r="AF1043048" s="245"/>
      <c r="AG1043048" s="245"/>
    </row>
    <row r="1043049" spans="1:33" ht="12.75">
      <c r="A1043049" s="247"/>
      <c r="B1043049" s="248"/>
      <c r="C1043049" s="249"/>
      <c r="D1043049" s="250"/>
      <c r="E1043049" s="250"/>
      <c r="F1043049" s="250"/>
      <c r="G1043049" s="250"/>
      <c r="H1043049" s="250"/>
      <c r="I1043049" s="250"/>
      <c r="J1043049" s="244"/>
      <c r="K1043049" s="244"/>
      <c r="L1043049" s="244"/>
      <c r="M1043049" s="244"/>
      <c r="N1043049" s="244"/>
      <c r="O1043049" s="251"/>
      <c r="P1043049" s="251"/>
      <c r="Q1043049" s="251"/>
      <c r="R1043049" s="251"/>
      <c r="S1043049" s="251"/>
      <c r="T1043049" s="251"/>
      <c r="U1043049" s="251"/>
      <c r="V1043049" s="251"/>
      <c r="W1043049" s="251"/>
      <c r="X1043049" s="251"/>
      <c r="Y1043049" s="251"/>
      <c r="Z1043049" s="251"/>
      <c r="AA1043049" s="251"/>
      <c r="AB1043049" s="247"/>
      <c r="AC1043049" s="247"/>
      <c r="AD1043049" s="245"/>
      <c r="AE1043049" s="245"/>
      <c r="AF1043049" s="245"/>
      <c r="AG1043049" s="245"/>
    </row>
    <row r="1043050" spans="1:33" ht="12.75">
      <c r="A1043050" s="247"/>
      <c r="B1043050" s="248"/>
      <c r="C1043050" s="249"/>
      <c r="D1043050" s="250"/>
      <c r="E1043050" s="250"/>
      <c r="F1043050" s="250"/>
      <c r="G1043050" s="250"/>
      <c r="H1043050" s="250"/>
      <c r="I1043050" s="250"/>
      <c r="J1043050" s="244"/>
      <c r="K1043050" s="244"/>
      <c r="L1043050" s="244"/>
      <c r="M1043050" s="244"/>
      <c r="N1043050" s="244"/>
      <c r="O1043050" s="251"/>
      <c r="P1043050" s="251"/>
      <c r="Q1043050" s="251"/>
      <c r="R1043050" s="251"/>
      <c r="S1043050" s="251"/>
      <c r="T1043050" s="251"/>
      <c r="U1043050" s="251"/>
      <c r="V1043050" s="251"/>
      <c r="W1043050" s="251"/>
      <c r="X1043050" s="251"/>
      <c r="Y1043050" s="251"/>
      <c r="Z1043050" s="251"/>
      <c r="AA1043050" s="251"/>
      <c r="AB1043050" s="247"/>
      <c r="AC1043050" s="247"/>
      <c r="AD1043050" s="245"/>
      <c r="AE1043050" s="245"/>
      <c r="AF1043050" s="245"/>
      <c r="AG1043050" s="245"/>
    </row>
    <row r="1043051" spans="1:33" ht="12.75">
      <c r="A1043051" s="247"/>
      <c r="B1043051" s="248"/>
      <c r="C1043051" s="249"/>
      <c r="D1043051" s="250"/>
      <c r="E1043051" s="250"/>
      <c r="F1043051" s="250"/>
      <c r="G1043051" s="250"/>
      <c r="H1043051" s="250"/>
      <c r="I1043051" s="250"/>
      <c r="J1043051" s="244"/>
      <c r="K1043051" s="244"/>
      <c r="L1043051" s="244"/>
      <c r="M1043051" s="244"/>
      <c r="N1043051" s="244"/>
      <c r="O1043051" s="251"/>
      <c r="P1043051" s="251"/>
      <c r="Q1043051" s="251"/>
      <c r="R1043051" s="251"/>
      <c r="S1043051" s="251"/>
      <c r="T1043051" s="251"/>
      <c r="U1043051" s="251"/>
      <c r="V1043051" s="251"/>
      <c r="W1043051" s="251"/>
      <c r="X1043051" s="251"/>
      <c r="Y1043051" s="251"/>
      <c r="Z1043051" s="251"/>
      <c r="AA1043051" s="251"/>
      <c r="AB1043051" s="247"/>
      <c r="AC1043051" s="247"/>
      <c r="AD1043051" s="245"/>
      <c r="AE1043051" s="245"/>
      <c r="AF1043051" s="245"/>
      <c r="AG1043051" s="245"/>
    </row>
    <row r="1043052" spans="1:33" ht="12.75">
      <c r="A1043052" s="247"/>
      <c r="B1043052" s="248"/>
      <c r="C1043052" s="249"/>
      <c r="D1043052" s="250"/>
      <c r="E1043052" s="250"/>
      <c r="F1043052" s="250"/>
      <c r="G1043052" s="250"/>
      <c r="H1043052" s="250"/>
      <c r="I1043052" s="250"/>
      <c r="J1043052" s="244"/>
      <c r="K1043052" s="244"/>
      <c r="L1043052" s="244"/>
      <c r="M1043052" s="244"/>
      <c r="N1043052" s="244"/>
      <c r="O1043052" s="251"/>
      <c r="P1043052" s="251"/>
      <c r="Q1043052" s="251"/>
      <c r="R1043052" s="251"/>
      <c r="S1043052" s="251"/>
      <c r="T1043052" s="251"/>
      <c r="U1043052" s="251"/>
      <c r="V1043052" s="251"/>
      <c r="W1043052" s="251"/>
      <c r="X1043052" s="251"/>
      <c r="Y1043052" s="251"/>
      <c r="Z1043052" s="251"/>
      <c r="AA1043052" s="251"/>
      <c r="AB1043052" s="247"/>
      <c r="AC1043052" s="247"/>
      <c r="AD1043052" s="245"/>
      <c r="AE1043052" s="245"/>
      <c r="AF1043052" s="245"/>
      <c r="AG1043052" s="245"/>
    </row>
    <row r="1043053" spans="1:33" ht="12.75">
      <c r="A1043053" s="247"/>
      <c r="B1043053" s="248"/>
      <c r="C1043053" s="249"/>
      <c r="D1043053" s="250"/>
      <c r="E1043053" s="250"/>
      <c r="F1043053" s="250"/>
      <c r="G1043053" s="250"/>
      <c r="H1043053" s="250"/>
      <c r="I1043053" s="250"/>
      <c r="J1043053" s="244"/>
      <c r="K1043053" s="244"/>
      <c r="L1043053" s="244"/>
      <c r="M1043053" s="244"/>
      <c r="N1043053" s="244"/>
      <c r="O1043053" s="251"/>
      <c r="P1043053" s="251"/>
      <c r="Q1043053" s="251"/>
      <c r="R1043053" s="251"/>
      <c r="S1043053" s="251"/>
      <c r="T1043053" s="251"/>
      <c r="U1043053" s="251"/>
      <c r="V1043053" s="251"/>
      <c r="W1043053" s="251"/>
      <c r="X1043053" s="251"/>
      <c r="Y1043053" s="251"/>
      <c r="Z1043053" s="251"/>
      <c r="AA1043053" s="251"/>
      <c r="AB1043053" s="247"/>
      <c r="AC1043053" s="247"/>
      <c r="AD1043053" s="245"/>
      <c r="AE1043053" s="245"/>
      <c r="AF1043053" s="245"/>
      <c r="AG1043053" s="245"/>
    </row>
    <row r="1043054" spans="1:33" ht="12.75">
      <c r="A1043054" s="247"/>
      <c r="B1043054" s="248"/>
      <c r="C1043054" s="249"/>
      <c r="D1043054" s="250"/>
      <c r="E1043054" s="250"/>
      <c r="F1043054" s="250"/>
      <c r="G1043054" s="250"/>
      <c r="H1043054" s="250"/>
      <c r="I1043054" s="250"/>
      <c r="J1043054" s="244"/>
      <c r="K1043054" s="244"/>
      <c r="L1043054" s="244"/>
      <c r="M1043054" s="244"/>
      <c r="N1043054" s="244"/>
      <c r="O1043054" s="251"/>
      <c r="P1043054" s="251"/>
      <c r="Q1043054" s="251"/>
      <c r="R1043054" s="251"/>
      <c r="S1043054" s="251"/>
      <c r="T1043054" s="251"/>
      <c r="U1043054" s="251"/>
      <c r="V1043054" s="251"/>
      <c r="W1043054" s="251"/>
      <c r="X1043054" s="251"/>
      <c r="Y1043054" s="251"/>
      <c r="Z1043054" s="251"/>
      <c r="AA1043054" s="251"/>
      <c r="AB1043054" s="247"/>
      <c r="AC1043054" s="247"/>
      <c r="AD1043054" s="245"/>
      <c r="AE1043054" s="245"/>
      <c r="AF1043054" s="245"/>
      <c r="AG1043054" s="245"/>
    </row>
    <row r="1043055" spans="1:33" ht="12.75">
      <c r="A1043055" s="247"/>
      <c r="B1043055" s="248"/>
      <c r="C1043055" s="249"/>
      <c r="D1043055" s="250"/>
      <c r="E1043055" s="250"/>
      <c r="F1043055" s="250"/>
      <c r="G1043055" s="250"/>
      <c r="H1043055" s="250"/>
      <c r="I1043055" s="250"/>
      <c r="J1043055" s="244"/>
      <c r="K1043055" s="244"/>
      <c r="L1043055" s="244"/>
      <c r="M1043055" s="244"/>
      <c r="N1043055" s="244"/>
      <c r="O1043055" s="251"/>
      <c r="P1043055" s="251"/>
      <c r="Q1043055" s="251"/>
      <c r="R1043055" s="251"/>
      <c r="S1043055" s="251"/>
      <c r="T1043055" s="251"/>
      <c r="U1043055" s="251"/>
      <c r="V1043055" s="251"/>
      <c r="W1043055" s="251"/>
      <c r="X1043055" s="251"/>
      <c r="Y1043055" s="251"/>
      <c r="Z1043055" s="251"/>
      <c r="AA1043055" s="251"/>
      <c r="AB1043055" s="247"/>
      <c r="AC1043055" s="247"/>
      <c r="AD1043055" s="245"/>
      <c r="AE1043055" s="245"/>
      <c r="AF1043055" s="245"/>
      <c r="AG1043055" s="245"/>
    </row>
    <row r="1043056" spans="1:33" ht="12.75">
      <c r="A1043056" s="247"/>
      <c r="B1043056" s="248"/>
      <c r="C1043056" s="249"/>
      <c r="D1043056" s="250"/>
      <c r="E1043056" s="250"/>
      <c r="F1043056" s="250"/>
      <c r="G1043056" s="250"/>
      <c r="H1043056" s="250"/>
      <c r="I1043056" s="250"/>
      <c r="J1043056" s="244"/>
      <c r="K1043056" s="244"/>
      <c r="L1043056" s="244"/>
      <c r="M1043056" s="244"/>
      <c r="N1043056" s="244"/>
      <c r="O1043056" s="251"/>
      <c r="P1043056" s="251"/>
      <c r="Q1043056" s="251"/>
      <c r="R1043056" s="251"/>
      <c r="S1043056" s="251"/>
      <c r="T1043056" s="251"/>
      <c r="U1043056" s="251"/>
      <c r="V1043056" s="251"/>
      <c r="W1043056" s="251"/>
      <c r="X1043056" s="251"/>
      <c r="Y1043056" s="251"/>
      <c r="Z1043056" s="251"/>
      <c r="AA1043056" s="251"/>
      <c r="AB1043056" s="247"/>
      <c r="AC1043056" s="247"/>
      <c r="AD1043056" s="245"/>
      <c r="AE1043056" s="245"/>
      <c r="AF1043056" s="245"/>
      <c r="AG1043056" s="245"/>
    </row>
    <row r="1043057" spans="1:33" ht="12.75">
      <c r="A1043057" s="247"/>
      <c r="B1043057" s="248"/>
      <c r="C1043057" s="249"/>
      <c r="D1043057" s="250"/>
      <c r="E1043057" s="250"/>
      <c r="F1043057" s="250"/>
      <c r="G1043057" s="250"/>
      <c r="H1043057" s="250"/>
      <c r="I1043057" s="250"/>
      <c r="J1043057" s="244"/>
      <c r="K1043057" s="244"/>
      <c r="L1043057" s="244"/>
      <c r="M1043057" s="244"/>
      <c r="N1043057" s="244"/>
      <c r="O1043057" s="251"/>
      <c r="P1043057" s="251"/>
      <c r="Q1043057" s="251"/>
      <c r="R1043057" s="251"/>
      <c r="S1043057" s="251"/>
      <c r="T1043057" s="251"/>
      <c r="U1043057" s="251"/>
      <c r="V1043057" s="251"/>
      <c r="W1043057" s="251"/>
      <c r="X1043057" s="251"/>
      <c r="Y1043057" s="251"/>
      <c r="Z1043057" s="251"/>
      <c r="AA1043057" s="251"/>
      <c r="AB1043057" s="247"/>
      <c r="AC1043057" s="247"/>
      <c r="AD1043057" s="245"/>
      <c r="AE1043057" s="245"/>
      <c r="AF1043057" s="245"/>
      <c r="AG1043057" s="245"/>
    </row>
    <row r="1043058" spans="1:33" ht="12.75">
      <c r="A1043058" s="247"/>
      <c r="B1043058" s="248"/>
      <c r="C1043058" s="249"/>
      <c r="D1043058" s="250"/>
      <c r="E1043058" s="250"/>
      <c r="F1043058" s="250"/>
      <c r="G1043058" s="250"/>
      <c r="H1043058" s="250"/>
      <c r="I1043058" s="250"/>
      <c r="J1043058" s="244"/>
      <c r="K1043058" s="244"/>
      <c r="L1043058" s="244"/>
      <c r="M1043058" s="244"/>
      <c r="N1043058" s="244"/>
      <c r="O1043058" s="251"/>
      <c r="P1043058" s="251"/>
      <c r="Q1043058" s="251"/>
      <c r="R1043058" s="251"/>
      <c r="S1043058" s="251"/>
      <c r="T1043058" s="251"/>
      <c r="U1043058" s="251"/>
      <c r="V1043058" s="251"/>
      <c r="W1043058" s="251"/>
      <c r="X1043058" s="251"/>
      <c r="Y1043058" s="251"/>
      <c r="Z1043058" s="251"/>
      <c r="AA1043058" s="251"/>
      <c r="AB1043058" s="247"/>
      <c r="AC1043058" s="247"/>
      <c r="AD1043058" s="245"/>
      <c r="AE1043058" s="245"/>
      <c r="AF1043058" s="245"/>
      <c r="AG1043058" s="245"/>
    </row>
    <row r="1043059" spans="1:33" ht="12.75">
      <c r="A1043059" s="247"/>
      <c r="B1043059" s="248"/>
      <c r="C1043059" s="249"/>
      <c r="D1043059" s="250"/>
      <c r="E1043059" s="250"/>
      <c r="F1043059" s="250"/>
      <c r="G1043059" s="250"/>
      <c r="H1043059" s="250"/>
      <c r="I1043059" s="250"/>
      <c r="J1043059" s="244"/>
      <c r="K1043059" s="244"/>
      <c r="L1043059" s="244"/>
      <c r="M1043059" s="244"/>
      <c r="N1043059" s="244"/>
      <c r="O1043059" s="251"/>
      <c r="P1043059" s="251"/>
      <c r="Q1043059" s="251"/>
      <c r="R1043059" s="251"/>
      <c r="S1043059" s="251"/>
      <c r="T1043059" s="251"/>
      <c r="U1043059" s="251"/>
      <c r="V1043059" s="251"/>
      <c r="W1043059" s="251"/>
      <c r="X1043059" s="251"/>
      <c r="Y1043059" s="251"/>
      <c r="Z1043059" s="251"/>
      <c r="AA1043059" s="251"/>
      <c r="AB1043059" s="247"/>
      <c r="AC1043059" s="247"/>
      <c r="AD1043059" s="245"/>
      <c r="AE1043059" s="245"/>
      <c r="AF1043059" s="245"/>
      <c r="AG1043059" s="245"/>
    </row>
    <row r="1043060" spans="1:33" ht="12.75">
      <c r="A1043060" s="247"/>
      <c r="B1043060" s="248"/>
      <c r="C1043060" s="249"/>
      <c r="D1043060" s="250"/>
      <c r="E1043060" s="250"/>
      <c r="F1043060" s="250"/>
      <c r="G1043060" s="250"/>
      <c r="H1043060" s="250"/>
      <c r="I1043060" s="250"/>
      <c r="J1043060" s="244"/>
      <c r="K1043060" s="244"/>
      <c r="L1043060" s="244"/>
      <c r="M1043060" s="244"/>
      <c r="N1043060" s="244"/>
      <c r="O1043060" s="251"/>
      <c r="P1043060" s="251"/>
      <c r="Q1043060" s="251"/>
      <c r="R1043060" s="251"/>
      <c r="S1043060" s="251"/>
      <c r="T1043060" s="251"/>
      <c r="U1043060" s="251"/>
      <c r="V1043060" s="251"/>
      <c r="W1043060" s="251"/>
      <c r="X1043060" s="251"/>
      <c r="Y1043060" s="251"/>
      <c r="Z1043060" s="251"/>
      <c r="AA1043060" s="251"/>
      <c r="AB1043060" s="247"/>
      <c r="AC1043060" s="247"/>
      <c r="AD1043060" s="245"/>
      <c r="AE1043060" s="245"/>
      <c r="AF1043060" s="245"/>
      <c r="AG1043060" s="245"/>
    </row>
    <row r="1043061" spans="1:33" ht="12.75">
      <c r="A1043061" s="247"/>
      <c r="B1043061" s="248"/>
      <c r="C1043061" s="249"/>
      <c r="D1043061" s="250"/>
      <c r="E1043061" s="250"/>
      <c r="F1043061" s="250"/>
      <c r="G1043061" s="250"/>
      <c r="H1043061" s="250"/>
      <c r="I1043061" s="250"/>
      <c r="J1043061" s="244"/>
      <c r="K1043061" s="244"/>
      <c r="L1043061" s="244"/>
      <c r="M1043061" s="244"/>
      <c r="N1043061" s="244"/>
      <c r="O1043061" s="251"/>
      <c r="P1043061" s="251"/>
      <c r="Q1043061" s="251"/>
      <c r="R1043061" s="251"/>
      <c r="S1043061" s="251"/>
      <c r="T1043061" s="251"/>
      <c r="U1043061" s="251"/>
      <c r="V1043061" s="251"/>
      <c r="W1043061" s="251"/>
      <c r="X1043061" s="251"/>
      <c r="Y1043061" s="251"/>
      <c r="Z1043061" s="251"/>
      <c r="AA1043061" s="251"/>
      <c r="AB1043061" s="247"/>
      <c r="AC1043061" s="247"/>
      <c r="AD1043061" s="245"/>
      <c r="AE1043061" s="245"/>
      <c r="AF1043061" s="245"/>
      <c r="AG1043061" s="245"/>
    </row>
    <row r="1043062" spans="1:33" ht="12.75">
      <c r="A1043062" s="247"/>
      <c r="B1043062" s="248"/>
      <c r="C1043062" s="249"/>
      <c r="D1043062" s="250"/>
      <c r="E1043062" s="250"/>
      <c r="F1043062" s="250"/>
      <c r="G1043062" s="250"/>
      <c r="H1043062" s="250"/>
      <c r="I1043062" s="250"/>
      <c r="J1043062" s="244"/>
      <c r="K1043062" s="244"/>
      <c r="L1043062" s="244"/>
      <c r="M1043062" s="244"/>
      <c r="N1043062" s="244"/>
      <c r="O1043062" s="251"/>
      <c r="P1043062" s="251"/>
      <c r="Q1043062" s="251"/>
      <c r="R1043062" s="251"/>
      <c r="S1043062" s="251"/>
      <c r="T1043062" s="251"/>
      <c r="U1043062" s="251"/>
      <c r="V1043062" s="251"/>
      <c r="W1043062" s="251"/>
      <c r="X1043062" s="251"/>
      <c r="Y1043062" s="251"/>
      <c r="Z1043062" s="251"/>
      <c r="AA1043062" s="251"/>
      <c r="AB1043062" s="247"/>
      <c r="AC1043062" s="247"/>
      <c r="AD1043062" s="245"/>
      <c r="AE1043062" s="245"/>
      <c r="AF1043062" s="245"/>
      <c r="AG1043062" s="245"/>
    </row>
    <row r="1043063" spans="1:33" ht="12.75">
      <c r="A1043063" s="247"/>
      <c r="B1043063" s="248"/>
      <c r="C1043063" s="249"/>
      <c r="D1043063" s="250"/>
      <c r="E1043063" s="250"/>
      <c r="F1043063" s="250"/>
      <c r="G1043063" s="250"/>
      <c r="H1043063" s="250"/>
      <c r="I1043063" s="250"/>
      <c r="J1043063" s="244"/>
      <c r="K1043063" s="244"/>
      <c r="L1043063" s="244"/>
      <c r="M1043063" s="244"/>
      <c r="N1043063" s="244"/>
      <c r="O1043063" s="251"/>
      <c r="P1043063" s="251"/>
      <c r="Q1043063" s="251"/>
      <c r="R1043063" s="251"/>
      <c r="S1043063" s="251"/>
      <c r="T1043063" s="251"/>
      <c r="U1043063" s="251"/>
      <c r="V1043063" s="251"/>
      <c r="W1043063" s="251"/>
      <c r="X1043063" s="251"/>
      <c r="Y1043063" s="251"/>
      <c r="Z1043063" s="251"/>
      <c r="AA1043063" s="251"/>
      <c r="AB1043063" s="247"/>
      <c r="AC1043063" s="247"/>
      <c r="AD1043063" s="245"/>
      <c r="AE1043063" s="245"/>
      <c r="AF1043063" s="245"/>
      <c r="AG1043063" s="245"/>
    </row>
    <row r="1043064" spans="1:33" ht="12.75">
      <c r="A1043064" s="247"/>
      <c r="B1043064" s="248"/>
      <c r="C1043064" s="249"/>
      <c r="D1043064" s="250"/>
      <c r="E1043064" s="250"/>
      <c r="F1043064" s="250"/>
      <c r="G1043064" s="250"/>
      <c r="H1043064" s="250"/>
      <c r="I1043064" s="250"/>
      <c r="J1043064" s="244"/>
      <c r="K1043064" s="244"/>
      <c r="L1043064" s="244"/>
      <c r="M1043064" s="244"/>
      <c r="N1043064" s="244"/>
      <c r="O1043064" s="251"/>
      <c r="P1043064" s="251"/>
      <c r="Q1043064" s="251"/>
      <c r="R1043064" s="251"/>
      <c r="S1043064" s="251"/>
      <c r="T1043064" s="251"/>
      <c r="U1043064" s="251"/>
      <c r="V1043064" s="251"/>
      <c r="W1043064" s="251"/>
      <c r="X1043064" s="251"/>
      <c r="Y1043064" s="251"/>
      <c r="Z1043064" s="251"/>
      <c r="AA1043064" s="251"/>
      <c r="AB1043064" s="247"/>
      <c r="AC1043064" s="247"/>
      <c r="AD1043064" s="245"/>
      <c r="AE1043064" s="245"/>
      <c r="AF1043064" s="245"/>
      <c r="AG1043064" s="245"/>
    </row>
    <row r="1043065" spans="1:33" ht="12.75">
      <c r="A1043065" s="247"/>
      <c r="B1043065" s="248"/>
      <c r="C1043065" s="249"/>
      <c r="D1043065" s="250"/>
      <c r="E1043065" s="250"/>
      <c r="F1043065" s="250"/>
      <c r="G1043065" s="250"/>
      <c r="H1043065" s="250"/>
      <c r="I1043065" s="250"/>
      <c r="J1043065" s="244"/>
      <c r="K1043065" s="244"/>
      <c r="L1043065" s="244"/>
      <c r="M1043065" s="244"/>
      <c r="N1043065" s="244"/>
      <c r="O1043065" s="251"/>
      <c r="P1043065" s="251"/>
      <c r="Q1043065" s="251"/>
      <c r="R1043065" s="251"/>
      <c r="S1043065" s="251"/>
      <c r="T1043065" s="251"/>
      <c r="U1043065" s="251"/>
      <c r="V1043065" s="251"/>
      <c r="W1043065" s="251"/>
      <c r="X1043065" s="251"/>
      <c r="Y1043065" s="251"/>
      <c r="Z1043065" s="251"/>
      <c r="AA1043065" s="251"/>
      <c r="AB1043065" s="247"/>
      <c r="AC1043065" s="247"/>
      <c r="AD1043065" s="245"/>
      <c r="AE1043065" s="245"/>
      <c r="AF1043065" s="245"/>
      <c r="AG1043065" s="245"/>
    </row>
    <row r="1043066" spans="1:33" ht="12.75">
      <c r="A1043066" s="247"/>
      <c r="B1043066" s="248"/>
      <c r="C1043066" s="249"/>
      <c r="D1043066" s="250"/>
      <c r="E1043066" s="250"/>
      <c r="F1043066" s="250"/>
      <c r="G1043066" s="250"/>
      <c r="H1043066" s="250"/>
      <c r="I1043066" s="250"/>
      <c r="J1043066" s="244"/>
      <c r="K1043066" s="244"/>
      <c r="L1043066" s="244"/>
      <c r="M1043066" s="244"/>
      <c r="N1043066" s="244"/>
      <c r="O1043066" s="251"/>
      <c r="P1043066" s="251"/>
      <c r="Q1043066" s="251"/>
      <c r="R1043066" s="251"/>
      <c r="S1043066" s="251"/>
      <c r="T1043066" s="251"/>
      <c r="U1043066" s="251"/>
      <c r="V1043066" s="251"/>
      <c r="W1043066" s="251"/>
      <c r="X1043066" s="251"/>
      <c r="Y1043066" s="251"/>
      <c r="Z1043066" s="251"/>
      <c r="AA1043066" s="251"/>
      <c r="AB1043066" s="247"/>
      <c r="AC1043066" s="247"/>
      <c r="AD1043066" s="245"/>
      <c r="AE1043066" s="245"/>
      <c r="AF1043066" s="245"/>
      <c r="AG1043066" s="245"/>
    </row>
    <row r="1043067" spans="1:33" ht="12.75">
      <c r="A1043067" s="247"/>
      <c r="B1043067" s="248"/>
      <c r="C1043067" s="249"/>
      <c r="D1043067" s="250"/>
      <c r="E1043067" s="250"/>
      <c r="F1043067" s="250"/>
      <c r="G1043067" s="250"/>
      <c r="H1043067" s="250"/>
      <c r="I1043067" s="250"/>
      <c r="J1043067" s="244"/>
      <c r="K1043067" s="244"/>
      <c r="L1043067" s="244"/>
      <c r="M1043067" s="244"/>
      <c r="N1043067" s="244"/>
      <c r="O1043067" s="251"/>
      <c r="P1043067" s="251"/>
      <c r="Q1043067" s="251"/>
      <c r="R1043067" s="251"/>
      <c r="S1043067" s="251"/>
      <c r="T1043067" s="251"/>
      <c r="U1043067" s="251"/>
      <c r="V1043067" s="251"/>
      <c r="W1043067" s="251"/>
      <c r="X1043067" s="251"/>
      <c r="Y1043067" s="251"/>
      <c r="Z1043067" s="251"/>
      <c r="AA1043067" s="251"/>
      <c r="AB1043067" s="247"/>
      <c r="AC1043067" s="247"/>
      <c r="AD1043067" s="245"/>
      <c r="AE1043067" s="245"/>
      <c r="AF1043067" s="245"/>
      <c r="AG1043067" s="245"/>
    </row>
    <row r="1043068" spans="1:33" ht="12.75">
      <c r="A1043068" s="247"/>
      <c r="B1043068" s="248"/>
      <c r="C1043068" s="249"/>
      <c r="D1043068" s="250"/>
      <c r="E1043068" s="250"/>
      <c r="F1043068" s="250"/>
      <c r="G1043068" s="250"/>
      <c r="H1043068" s="250"/>
      <c r="I1043068" s="250"/>
      <c r="J1043068" s="244"/>
      <c r="K1043068" s="244"/>
      <c r="L1043068" s="244"/>
      <c r="M1043068" s="244"/>
      <c r="N1043068" s="244"/>
      <c r="O1043068" s="251"/>
      <c r="P1043068" s="251"/>
      <c r="Q1043068" s="251"/>
      <c r="R1043068" s="251"/>
      <c r="S1043068" s="251"/>
      <c r="T1043068" s="251"/>
      <c r="U1043068" s="251"/>
      <c r="V1043068" s="251"/>
      <c r="W1043068" s="251"/>
      <c r="X1043068" s="251"/>
      <c r="Y1043068" s="251"/>
      <c r="Z1043068" s="251"/>
      <c r="AA1043068" s="251"/>
      <c r="AB1043068" s="247"/>
      <c r="AC1043068" s="247"/>
      <c r="AD1043068" s="245"/>
      <c r="AE1043068" s="245"/>
      <c r="AF1043068" s="245"/>
      <c r="AG1043068" s="245"/>
    </row>
    <row r="1043069" spans="1:33" ht="12.75">
      <c r="A1043069" s="247"/>
      <c r="B1043069" s="248"/>
      <c r="C1043069" s="249"/>
      <c r="D1043069" s="250"/>
      <c r="E1043069" s="250"/>
      <c r="F1043069" s="250"/>
      <c r="G1043069" s="250"/>
      <c r="H1043069" s="250"/>
      <c r="I1043069" s="250"/>
      <c r="J1043069" s="244"/>
      <c r="K1043069" s="244"/>
      <c r="L1043069" s="244"/>
      <c r="M1043069" s="244"/>
      <c r="N1043069" s="244"/>
      <c r="O1043069" s="251"/>
      <c r="P1043069" s="251"/>
      <c r="Q1043069" s="251"/>
      <c r="R1043069" s="251"/>
      <c r="S1043069" s="251"/>
      <c r="T1043069" s="251"/>
      <c r="U1043069" s="251"/>
      <c r="V1043069" s="251"/>
      <c r="W1043069" s="251"/>
      <c r="X1043069" s="251"/>
      <c r="Y1043069" s="251"/>
      <c r="Z1043069" s="251"/>
      <c r="AA1043069" s="251"/>
      <c r="AB1043069" s="247"/>
      <c r="AC1043069" s="247"/>
      <c r="AD1043069" s="245"/>
      <c r="AE1043069" s="245"/>
      <c r="AF1043069" s="245"/>
      <c r="AG1043069" s="245"/>
    </row>
    <row r="1043070" spans="1:33" ht="12.75">
      <c r="A1043070" s="247"/>
      <c r="B1043070" s="248"/>
      <c r="C1043070" s="249"/>
      <c r="D1043070" s="250"/>
      <c r="E1043070" s="250"/>
      <c r="F1043070" s="250"/>
      <c r="G1043070" s="250"/>
      <c r="H1043070" s="250"/>
      <c r="I1043070" s="250"/>
      <c r="J1043070" s="244"/>
      <c r="K1043070" s="244"/>
      <c r="L1043070" s="244"/>
      <c r="M1043070" s="244"/>
      <c r="N1043070" s="244"/>
      <c r="O1043070" s="251"/>
      <c r="P1043070" s="251"/>
      <c r="Q1043070" s="251"/>
      <c r="R1043070" s="251"/>
      <c r="S1043070" s="251"/>
      <c r="T1043070" s="251"/>
      <c r="U1043070" s="251"/>
      <c r="V1043070" s="251"/>
      <c r="W1043070" s="251"/>
      <c r="X1043070" s="251"/>
      <c r="Y1043070" s="251"/>
      <c r="Z1043070" s="251"/>
      <c r="AA1043070" s="251"/>
      <c r="AB1043070" s="247"/>
      <c r="AC1043070" s="247"/>
      <c r="AD1043070" s="245"/>
      <c r="AE1043070" s="245"/>
      <c r="AF1043070" s="245"/>
      <c r="AG1043070" s="245"/>
    </row>
    <row r="1043071" spans="1:33" ht="12.75">
      <c r="A1043071" s="247"/>
      <c r="B1043071" s="248"/>
      <c r="C1043071" s="249"/>
      <c r="D1043071" s="250"/>
      <c r="E1043071" s="250"/>
      <c r="F1043071" s="250"/>
      <c r="G1043071" s="250"/>
      <c r="H1043071" s="250"/>
      <c r="I1043071" s="250"/>
      <c r="J1043071" s="244"/>
      <c r="K1043071" s="244"/>
      <c r="L1043071" s="244"/>
      <c r="M1043071" s="244"/>
      <c r="N1043071" s="244"/>
      <c r="O1043071" s="251"/>
      <c r="P1043071" s="251"/>
      <c r="Q1043071" s="251"/>
      <c r="R1043071" s="251"/>
      <c r="S1043071" s="251"/>
      <c r="T1043071" s="251"/>
      <c r="U1043071" s="251"/>
      <c r="V1043071" s="251"/>
      <c r="W1043071" s="251"/>
      <c r="X1043071" s="251"/>
      <c r="Y1043071" s="251"/>
      <c r="Z1043071" s="251"/>
      <c r="AA1043071" s="251"/>
      <c r="AB1043071" s="247"/>
      <c r="AC1043071" s="247"/>
      <c r="AD1043071" s="245"/>
      <c r="AE1043071" s="245"/>
      <c r="AF1043071" s="245"/>
      <c r="AG1043071" s="245"/>
    </row>
    <row r="1043072" spans="1:33" ht="12.75">
      <c r="A1043072" s="247"/>
      <c r="B1043072" s="248"/>
      <c r="C1043072" s="249"/>
      <c r="D1043072" s="250"/>
      <c r="E1043072" s="250"/>
      <c r="F1043072" s="250"/>
      <c r="G1043072" s="250"/>
      <c r="H1043072" s="250"/>
      <c r="I1043072" s="250"/>
      <c r="J1043072" s="244"/>
      <c r="K1043072" s="244"/>
      <c r="L1043072" s="244"/>
      <c r="M1043072" s="244"/>
      <c r="N1043072" s="244"/>
      <c r="O1043072" s="251"/>
      <c r="P1043072" s="251"/>
      <c r="Q1043072" s="251"/>
      <c r="R1043072" s="251"/>
      <c r="S1043072" s="251"/>
      <c r="T1043072" s="251"/>
      <c r="U1043072" s="251"/>
      <c r="V1043072" s="251"/>
      <c r="W1043072" s="251"/>
      <c r="X1043072" s="251"/>
      <c r="Y1043072" s="251"/>
      <c r="Z1043072" s="251"/>
      <c r="AA1043072" s="251"/>
      <c r="AB1043072" s="247"/>
      <c r="AC1043072" s="247"/>
      <c r="AD1043072" s="245"/>
      <c r="AE1043072" s="245"/>
      <c r="AF1043072" s="245"/>
      <c r="AG1043072" s="245"/>
    </row>
    <row r="1043073" spans="1:33" ht="12.75">
      <c r="A1043073" s="247"/>
      <c r="B1043073" s="248"/>
      <c r="C1043073" s="249"/>
      <c r="D1043073" s="250"/>
      <c r="E1043073" s="250"/>
      <c r="F1043073" s="250"/>
      <c r="G1043073" s="250"/>
      <c r="H1043073" s="250"/>
      <c r="I1043073" s="250"/>
      <c r="J1043073" s="244"/>
      <c r="K1043073" s="244"/>
      <c r="L1043073" s="244"/>
      <c r="M1043073" s="244"/>
      <c r="N1043073" s="244"/>
      <c r="O1043073" s="251"/>
      <c r="P1043073" s="251"/>
      <c r="Q1043073" s="251"/>
      <c r="R1043073" s="251"/>
      <c r="S1043073" s="251"/>
      <c r="T1043073" s="251"/>
      <c r="U1043073" s="251"/>
      <c r="V1043073" s="251"/>
      <c r="W1043073" s="251"/>
      <c r="X1043073" s="251"/>
      <c r="Y1043073" s="251"/>
      <c r="Z1043073" s="251"/>
      <c r="AA1043073" s="251"/>
      <c r="AB1043073" s="247"/>
      <c r="AC1043073" s="247"/>
      <c r="AD1043073" s="245"/>
      <c r="AE1043073" s="245"/>
      <c r="AF1043073" s="245"/>
      <c r="AG1043073" s="245"/>
    </row>
    <row r="1043074" spans="1:33" ht="12.75">
      <c r="A1043074" s="247"/>
      <c r="B1043074" s="248"/>
      <c r="C1043074" s="249"/>
      <c r="D1043074" s="250"/>
      <c r="E1043074" s="250"/>
      <c r="F1043074" s="250"/>
      <c r="G1043074" s="250"/>
      <c r="H1043074" s="250"/>
      <c r="I1043074" s="250"/>
      <c r="J1043074" s="244"/>
      <c r="K1043074" s="244"/>
      <c r="L1043074" s="244"/>
      <c r="M1043074" s="244"/>
      <c r="N1043074" s="244"/>
      <c r="O1043074" s="251"/>
      <c r="P1043074" s="251"/>
      <c r="Q1043074" s="251"/>
      <c r="R1043074" s="251"/>
      <c r="S1043074" s="251"/>
      <c r="T1043074" s="251"/>
      <c r="U1043074" s="251"/>
      <c r="V1043074" s="251"/>
      <c r="W1043074" s="251"/>
      <c r="X1043074" s="251"/>
      <c r="Y1043074" s="251"/>
      <c r="Z1043074" s="251"/>
      <c r="AA1043074" s="251"/>
      <c r="AB1043074" s="247"/>
      <c r="AC1043074" s="247"/>
      <c r="AD1043074" s="245"/>
      <c r="AE1043074" s="245"/>
      <c r="AF1043074" s="245"/>
      <c r="AG1043074" s="245"/>
    </row>
    <row r="1043075" spans="1:33" ht="12.75">
      <c r="A1043075" s="247"/>
      <c r="B1043075" s="248"/>
      <c r="C1043075" s="249"/>
      <c r="D1043075" s="250"/>
      <c r="E1043075" s="250"/>
      <c r="F1043075" s="250"/>
      <c r="G1043075" s="250"/>
      <c r="H1043075" s="250"/>
      <c r="I1043075" s="250"/>
      <c r="J1043075" s="244"/>
      <c r="K1043075" s="244"/>
      <c r="L1043075" s="244"/>
      <c r="M1043075" s="244"/>
      <c r="N1043075" s="244"/>
      <c r="O1043075" s="251"/>
      <c r="P1043075" s="251"/>
      <c r="Q1043075" s="251"/>
      <c r="R1043075" s="251"/>
      <c r="S1043075" s="251"/>
      <c r="T1043075" s="251"/>
      <c r="U1043075" s="251"/>
      <c r="V1043075" s="251"/>
      <c r="W1043075" s="251"/>
      <c r="X1043075" s="251"/>
      <c r="Y1043075" s="251"/>
      <c r="Z1043075" s="251"/>
      <c r="AA1043075" s="251"/>
      <c r="AB1043075" s="247"/>
      <c r="AC1043075" s="247"/>
      <c r="AD1043075" s="245"/>
      <c r="AE1043075" s="245"/>
      <c r="AF1043075" s="245"/>
      <c r="AG1043075" s="245"/>
    </row>
    <row r="1043076" spans="1:33" ht="12.75">
      <c r="A1043076" s="247"/>
      <c r="B1043076" s="248"/>
      <c r="C1043076" s="249"/>
      <c r="D1043076" s="250"/>
      <c r="E1043076" s="250"/>
      <c r="F1043076" s="250"/>
      <c r="G1043076" s="250"/>
      <c r="H1043076" s="250"/>
      <c r="I1043076" s="250"/>
      <c r="J1043076" s="244"/>
      <c r="K1043076" s="244"/>
      <c r="L1043076" s="244"/>
      <c r="M1043076" s="244"/>
      <c r="N1043076" s="244"/>
      <c r="O1043076" s="251"/>
      <c r="P1043076" s="251"/>
      <c r="Q1043076" s="251"/>
      <c r="R1043076" s="251"/>
      <c r="S1043076" s="251"/>
      <c r="T1043076" s="251"/>
      <c r="U1043076" s="251"/>
      <c r="V1043076" s="251"/>
      <c r="W1043076" s="251"/>
      <c r="X1043076" s="251"/>
      <c r="Y1043076" s="251"/>
      <c r="Z1043076" s="251"/>
      <c r="AA1043076" s="251"/>
      <c r="AB1043076" s="247"/>
      <c r="AC1043076" s="247"/>
      <c r="AD1043076" s="245"/>
      <c r="AE1043076" s="245"/>
      <c r="AF1043076" s="245"/>
      <c r="AG1043076" s="245"/>
    </row>
    <row r="1043077" spans="1:33" ht="12.75">
      <c r="A1043077" s="247"/>
      <c r="B1043077" s="248"/>
      <c r="C1043077" s="249"/>
      <c r="D1043077" s="250"/>
      <c r="E1043077" s="250"/>
      <c r="F1043077" s="250"/>
      <c r="G1043077" s="250"/>
      <c r="H1043077" s="250"/>
      <c r="I1043077" s="250"/>
      <c r="J1043077" s="244"/>
      <c r="K1043077" s="244"/>
      <c r="L1043077" s="244"/>
      <c r="M1043077" s="244"/>
      <c r="N1043077" s="244"/>
      <c r="O1043077" s="251"/>
      <c r="P1043077" s="251"/>
      <c r="Q1043077" s="251"/>
      <c r="R1043077" s="251"/>
      <c r="S1043077" s="251"/>
      <c r="T1043077" s="251"/>
      <c r="U1043077" s="251"/>
      <c r="V1043077" s="251"/>
      <c r="W1043077" s="251"/>
      <c r="X1043077" s="251"/>
      <c r="Y1043077" s="251"/>
      <c r="Z1043077" s="251"/>
      <c r="AA1043077" s="251"/>
      <c r="AB1043077" s="247"/>
      <c r="AC1043077" s="247"/>
      <c r="AD1043077" s="245"/>
      <c r="AE1043077" s="245"/>
      <c r="AF1043077" s="245"/>
      <c r="AG1043077" s="245"/>
    </row>
    <row r="1043078" spans="1:33" ht="12.75">
      <c r="A1043078" s="247"/>
      <c r="B1043078" s="248"/>
      <c r="C1043078" s="249"/>
      <c r="D1043078" s="250"/>
      <c r="E1043078" s="250"/>
      <c r="F1043078" s="250"/>
      <c r="G1043078" s="250"/>
      <c r="H1043078" s="250"/>
      <c r="I1043078" s="250"/>
      <c r="J1043078" s="244"/>
      <c r="K1043078" s="244"/>
      <c r="L1043078" s="244"/>
      <c r="M1043078" s="244"/>
      <c r="N1043078" s="244"/>
      <c r="O1043078" s="251"/>
      <c r="P1043078" s="251"/>
      <c r="Q1043078" s="251"/>
      <c r="R1043078" s="251"/>
      <c r="S1043078" s="251"/>
      <c r="T1043078" s="251"/>
      <c r="U1043078" s="251"/>
      <c r="V1043078" s="251"/>
      <c r="W1043078" s="251"/>
      <c r="X1043078" s="251"/>
      <c r="Y1043078" s="251"/>
      <c r="Z1043078" s="251"/>
      <c r="AA1043078" s="251"/>
      <c r="AB1043078" s="247"/>
      <c r="AC1043078" s="247"/>
      <c r="AD1043078" s="245"/>
      <c r="AE1043078" s="245"/>
      <c r="AF1043078" s="245"/>
      <c r="AG1043078" s="245"/>
    </row>
    <row r="1043079" spans="1:33" ht="12.75">
      <c r="A1043079" s="247"/>
      <c r="B1043079" s="248"/>
      <c r="C1043079" s="249"/>
      <c r="D1043079" s="250"/>
      <c r="E1043079" s="250"/>
      <c r="F1043079" s="250"/>
      <c r="G1043079" s="250"/>
      <c r="H1043079" s="250"/>
      <c r="I1043079" s="250"/>
      <c r="J1043079" s="244"/>
      <c r="K1043079" s="244"/>
      <c r="L1043079" s="244"/>
      <c r="M1043079" s="244"/>
      <c r="N1043079" s="244"/>
      <c r="O1043079" s="251"/>
      <c r="P1043079" s="251"/>
      <c r="Q1043079" s="251"/>
      <c r="R1043079" s="251"/>
      <c r="S1043079" s="251"/>
      <c r="T1043079" s="251"/>
      <c r="U1043079" s="251"/>
      <c r="V1043079" s="251"/>
      <c r="W1043079" s="251"/>
      <c r="X1043079" s="251"/>
      <c r="Y1043079" s="251"/>
      <c r="Z1043079" s="251"/>
      <c r="AA1043079" s="251"/>
      <c r="AB1043079" s="247"/>
      <c r="AC1043079" s="247"/>
      <c r="AD1043079" s="245"/>
      <c r="AE1043079" s="245"/>
      <c r="AF1043079" s="245"/>
      <c r="AG1043079" s="245"/>
    </row>
    <row r="1043080" spans="1:33" ht="12.75">
      <c r="A1043080" s="247"/>
      <c r="B1043080" s="248"/>
      <c r="C1043080" s="249"/>
      <c r="D1043080" s="250"/>
      <c r="E1043080" s="250"/>
      <c r="F1043080" s="250"/>
      <c r="G1043080" s="250"/>
      <c r="H1043080" s="250"/>
      <c r="I1043080" s="250"/>
      <c r="J1043080" s="244"/>
      <c r="K1043080" s="244"/>
      <c r="L1043080" s="244"/>
      <c r="M1043080" s="244"/>
      <c r="N1043080" s="244"/>
      <c r="O1043080" s="251"/>
      <c r="P1043080" s="251"/>
      <c r="Q1043080" s="251"/>
      <c r="R1043080" s="251"/>
      <c r="S1043080" s="251"/>
      <c r="T1043080" s="251"/>
      <c r="U1043080" s="251"/>
      <c r="V1043080" s="251"/>
      <c r="W1043080" s="251"/>
      <c r="X1043080" s="251"/>
      <c r="Y1043080" s="251"/>
      <c r="Z1043080" s="251"/>
      <c r="AA1043080" s="251"/>
      <c r="AB1043080" s="247"/>
      <c r="AC1043080" s="247"/>
      <c r="AD1043080" s="245"/>
      <c r="AE1043080" s="245"/>
      <c r="AF1043080" s="245"/>
      <c r="AG1043080" s="245"/>
    </row>
    <row r="1043081" spans="1:33" ht="12.75">
      <c r="A1043081" s="247"/>
      <c r="B1043081" s="248"/>
      <c r="C1043081" s="249"/>
      <c r="D1043081" s="250"/>
      <c r="E1043081" s="250"/>
      <c r="F1043081" s="250"/>
      <c r="G1043081" s="250"/>
      <c r="H1043081" s="250"/>
      <c r="I1043081" s="250"/>
      <c r="J1043081" s="244"/>
      <c r="K1043081" s="244"/>
      <c r="L1043081" s="244"/>
      <c r="M1043081" s="244"/>
      <c r="N1043081" s="244"/>
      <c r="O1043081" s="251"/>
      <c r="P1043081" s="251"/>
      <c r="Q1043081" s="251"/>
      <c r="R1043081" s="251"/>
      <c r="S1043081" s="251"/>
      <c r="T1043081" s="251"/>
      <c r="U1043081" s="251"/>
      <c r="V1043081" s="251"/>
      <c r="W1043081" s="251"/>
      <c r="X1043081" s="251"/>
      <c r="Y1043081" s="251"/>
      <c r="Z1043081" s="251"/>
      <c r="AA1043081" s="251"/>
      <c r="AB1043081" s="247"/>
      <c r="AC1043081" s="247"/>
      <c r="AD1043081" s="245"/>
      <c r="AE1043081" s="245"/>
      <c r="AF1043081" s="245"/>
      <c r="AG1043081" s="245"/>
    </row>
    <row r="1043082" spans="1:33" ht="12.75">
      <c r="A1043082" s="247"/>
      <c r="B1043082" s="248"/>
      <c r="C1043082" s="249"/>
      <c r="D1043082" s="250"/>
      <c r="E1043082" s="250"/>
      <c r="F1043082" s="250"/>
      <c r="G1043082" s="250"/>
      <c r="H1043082" s="250"/>
      <c r="I1043082" s="250"/>
      <c r="J1043082" s="244"/>
      <c r="K1043082" s="244"/>
      <c r="L1043082" s="244"/>
      <c r="M1043082" s="244"/>
      <c r="N1043082" s="244"/>
      <c r="O1043082" s="251"/>
      <c r="P1043082" s="251"/>
      <c r="Q1043082" s="251"/>
      <c r="R1043082" s="251"/>
      <c r="S1043082" s="251"/>
      <c r="T1043082" s="251"/>
      <c r="U1043082" s="251"/>
      <c r="V1043082" s="251"/>
      <c r="W1043082" s="251"/>
      <c r="X1043082" s="251"/>
      <c r="Y1043082" s="251"/>
      <c r="Z1043082" s="251"/>
      <c r="AA1043082" s="251"/>
      <c r="AB1043082" s="247"/>
      <c r="AC1043082" s="247"/>
      <c r="AD1043082" s="245"/>
      <c r="AE1043082" s="245"/>
      <c r="AF1043082" s="245"/>
      <c r="AG1043082" s="245"/>
    </row>
    <row r="1043083" spans="1:33" ht="12.75">
      <c r="A1043083" s="247"/>
      <c r="B1043083" s="248"/>
      <c r="C1043083" s="249"/>
      <c r="D1043083" s="250"/>
      <c r="E1043083" s="250"/>
      <c r="F1043083" s="250"/>
      <c r="G1043083" s="250"/>
      <c r="H1043083" s="250"/>
      <c r="I1043083" s="250"/>
      <c r="J1043083" s="244"/>
      <c r="K1043083" s="244"/>
      <c r="L1043083" s="244"/>
      <c r="M1043083" s="244"/>
      <c r="N1043083" s="244"/>
      <c r="O1043083" s="251"/>
      <c r="P1043083" s="251"/>
      <c r="Q1043083" s="251"/>
      <c r="R1043083" s="251"/>
      <c r="S1043083" s="251"/>
      <c r="T1043083" s="251"/>
      <c r="U1043083" s="251"/>
      <c r="V1043083" s="251"/>
      <c r="W1043083" s="251"/>
      <c r="X1043083" s="251"/>
      <c r="Y1043083" s="251"/>
      <c r="Z1043083" s="251"/>
      <c r="AA1043083" s="251"/>
      <c r="AB1043083" s="247"/>
      <c r="AC1043083" s="247"/>
      <c r="AD1043083" s="245"/>
      <c r="AE1043083" s="245"/>
      <c r="AF1043083" s="245"/>
      <c r="AG1043083" s="245"/>
    </row>
    <row r="1043084" spans="1:33" ht="12.75">
      <c r="A1043084" s="247"/>
      <c r="B1043084" s="248"/>
      <c r="C1043084" s="249"/>
      <c r="D1043084" s="250"/>
      <c r="E1043084" s="250"/>
      <c r="F1043084" s="250"/>
      <c r="G1043084" s="250"/>
      <c r="H1043084" s="250"/>
      <c r="I1043084" s="250"/>
      <c r="J1043084" s="244"/>
      <c r="K1043084" s="244"/>
      <c r="L1043084" s="244"/>
      <c r="M1043084" s="244"/>
      <c r="N1043084" s="244"/>
      <c r="O1043084" s="251"/>
      <c r="P1043084" s="251"/>
      <c r="Q1043084" s="251"/>
      <c r="R1043084" s="251"/>
      <c r="S1043084" s="251"/>
      <c r="T1043084" s="251"/>
      <c r="U1043084" s="251"/>
      <c r="V1043084" s="251"/>
      <c r="W1043084" s="251"/>
      <c r="X1043084" s="251"/>
      <c r="Y1043084" s="251"/>
      <c r="Z1043084" s="251"/>
      <c r="AA1043084" s="251"/>
      <c r="AB1043084" s="247"/>
      <c r="AC1043084" s="247"/>
      <c r="AD1043084" s="245"/>
      <c r="AE1043084" s="245"/>
      <c r="AF1043084" s="245"/>
      <c r="AG1043084" s="245"/>
    </row>
    <row r="1043085" spans="1:33" ht="12.75">
      <c r="A1043085" s="247"/>
      <c r="B1043085" s="248"/>
      <c r="C1043085" s="249"/>
      <c r="D1043085" s="250"/>
      <c r="E1043085" s="250"/>
      <c r="F1043085" s="250"/>
      <c r="G1043085" s="250"/>
      <c r="H1043085" s="250"/>
      <c r="I1043085" s="250"/>
      <c r="J1043085" s="244"/>
      <c r="K1043085" s="244"/>
      <c r="L1043085" s="244"/>
      <c r="M1043085" s="244"/>
      <c r="N1043085" s="244"/>
      <c r="O1043085" s="251"/>
      <c r="P1043085" s="251"/>
      <c r="Q1043085" s="251"/>
      <c r="R1043085" s="251"/>
      <c r="S1043085" s="251"/>
      <c r="T1043085" s="251"/>
      <c r="U1043085" s="251"/>
      <c r="V1043085" s="251"/>
      <c r="W1043085" s="251"/>
      <c r="X1043085" s="251"/>
      <c r="Y1043085" s="251"/>
      <c r="Z1043085" s="251"/>
      <c r="AA1043085" s="251"/>
      <c r="AB1043085" s="247"/>
      <c r="AC1043085" s="247"/>
      <c r="AD1043085" s="245"/>
      <c r="AE1043085" s="245"/>
      <c r="AF1043085" s="245"/>
      <c r="AG1043085" s="245"/>
    </row>
    <row r="1043086" spans="1:33" ht="12.75">
      <c r="A1043086" s="247"/>
      <c r="B1043086" s="248"/>
      <c r="C1043086" s="249"/>
      <c r="D1043086" s="250"/>
      <c r="E1043086" s="250"/>
      <c r="F1043086" s="250"/>
      <c r="G1043086" s="250"/>
      <c r="H1043086" s="250"/>
      <c r="I1043086" s="250"/>
      <c r="J1043086" s="244"/>
      <c r="K1043086" s="244"/>
      <c r="L1043086" s="244"/>
      <c r="M1043086" s="244"/>
      <c r="N1043086" s="244"/>
      <c r="O1043086" s="251"/>
      <c r="P1043086" s="251"/>
      <c r="Q1043086" s="251"/>
      <c r="R1043086" s="251"/>
      <c r="S1043086" s="251"/>
      <c r="T1043086" s="251"/>
      <c r="U1043086" s="251"/>
      <c r="V1043086" s="251"/>
      <c r="W1043086" s="251"/>
      <c r="X1043086" s="251"/>
      <c r="Y1043086" s="251"/>
      <c r="Z1043086" s="251"/>
      <c r="AA1043086" s="251"/>
      <c r="AB1043086" s="247"/>
      <c r="AC1043086" s="247"/>
      <c r="AD1043086" s="245"/>
      <c r="AE1043086" s="245"/>
      <c r="AF1043086" s="245"/>
      <c r="AG1043086" s="245"/>
    </row>
    <row r="1043087" spans="1:33" ht="12.75">
      <c r="A1043087" s="247"/>
      <c r="B1043087" s="248"/>
      <c r="C1043087" s="249"/>
      <c r="D1043087" s="250"/>
      <c r="E1043087" s="250"/>
      <c r="F1043087" s="250"/>
      <c r="G1043087" s="250"/>
      <c r="H1043087" s="250"/>
      <c r="I1043087" s="250"/>
      <c r="J1043087" s="244"/>
      <c r="K1043087" s="244"/>
      <c r="L1043087" s="244"/>
      <c r="M1043087" s="244"/>
      <c r="N1043087" s="244"/>
      <c r="O1043087" s="251"/>
      <c r="P1043087" s="251"/>
      <c r="Q1043087" s="251"/>
      <c r="R1043087" s="251"/>
      <c r="S1043087" s="251"/>
      <c r="T1043087" s="251"/>
      <c r="U1043087" s="251"/>
      <c r="V1043087" s="251"/>
      <c r="W1043087" s="251"/>
      <c r="X1043087" s="251"/>
      <c r="Y1043087" s="251"/>
      <c r="Z1043087" s="251"/>
      <c r="AA1043087" s="251"/>
      <c r="AB1043087" s="247"/>
      <c r="AC1043087" s="247"/>
      <c r="AD1043087" s="245"/>
      <c r="AE1043087" s="245"/>
      <c r="AF1043087" s="245"/>
      <c r="AG1043087" s="245"/>
    </row>
    <row r="1043088" spans="1:33" ht="12.75">
      <c r="A1043088" s="247"/>
      <c r="B1043088" s="248"/>
      <c r="C1043088" s="249"/>
      <c r="D1043088" s="250"/>
      <c r="E1043088" s="250"/>
      <c r="F1043088" s="250"/>
      <c r="G1043088" s="250"/>
      <c r="H1043088" s="250"/>
      <c r="I1043088" s="250"/>
      <c r="J1043088" s="244"/>
      <c r="K1043088" s="244"/>
      <c r="L1043088" s="244"/>
      <c r="M1043088" s="244"/>
      <c r="N1043088" s="244"/>
      <c r="O1043088" s="251"/>
      <c r="P1043088" s="251"/>
      <c r="Q1043088" s="251"/>
      <c r="R1043088" s="251"/>
      <c r="S1043088" s="251"/>
      <c r="T1043088" s="251"/>
      <c r="U1043088" s="251"/>
      <c r="V1043088" s="251"/>
      <c r="W1043088" s="251"/>
      <c r="X1043088" s="251"/>
      <c r="Y1043088" s="251"/>
      <c r="Z1043088" s="251"/>
      <c r="AA1043088" s="251"/>
      <c r="AB1043088" s="247"/>
      <c r="AC1043088" s="247"/>
      <c r="AD1043088" s="245"/>
      <c r="AE1043088" s="245"/>
      <c r="AF1043088" s="245"/>
      <c r="AG1043088" s="245"/>
    </row>
    <row r="1043089" spans="1:33" ht="12.75">
      <c r="A1043089" s="247"/>
      <c r="B1043089" s="248"/>
      <c r="C1043089" s="249"/>
      <c r="D1043089" s="250"/>
      <c r="E1043089" s="250"/>
      <c r="F1043089" s="250"/>
      <c r="G1043089" s="250"/>
      <c r="H1043089" s="250"/>
      <c r="I1043089" s="250"/>
      <c r="J1043089" s="244"/>
      <c r="K1043089" s="244"/>
      <c r="L1043089" s="244"/>
      <c r="M1043089" s="244"/>
      <c r="N1043089" s="244"/>
      <c r="O1043089" s="251"/>
      <c r="P1043089" s="251"/>
      <c r="Q1043089" s="251"/>
      <c r="R1043089" s="251"/>
      <c r="S1043089" s="251"/>
      <c r="T1043089" s="251"/>
      <c r="U1043089" s="251"/>
      <c r="V1043089" s="251"/>
      <c r="W1043089" s="251"/>
      <c r="X1043089" s="251"/>
      <c r="Y1043089" s="251"/>
      <c r="Z1043089" s="251"/>
      <c r="AA1043089" s="251"/>
      <c r="AB1043089" s="247"/>
      <c r="AC1043089" s="247"/>
      <c r="AD1043089" s="245"/>
      <c r="AE1043089" s="245"/>
      <c r="AF1043089" s="245"/>
      <c r="AG1043089" s="245"/>
    </row>
    <row r="1043090" spans="1:33" ht="12.75">
      <c r="A1043090" s="247"/>
      <c r="B1043090" s="248"/>
      <c r="C1043090" s="249"/>
      <c r="D1043090" s="250"/>
      <c r="E1043090" s="250"/>
      <c r="F1043090" s="250"/>
      <c r="G1043090" s="250"/>
      <c r="H1043090" s="250"/>
      <c r="I1043090" s="250"/>
      <c r="J1043090" s="244"/>
      <c r="K1043090" s="244"/>
      <c r="L1043090" s="244"/>
      <c r="M1043090" s="244"/>
      <c r="N1043090" s="244"/>
      <c r="O1043090" s="251"/>
      <c r="P1043090" s="251"/>
      <c r="Q1043090" s="251"/>
      <c r="R1043090" s="251"/>
      <c r="S1043090" s="251"/>
      <c r="T1043090" s="251"/>
      <c r="U1043090" s="251"/>
      <c r="V1043090" s="251"/>
      <c r="W1043090" s="251"/>
      <c r="X1043090" s="251"/>
      <c r="Y1043090" s="251"/>
      <c r="Z1043090" s="251"/>
      <c r="AA1043090" s="251"/>
      <c r="AB1043090" s="247"/>
      <c r="AC1043090" s="247"/>
      <c r="AD1043090" s="245"/>
      <c r="AE1043090" s="245"/>
      <c r="AF1043090" s="245"/>
      <c r="AG1043090" s="245"/>
    </row>
    <row r="1043091" spans="1:33" ht="12.75">
      <c r="A1043091" s="247"/>
      <c r="B1043091" s="248"/>
      <c r="C1043091" s="249"/>
      <c r="D1043091" s="250"/>
      <c r="E1043091" s="250"/>
      <c r="F1043091" s="250"/>
      <c r="G1043091" s="250"/>
      <c r="H1043091" s="250"/>
      <c r="I1043091" s="250"/>
      <c r="J1043091" s="244"/>
      <c r="K1043091" s="244"/>
      <c r="L1043091" s="244"/>
      <c r="M1043091" s="244"/>
      <c r="N1043091" s="244"/>
      <c r="O1043091" s="251"/>
      <c r="P1043091" s="251"/>
      <c r="Q1043091" s="251"/>
      <c r="R1043091" s="251"/>
      <c r="S1043091" s="251"/>
      <c r="T1043091" s="251"/>
      <c r="U1043091" s="251"/>
      <c r="V1043091" s="251"/>
      <c r="W1043091" s="251"/>
      <c r="X1043091" s="251"/>
      <c r="Y1043091" s="251"/>
      <c r="Z1043091" s="251"/>
      <c r="AA1043091" s="251"/>
      <c r="AB1043091" s="247"/>
      <c r="AC1043091" s="247"/>
      <c r="AD1043091" s="245"/>
      <c r="AE1043091" s="245"/>
      <c r="AF1043091" s="245"/>
      <c r="AG1043091" s="245"/>
    </row>
    <row r="1043092" spans="1:33" ht="12.75">
      <c r="A1043092" s="247"/>
      <c r="B1043092" s="248"/>
      <c r="C1043092" s="249"/>
      <c r="D1043092" s="250"/>
      <c r="E1043092" s="250"/>
      <c r="F1043092" s="250"/>
      <c r="G1043092" s="250"/>
      <c r="H1043092" s="250"/>
      <c r="I1043092" s="250"/>
      <c r="J1043092" s="244"/>
      <c r="K1043092" s="244"/>
      <c r="L1043092" s="244"/>
      <c r="M1043092" s="244"/>
      <c r="N1043092" s="244"/>
      <c r="O1043092" s="251"/>
      <c r="P1043092" s="251"/>
      <c r="Q1043092" s="251"/>
      <c r="R1043092" s="251"/>
      <c r="S1043092" s="251"/>
      <c r="T1043092" s="251"/>
      <c r="U1043092" s="251"/>
      <c r="V1043092" s="251"/>
      <c r="W1043092" s="251"/>
      <c r="X1043092" s="251"/>
      <c r="Y1043092" s="251"/>
      <c r="Z1043092" s="251"/>
      <c r="AA1043092" s="251"/>
      <c r="AB1043092" s="247"/>
      <c r="AC1043092" s="247"/>
      <c r="AD1043092" s="245"/>
      <c r="AE1043092" s="245"/>
      <c r="AF1043092" s="245"/>
      <c r="AG1043092" s="245"/>
    </row>
    <row r="1043093" spans="1:33" ht="12.75">
      <c r="A1043093" s="247"/>
      <c r="B1043093" s="248"/>
      <c r="C1043093" s="249"/>
      <c r="D1043093" s="250"/>
      <c r="E1043093" s="250"/>
      <c r="F1043093" s="250"/>
      <c r="G1043093" s="250"/>
      <c r="H1043093" s="250"/>
      <c r="I1043093" s="250"/>
      <c r="J1043093" s="244"/>
      <c r="K1043093" s="244"/>
      <c r="L1043093" s="244"/>
      <c r="M1043093" s="244"/>
      <c r="N1043093" s="244"/>
      <c r="O1043093" s="251"/>
      <c r="P1043093" s="251"/>
      <c r="Q1043093" s="251"/>
      <c r="R1043093" s="251"/>
      <c r="S1043093" s="251"/>
      <c r="T1043093" s="251"/>
      <c r="U1043093" s="251"/>
      <c r="V1043093" s="251"/>
      <c r="W1043093" s="251"/>
      <c r="X1043093" s="251"/>
      <c r="Y1043093" s="251"/>
      <c r="Z1043093" s="251"/>
      <c r="AA1043093" s="251"/>
      <c r="AB1043093" s="247"/>
      <c r="AC1043093" s="247"/>
      <c r="AD1043093" s="245"/>
      <c r="AE1043093" s="245"/>
      <c r="AF1043093" s="245"/>
      <c r="AG1043093" s="245"/>
    </row>
    <row r="1043094" spans="1:33" ht="12.75">
      <c r="A1043094" s="247"/>
      <c r="B1043094" s="248"/>
      <c r="C1043094" s="249"/>
      <c r="D1043094" s="250"/>
      <c r="E1043094" s="250"/>
      <c r="F1043094" s="250"/>
      <c r="G1043094" s="250"/>
      <c r="H1043094" s="250"/>
      <c r="I1043094" s="250"/>
      <c r="J1043094" s="244"/>
      <c r="K1043094" s="244"/>
      <c r="L1043094" s="244"/>
      <c r="M1043094" s="244"/>
      <c r="N1043094" s="244"/>
      <c r="O1043094" s="251"/>
      <c r="P1043094" s="251"/>
      <c r="Q1043094" s="251"/>
      <c r="R1043094" s="251"/>
      <c r="S1043094" s="251"/>
      <c r="T1043094" s="251"/>
      <c r="U1043094" s="251"/>
      <c r="V1043094" s="251"/>
      <c r="W1043094" s="251"/>
      <c r="X1043094" s="251"/>
      <c r="Y1043094" s="251"/>
      <c r="Z1043094" s="251"/>
      <c r="AA1043094" s="251"/>
      <c r="AB1043094" s="247"/>
      <c r="AC1043094" s="247"/>
      <c r="AD1043094" s="245"/>
      <c r="AE1043094" s="245"/>
      <c r="AF1043094" s="245"/>
      <c r="AG1043094" s="245"/>
    </row>
    <row r="1043095" spans="1:33" ht="12.75">
      <c r="A1043095" s="247"/>
      <c r="B1043095" s="248"/>
      <c r="C1043095" s="249"/>
      <c r="D1043095" s="250"/>
      <c r="E1043095" s="250"/>
      <c r="F1043095" s="250"/>
      <c r="G1043095" s="250"/>
      <c r="H1043095" s="250"/>
      <c r="I1043095" s="250"/>
      <c r="J1043095" s="244"/>
      <c r="K1043095" s="244"/>
      <c r="L1043095" s="244"/>
      <c r="M1043095" s="244"/>
      <c r="N1043095" s="244"/>
      <c r="O1043095" s="251"/>
      <c r="P1043095" s="251"/>
      <c r="Q1043095" s="251"/>
      <c r="R1043095" s="251"/>
      <c r="S1043095" s="251"/>
      <c r="T1043095" s="251"/>
      <c r="U1043095" s="251"/>
      <c r="V1043095" s="251"/>
      <c r="W1043095" s="251"/>
      <c r="X1043095" s="251"/>
      <c r="Y1043095" s="251"/>
      <c r="Z1043095" s="251"/>
      <c r="AA1043095" s="251"/>
      <c r="AB1043095" s="247"/>
      <c r="AC1043095" s="247"/>
      <c r="AD1043095" s="245"/>
      <c r="AE1043095" s="245"/>
      <c r="AF1043095" s="245"/>
      <c r="AG1043095" s="245"/>
    </row>
    <row r="1043096" spans="1:33" ht="12.75">
      <c r="A1043096" s="247"/>
      <c r="B1043096" s="248"/>
      <c r="C1043096" s="249"/>
      <c r="D1043096" s="250"/>
      <c r="E1043096" s="250"/>
      <c r="F1043096" s="250"/>
      <c r="G1043096" s="250"/>
      <c r="H1043096" s="250"/>
      <c r="I1043096" s="250"/>
      <c r="J1043096" s="244"/>
      <c r="K1043096" s="244"/>
      <c r="L1043096" s="244"/>
      <c r="M1043096" s="244"/>
      <c r="N1043096" s="244"/>
      <c r="O1043096" s="251"/>
      <c r="P1043096" s="251"/>
      <c r="Q1043096" s="251"/>
      <c r="R1043096" s="251"/>
      <c r="S1043096" s="251"/>
      <c r="T1043096" s="251"/>
      <c r="U1043096" s="251"/>
      <c r="V1043096" s="251"/>
      <c r="W1043096" s="251"/>
      <c r="X1043096" s="251"/>
      <c r="Y1043096" s="251"/>
      <c r="Z1043096" s="251"/>
      <c r="AA1043096" s="251"/>
      <c r="AB1043096" s="247"/>
      <c r="AC1043096" s="247"/>
      <c r="AD1043096" s="245"/>
      <c r="AE1043096" s="245"/>
      <c r="AF1043096" s="245"/>
      <c r="AG1043096" s="245"/>
    </row>
    <row r="1043097" spans="1:33" ht="12.75">
      <c r="A1043097" s="247"/>
      <c r="B1043097" s="248"/>
      <c r="C1043097" s="249"/>
      <c r="D1043097" s="250"/>
      <c r="E1043097" s="250"/>
      <c r="F1043097" s="250"/>
      <c r="G1043097" s="250"/>
      <c r="H1043097" s="250"/>
      <c r="I1043097" s="250"/>
      <c r="J1043097" s="244"/>
      <c r="K1043097" s="244"/>
      <c r="L1043097" s="244"/>
      <c r="M1043097" s="244"/>
      <c r="N1043097" s="244"/>
      <c r="O1043097" s="251"/>
      <c r="P1043097" s="251"/>
      <c r="Q1043097" s="251"/>
      <c r="R1043097" s="251"/>
      <c r="S1043097" s="251"/>
      <c r="T1043097" s="251"/>
      <c r="U1043097" s="251"/>
      <c r="V1043097" s="251"/>
      <c r="W1043097" s="251"/>
      <c r="X1043097" s="251"/>
      <c r="Y1043097" s="251"/>
      <c r="Z1043097" s="251"/>
      <c r="AA1043097" s="251"/>
      <c r="AB1043097" s="247"/>
      <c r="AC1043097" s="247"/>
      <c r="AD1043097" s="245"/>
      <c r="AE1043097" s="245"/>
      <c r="AF1043097" s="245"/>
      <c r="AG1043097" s="245"/>
    </row>
    <row r="1043098" spans="1:33" ht="12.75">
      <c r="A1043098" s="247"/>
      <c r="B1043098" s="248"/>
      <c r="C1043098" s="249"/>
      <c r="D1043098" s="250"/>
      <c r="E1043098" s="250"/>
      <c r="F1043098" s="250"/>
      <c r="G1043098" s="250"/>
      <c r="H1043098" s="250"/>
      <c r="I1043098" s="250"/>
      <c r="J1043098" s="244"/>
      <c r="K1043098" s="244"/>
      <c r="L1043098" s="244"/>
      <c r="M1043098" s="244"/>
      <c r="N1043098" s="244"/>
      <c r="O1043098" s="251"/>
      <c r="P1043098" s="251"/>
      <c r="Q1043098" s="251"/>
      <c r="R1043098" s="251"/>
      <c r="S1043098" s="251"/>
      <c r="T1043098" s="251"/>
      <c r="U1043098" s="251"/>
      <c r="V1043098" s="251"/>
      <c r="W1043098" s="251"/>
      <c r="X1043098" s="251"/>
      <c r="Y1043098" s="251"/>
      <c r="Z1043098" s="251"/>
      <c r="AA1043098" s="251"/>
      <c r="AB1043098" s="247"/>
      <c r="AC1043098" s="247"/>
      <c r="AD1043098" s="245"/>
      <c r="AE1043098" s="245"/>
      <c r="AF1043098" s="245"/>
      <c r="AG1043098" s="245"/>
    </row>
    <row r="1043099" spans="1:33" ht="12.75">
      <c r="A1043099" s="247"/>
      <c r="B1043099" s="248"/>
      <c r="C1043099" s="249"/>
      <c r="D1043099" s="250"/>
      <c r="E1043099" s="250"/>
      <c r="F1043099" s="250"/>
      <c r="G1043099" s="250"/>
      <c r="H1043099" s="250"/>
      <c r="I1043099" s="250"/>
      <c r="J1043099" s="244"/>
      <c r="K1043099" s="244"/>
      <c r="L1043099" s="244"/>
      <c r="M1043099" s="244"/>
      <c r="N1043099" s="244"/>
      <c r="O1043099" s="251"/>
      <c r="P1043099" s="251"/>
      <c r="Q1043099" s="251"/>
      <c r="R1043099" s="251"/>
      <c r="S1043099" s="251"/>
      <c r="T1043099" s="251"/>
      <c r="U1043099" s="251"/>
      <c r="V1043099" s="251"/>
      <c r="W1043099" s="251"/>
      <c r="X1043099" s="251"/>
      <c r="Y1043099" s="251"/>
      <c r="Z1043099" s="251"/>
      <c r="AA1043099" s="251"/>
      <c r="AB1043099" s="247"/>
      <c r="AC1043099" s="247"/>
      <c r="AD1043099" s="245"/>
      <c r="AE1043099" s="245"/>
      <c r="AF1043099" s="245"/>
      <c r="AG1043099" s="245"/>
    </row>
    <row r="1043100" spans="1:33" ht="12.75">
      <c r="A1043100" s="247"/>
      <c r="B1043100" s="248"/>
      <c r="C1043100" s="249"/>
      <c r="D1043100" s="250"/>
      <c r="E1043100" s="250"/>
      <c r="F1043100" s="250"/>
      <c r="G1043100" s="250"/>
      <c r="H1043100" s="250"/>
      <c r="I1043100" s="250"/>
      <c r="J1043100" s="244"/>
      <c r="K1043100" s="244"/>
      <c r="L1043100" s="244"/>
      <c r="M1043100" s="244"/>
      <c r="N1043100" s="244"/>
      <c r="O1043100" s="251"/>
      <c r="P1043100" s="251"/>
      <c r="Q1043100" s="251"/>
      <c r="R1043100" s="251"/>
      <c r="S1043100" s="251"/>
      <c r="T1043100" s="251"/>
      <c r="U1043100" s="251"/>
      <c r="V1043100" s="251"/>
      <c r="W1043100" s="251"/>
      <c r="X1043100" s="251"/>
      <c r="Y1043100" s="251"/>
      <c r="Z1043100" s="251"/>
      <c r="AA1043100" s="251"/>
      <c r="AB1043100" s="247"/>
      <c r="AC1043100" s="247"/>
      <c r="AD1043100" s="245"/>
      <c r="AE1043100" s="245"/>
      <c r="AF1043100" s="245"/>
      <c r="AG1043100" s="245"/>
    </row>
    <row r="1043101" spans="1:33" ht="12.75">
      <c r="A1043101" s="247"/>
      <c r="B1043101" s="248"/>
      <c r="C1043101" s="249"/>
      <c r="D1043101" s="250"/>
      <c r="E1043101" s="250"/>
      <c r="F1043101" s="250"/>
      <c r="G1043101" s="250"/>
      <c r="H1043101" s="250"/>
      <c r="I1043101" s="250"/>
      <c r="J1043101" s="244"/>
      <c r="K1043101" s="244"/>
      <c r="L1043101" s="244"/>
      <c r="M1043101" s="244"/>
      <c r="N1043101" s="244"/>
      <c r="O1043101" s="251"/>
      <c r="P1043101" s="251"/>
      <c r="Q1043101" s="251"/>
      <c r="R1043101" s="251"/>
      <c r="S1043101" s="251"/>
      <c r="T1043101" s="251"/>
      <c r="U1043101" s="251"/>
      <c r="V1043101" s="251"/>
      <c r="W1043101" s="251"/>
      <c r="X1043101" s="251"/>
      <c r="Y1043101" s="251"/>
      <c r="Z1043101" s="251"/>
      <c r="AA1043101" s="251"/>
      <c r="AB1043101" s="247"/>
      <c r="AC1043101" s="247"/>
      <c r="AD1043101" s="245"/>
      <c r="AE1043101" s="245"/>
      <c r="AF1043101" s="245"/>
      <c r="AG1043101" s="245"/>
    </row>
    <row r="1043102" spans="1:33" ht="12.75">
      <c r="A1043102" s="247"/>
      <c r="B1043102" s="248"/>
      <c r="C1043102" s="249"/>
      <c r="D1043102" s="250"/>
      <c r="E1043102" s="250"/>
      <c r="F1043102" s="250"/>
      <c r="G1043102" s="250"/>
      <c r="H1043102" s="250"/>
      <c r="I1043102" s="250"/>
      <c r="J1043102" s="244"/>
      <c r="K1043102" s="244"/>
      <c r="L1043102" s="244"/>
      <c r="M1043102" s="244"/>
      <c r="N1043102" s="244"/>
      <c r="O1043102" s="251"/>
      <c r="P1043102" s="251"/>
      <c r="Q1043102" s="251"/>
      <c r="R1043102" s="251"/>
      <c r="S1043102" s="251"/>
      <c r="T1043102" s="251"/>
      <c r="U1043102" s="251"/>
      <c r="V1043102" s="251"/>
      <c r="W1043102" s="251"/>
      <c r="X1043102" s="251"/>
      <c r="Y1043102" s="251"/>
      <c r="Z1043102" s="251"/>
      <c r="AA1043102" s="251"/>
      <c r="AB1043102" s="247"/>
      <c r="AC1043102" s="247"/>
      <c r="AD1043102" s="245"/>
      <c r="AE1043102" s="245"/>
      <c r="AF1043102" s="245"/>
      <c r="AG1043102" s="245"/>
    </row>
    <row r="1043103" spans="1:33" ht="12.75">
      <c r="A1043103" s="247"/>
      <c r="B1043103" s="248"/>
      <c r="C1043103" s="249"/>
      <c r="D1043103" s="250"/>
      <c r="E1043103" s="250"/>
      <c r="F1043103" s="250"/>
      <c r="G1043103" s="250"/>
      <c r="H1043103" s="250"/>
      <c r="I1043103" s="250"/>
      <c r="J1043103" s="244"/>
      <c r="K1043103" s="244"/>
      <c r="L1043103" s="244"/>
      <c r="M1043103" s="244"/>
      <c r="N1043103" s="244"/>
      <c r="O1043103" s="251"/>
      <c r="P1043103" s="251"/>
      <c r="Q1043103" s="251"/>
      <c r="R1043103" s="251"/>
      <c r="S1043103" s="251"/>
      <c r="T1043103" s="251"/>
      <c r="U1043103" s="251"/>
      <c r="V1043103" s="251"/>
      <c r="W1043103" s="251"/>
      <c r="X1043103" s="251"/>
      <c r="Y1043103" s="251"/>
      <c r="Z1043103" s="251"/>
      <c r="AA1043103" s="251"/>
      <c r="AB1043103" s="247"/>
      <c r="AC1043103" s="247"/>
      <c r="AD1043103" s="245"/>
      <c r="AE1043103" s="245"/>
      <c r="AF1043103" s="245"/>
      <c r="AG1043103" s="245"/>
    </row>
    <row r="1043104" spans="1:33" ht="12.75">
      <c r="A1043104" s="247"/>
      <c r="B1043104" s="248"/>
      <c r="C1043104" s="249"/>
      <c r="D1043104" s="250"/>
      <c r="E1043104" s="250"/>
      <c r="F1043104" s="250"/>
      <c r="G1043104" s="250"/>
      <c r="H1043104" s="250"/>
      <c r="I1043104" s="250"/>
      <c r="J1043104" s="244"/>
      <c r="K1043104" s="244"/>
      <c r="L1043104" s="244"/>
      <c r="M1043104" s="244"/>
      <c r="N1043104" s="244"/>
      <c r="O1043104" s="251"/>
      <c r="P1043104" s="251"/>
      <c r="Q1043104" s="251"/>
      <c r="R1043104" s="251"/>
      <c r="S1043104" s="251"/>
      <c r="T1043104" s="251"/>
      <c r="U1043104" s="251"/>
      <c r="V1043104" s="251"/>
      <c r="W1043104" s="251"/>
      <c r="X1043104" s="251"/>
      <c r="Y1043104" s="251"/>
      <c r="Z1043104" s="251"/>
      <c r="AA1043104" s="251"/>
      <c r="AB1043104" s="247"/>
      <c r="AC1043104" s="247"/>
      <c r="AD1043104" s="245"/>
      <c r="AE1043104" s="245"/>
      <c r="AF1043104" s="245"/>
      <c r="AG1043104" s="245"/>
    </row>
    <row r="1043105" spans="1:33" ht="12.75">
      <c r="A1043105" s="247"/>
      <c r="B1043105" s="248"/>
      <c r="C1043105" s="249"/>
      <c r="D1043105" s="250"/>
      <c r="E1043105" s="250"/>
      <c r="F1043105" s="250"/>
      <c r="G1043105" s="250"/>
      <c r="H1043105" s="250"/>
      <c r="I1043105" s="250"/>
      <c r="J1043105" s="244"/>
      <c r="K1043105" s="244"/>
      <c r="L1043105" s="244"/>
      <c r="M1043105" s="244"/>
      <c r="N1043105" s="244"/>
      <c r="O1043105" s="251"/>
      <c r="P1043105" s="251"/>
      <c r="Q1043105" s="251"/>
      <c r="R1043105" s="251"/>
      <c r="S1043105" s="251"/>
      <c r="T1043105" s="251"/>
      <c r="U1043105" s="251"/>
      <c r="V1043105" s="251"/>
      <c r="W1043105" s="251"/>
      <c r="X1043105" s="251"/>
      <c r="Y1043105" s="251"/>
      <c r="Z1043105" s="251"/>
      <c r="AA1043105" s="251"/>
      <c r="AB1043105" s="247"/>
      <c r="AC1043105" s="247"/>
      <c r="AD1043105" s="245"/>
      <c r="AE1043105" s="245"/>
      <c r="AF1043105" s="245"/>
      <c r="AG1043105" s="245"/>
    </row>
    <row r="1043106" spans="1:33" ht="12.75">
      <c r="A1043106" s="247"/>
      <c r="B1043106" s="248"/>
      <c r="C1043106" s="249"/>
      <c r="D1043106" s="250"/>
      <c r="E1043106" s="250"/>
      <c r="F1043106" s="250"/>
      <c r="G1043106" s="250"/>
      <c r="H1043106" s="250"/>
      <c r="I1043106" s="250"/>
      <c r="J1043106" s="244"/>
      <c r="K1043106" s="244"/>
      <c r="L1043106" s="244"/>
      <c r="M1043106" s="244"/>
      <c r="N1043106" s="244"/>
      <c r="O1043106" s="251"/>
      <c r="P1043106" s="251"/>
      <c r="Q1043106" s="251"/>
      <c r="R1043106" s="251"/>
      <c r="S1043106" s="251"/>
      <c r="T1043106" s="251"/>
      <c r="U1043106" s="251"/>
      <c r="V1043106" s="251"/>
      <c r="W1043106" s="251"/>
      <c r="X1043106" s="251"/>
      <c r="Y1043106" s="251"/>
      <c r="Z1043106" s="251"/>
      <c r="AA1043106" s="251"/>
      <c r="AB1043106" s="247"/>
      <c r="AC1043106" s="247"/>
      <c r="AD1043106" s="245"/>
      <c r="AE1043106" s="245"/>
      <c r="AF1043106" s="245"/>
      <c r="AG1043106" s="245"/>
    </row>
    <row r="1043107" spans="1:33" ht="12.75">
      <c r="A1043107" s="247"/>
      <c r="B1043107" s="248"/>
      <c r="C1043107" s="249"/>
      <c r="D1043107" s="250"/>
      <c r="E1043107" s="250"/>
      <c r="F1043107" s="250"/>
      <c r="G1043107" s="250"/>
      <c r="H1043107" s="250"/>
      <c r="I1043107" s="250"/>
      <c r="J1043107" s="244"/>
      <c r="K1043107" s="244"/>
      <c r="L1043107" s="244"/>
      <c r="M1043107" s="244"/>
      <c r="N1043107" s="244"/>
      <c r="O1043107" s="251"/>
      <c r="P1043107" s="251"/>
      <c r="Q1043107" s="251"/>
      <c r="R1043107" s="251"/>
      <c r="S1043107" s="251"/>
      <c r="T1043107" s="251"/>
      <c r="U1043107" s="251"/>
      <c r="V1043107" s="251"/>
      <c r="W1043107" s="251"/>
      <c r="X1043107" s="251"/>
      <c r="Y1043107" s="251"/>
      <c r="Z1043107" s="251"/>
      <c r="AA1043107" s="251"/>
      <c r="AB1043107" s="247"/>
      <c r="AC1043107" s="247"/>
      <c r="AD1043107" s="245"/>
      <c r="AE1043107" s="245"/>
      <c r="AF1043107" s="245"/>
      <c r="AG1043107" s="245"/>
    </row>
    <row r="1043108" spans="1:33" ht="12.75">
      <c r="A1043108" s="247"/>
      <c r="B1043108" s="248"/>
      <c r="C1043108" s="249"/>
      <c r="D1043108" s="250"/>
      <c r="E1043108" s="250"/>
      <c r="F1043108" s="250"/>
      <c r="G1043108" s="250"/>
      <c r="H1043108" s="250"/>
      <c r="I1043108" s="250"/>
      <c r="J1043108" s="244"/>
      <c r="K1043108" s="244"/>
      <c r="L1043108" s="244"/>
      <c r="M1043108" s="244"/>
      <c r="N1043108" s="244"/>
      <c r="O1043108" s="251"/>
      <c r="P1043108" s="251"/>
      <c r="Q1043108" s="251"/>
      <c r="R1043108" s="251"/>
      <c r="S1043108" s="251"/>
      <c r="T1043108" s="251"/>
      <c r="U1043108" s="251"/>
      <c r="V1043108" s="251"/>
      <c r="W1043108" s="251"/>
      <c r="X1043108" s="251"/>
      <c r="Y1043108" s="251"/>
      <c r="Z1043108" s="251"/>
      <c r="AA1043108" s="251"/>
      <c r="AB1043108" s="247"/>
      <c r="AC1043108" s="247"/>
      <c r="AD1043108" s="245"/>
      <c r="AE1043108" s="245"/>
      <c r="AF1043108" s="245"/>
      <c r="AG1043108" s="245"/>
    </row>
    <row r="1043109" spans="1:33" ht="12.75">
      <c r="A1043109" s="247"/>
      <c r="B1043109" s="248"/>
      <c r="C1043109" s="249"/>
      <c r="D1043109" s="250"/>
      <c r="E1043109" s="250"/>
      <c r="F1043109" s="250"/>
      <c r="G1043109" s="250"/>
      <c r="H1043109" s="250"/>
      <c r="I1043109" s="250"/>
      <c r="J1043109" s="244"/>
      <c r="K1043109" s="244"/>
      <c r="L1043109" s="244"/>
      <c r="M1043109" s="244"/>
      <c r="N1043109" s="244"/>
      <c r="O1043109" s="251"/>
      <c r="P1043109" s="251"/>
      <c r="Q1043109" s="251"/>
      <c r="R1043109" s="251"/>
      <c r="S1043109" s="251"/>
      <c r="T1043109" s="251"/>
      <c r="U1043109" s="251"/>
      <c r="V1043109" s="251"/>
      <c r="W1043109" s="251"/>
      <c r="X1043109" s="251"/>
      <c r="Y1043109" s="251"/>
      <c r="Z1043109" s="251"/>
      <c r="AA1043109" s="251"/>
      <c r="AB1043109" s="247"/>
      <c r="AC1043109" s="247"/>
      <c r="AD1043109" s="245"/>
      <c r="AE1043109" s="245"/>
      <c r="AF1043109" s="245"/>
      <c r="AG1043109" s="245"/>
    </row>
    <row r="1043110" spans="1:33" ht="12.75">
      <c r="A1043110" s="247"/>
      <c r="B1043110" s="248"/>
      <c r="C1043110" s="249"/>
      <c r="D1043110" s="250"/>
      <c r="E1043110" s="250"/>
      <c r="F1043110" s="250"/>
      <c r="G1043110" s="250"/>
      <c r="H1043110" s="250"/>
      <c r="I1043110" s="250"/>
      <c r="J1043110" s="244"/>
      <c r="K1043110" s="244"/>
      <c r="L1043110" s="244"/>
      <c r="M1043110" s="244"/>
      <c r="N1043110" s="244"/>
      <c r="O1043110" s="251"/>
      <c r="P1043110" s="251"/>
      <c r="Q1043110" s="251"/>
      <c r="R1043110" s="251"/>
      <c r="S1043110" s="251"/>
      <c r="T1043110" s="251"/>
      <c r="U1043110" s="251"/>
      <c r="V1043110" s="251"/>
      <c r="W1043110" s="251"/>
      <c r="X1043110" s="251"/>
      <c r="Y1043110" s="251"/>
      <c r="Z1043110" s="251"/>
      <c r="AA1043110" s="251"/>
      <c r="AB1043110" s="247"/>
      <c r="AC1043110" s="247"/>
      <c r="AD1043110" s="245"/>
      <c r="AE1043110" s="245"/>
      <c r="AF1043110" s="245"/>
      <c r="AG1043110" s="245"/>
    </row>
    <row r="1043111" spans="1:33" ht="12.75">
      <c r="A1043111" s="247"/>
      <c r="B1043111" s="248"/>
      <c r="C1043111" s="249"/>
      <c r="D1043111" s="250"/>
      <c r="E1043111" s="250"/>
      <c r="F1043111" s="250"/>
      <c r="G1043111" s="250"/>
      <c r="H1043111" s="250"/>
      <c r="I1043111" s="250"/>
      <c r="J1043111" s="244"/>
      <c r="K1043111" s="244"/>
      <c r="L1043111" s="244"/>
      <c r="M1043111" s="244"/>
      <c r="N1043111" s="244"/>
      <c r="O1043111" s="251"/>
      <c r="P1043111" s="251"/>
      <c r="Q1043111" s="251"/>
      <c r="R1043111" s="251"/>
      <c r="S1043111" s="251"/>
      <c r="T1043111" s="251"/>
      <c r="U1043111" s="251"/>
      <c r="V1043111" s="251"/>
      <c r="W1043111" s="251"/>
      <c r="X1043111" s="251"/>
      <c r="Y1043111" s="251"/>
      <c r="Z1043111" s="251"/>
      <c r="AA1043111" s="251"/>
      <c r="AB1043111" s="247"/>
      <c r="AC1043111" s="247"/>
      <c r="AD1043111" s="245"/>
      <c r="AE1043111" s="245"/>
      <c r="AF1043111" s="245"/>
      <c r="AG1043111" s="245"/>
    </row>
    <row r="1043112" spans="1:33" ht="12.75">
      <c r="A1043112" s="247"/>
      <c r="B1043112" s="248"/>
      <c r="C1043112" s="249"/>
      <c r="D1043112" s="250"/>
      <c r="E1043112" s="250"/>
      <c r="F1043112" s="250"/>
      <c r="G1043112" s="250"/>
      <c r="H1043112" s="250"/>
      <c r="I1043112" s="250"/>
      <c r="J1043112" s="244"/>
      <c r="K1043112" s="244"/>
      <c r="L1043112" s="244"/>
      <c r="M1043112" s="244"/>
      <c r="N1043112" s="244"/>
      <c r="O1043112" s="251"/>
      <c r="P1043112" s="251"/>
      <c r="Q1043112" s="251"/>
      <c r="R1043112" s="251"/>
      <c r="S1043112" s="251"/>
      <c r="T1043112" s="251"/>
      <c r="U1043112" s="251"/>
      <c r="V1043112" s="251"/>
      <c r="W1043112" s="251"/>
      <c r="X1043112" s="251"/>
      <c r="Y1043112" s="251"/>
      <c r="Z1043112" s="251"/>
      <c r="AA1043112" s="251"/>
      <c r="AB1043112" s="247"/>
      <c r="AC1043112" s="247"/>
      <c r="AD1043112" s="245"/>
      <c r="AE1043112" s="245"/>
      <c r="AF1043112" s="245"/>
      <c r="AG1043112" s="245"/>
    </row>
    <row r="1043113" spans="1:33" ht="12.75">
      <c r="A1043113" s="247"/>
      <c r="B1043113" s="248"/>
      <c r="C1043113" s="249"/>
      <c r="D1043113" s="250"/>
      <c r="E1043113" s="250"/>
      <c r="F1043113" s="250"/>
      <c r="G1043113" s="250"/>
      <c r="H1043113" s="250"/>
      <c r="I1043113" s="250"/>
      <c r="J1043113" s="244"/>
      <c r="K1043113" s="244"/>
      <c r="L1043113" s="244"/>
      <c r="M1043113" s="244"/>
      <c r="N1043113" s="244"/>
      <c r="O1043113" s="251"/>
      <c r="P1043113" s="251"/>
      <c r="Q1043113" s="251"/>
      <c r="R1043113" s="251"/>
      <c r="S1043113" s="251"/>
      <c r="T1043113" s="251"/>
      <c r="U1043113" s="251"/>
      <c r="V1043113" s="251"/>
      <c r="W1043113" s="251"/>
      <c r="X1043113" s="251"/>
      <c r="Y1043113" s="251"/>
      <c r="Z1043113" s="251"/>
      <c r="AA1043113" s="251"/>
      <c r="AB1043113" s="247"/>
      <c r="AC1043113" s="247"/>
      <c r="AD1043113" s="245"/>
      <c r="AE1043113" s="245"/>
      <c r="AF1043113" s="245"/>
      <c r="AG1043113" s="245"/>
    </row>
    <row r="1043114" spans="1:33" ht="12.75">
      <c r="A1043114" s="247"/>
      <c r="B1043114" s="248"/>
      <c r="C1043114" s="249"/>
      <c r="D1043114" s="250"/>
      <c r="E1043114" s="250"/>
      <c r="F1043114" s="250"/>
      <c r="G1043114" s="250"/>
      <c r="H1043114" s="250"/>
      <c r="I1043114" s="250"/>
      <c r="J1043114" s="244"/>
      <c r="K1043114" s="244"/>
      <c r="L1043114" s="244"/>
      <c r="M1043114" s="244"/>
      <c r="N1043114" s="244"/>
      <c r="O1043114" s="251"/>
      <c r="P1043114" s="251"/>
      <c r="Q1043114" s="251"/>
      <c r="R1043114" s="251"/>
      <c r="S1043114" s="251"/>
      <c r="T1043114" s="251"/>
      <c r="U1043114" s="251"/>
      <c r="V1043114" s="251"/>
      <c r="W1043114" s="251"/>
      <c r="X1043114" s="251"/>
      <c r="Y1043114" s="251"/>
      <c r="Z1043114" s="251"/>
      <c r="AA1043114" s="251"/>
      <c r="AB1043114" s="247"/>
      <c r="AC1043114" s="247"/>
      <c r="AD1043114" s="245"/>
      <c r="AE1043114" s="245"/>
      <c r="AF1043114" s="245"/>
      <c r="AG1043114" s="245"/>
    </row>
    <row r="1043115" spans="1:33" ht="12.75">
      <c r="A1043115" s="247"/>
      <c r="B1043115" s="248"/>
      <c r="C1043115" s="249"/>
      <c r="D1043115" s="250"/>
      <c r="E1043115" s="250"/>
      <c r="F1043115" s="250"/>
      <c r="G1043115" s="250"/>
      <c r="H1043115" s="250"/>
      <c r="I1043115" s="250"/>
      <c r="J1043115" s="244"/>
      <c r="K1043115" s="244"/>
      <c r="L1043115" s="244"/>
      <c r="M1043115" s="244"/>
      <c r="N1043115" s="244"/>
      <c r="O1043115" s="251"/>
      <c r="P1043115" s="251"/>
      <c r="Q1043115" s="251"/>
      <c r="R1043115" s="251"/>
      <c r="S1043115" s="251"/>
      <c r="T1043115" s="251"/>
      <c r="U1043115" s="251"/>
      <c r="V1043115" s="251"/>
      <c r="W1043115" s="251"/>
      <c r="X1043115" s="251"/>
      <c r="Y1043115" s="251"/>
      <c r="Z1043115" s="251"/>
      <c r="AA1043115" s="251"/>
      <c r="AB1043115" s="247"/>
      <c r="AC1043115" s="247"/>
      <c r="AD1043115" s="245"/>
      <c r="AE1043115" s="245"/>
      <c r="AF1043115" s="245"/>
      <c r="AG1043115" s="245"/>
    </row>
    <row r="1043116" spans="1:33" ht="12.75">
      <c r="A1043116" s="247"/>
      <c r="B1043116" s="248"/>
      <c r="C1043116" s="249"/>
      <c r="D1043116" s="250"/>
      <c r="E1043116" s="250"/>
      <c r="F1043116" s="250"/>
      <c r="G1043116" s="250"/>
      <c r="H1043116" s="250"/>
      <c r="I1043116" s="250"/>
      <c r="J1043116" s="244"/>
      <c r="K1043116" s="244"/>
      <c r="L1043116" s="244"/>
      <c r="M1043116" s="244"/>
      <c r="N1043116" s="244"/>
      <c r="O1043116" s="251"/>
      <c r="P1043116" s="251"/>
      <c r="Q1043116" s="251"/>
      <c r="R1043116" s="251"/>
      <c r="S1043116" s="251"/>
      <c r="T1043116" s="251"/>
      <c r="U1043116" s="251"/>
      <c r="V1043116" s="251"/>
      <c r="W1043116" s="251"/>
      <c r="X1043116" s="251"/>
      <c r="Y1043116" s="251"/>
      <c r="Z1043116" s="251"/>
      <c r="AA1043116" s="251"/>
      <c r="AB1043116" s="247"/>
      <c r="AC1043116" s="247"/>
      <c r="AD1043116" s="245"/>
      <c r="AE1043116" s="245"/>
      <c r="AF1043116" s="245"/>
      <c r="AG1043116" s="245"/>
    </row>
    <row r="1043117" spans="1:33" ht="12.75">
      <c r="A1043117" s="247"/>
      <c r="B1043117" s="248"/>
      <c r="C1043117" s="249"/>
      <c r="D1043117" s="250"/>
      <c r="E1043117" s="250"/>
      <c r="F1043117" s="250"/>
      <c r="G1043117" s="250"/>
      <c r="H1043117" s="250"/>
      <c r="I1043117" s="250"/>
      <c r="J1043117" s="244"/>
      <c r="K1043117" s="244"/>
      <c r="L1043117" s="244"/>
      <c r="M1043117" s="244"/>
      <c r="N1043117" s="244"/>
      <c r="O1043117" s="251"/>
      <c r="P1043117" s="251"/>
      <c r="Q1043117" s="251"/>
      <c r="R1043117" s="251"/>
      <c r="S1043117" s="251"/>
      <c r="T1043117" s="251"/>
      <c r="U1043117" s="251"/>
      <c r="V1043117" s="251"/>
      <c r="W1043117" s="251"/>
      <c r="X1043117" s="251"/>
      <c r="Y1043117" s="251"/>
      <c r="Z1043117" s="251"/>
      <c r="AA1043117" s="251"/>
      <c r="AB1043117" s="247"/>
      <c r="AC1043117" s="247"/>
      <c r="AD1043117" s="245"/>
      <c r="AE1043117" s="245"/>
      <c r="AF1043117" s="245"/>
      <c r="AG1043117" s="245"/>
    </row>
    <row r="1043118" spans="1:33" ht="12.75">
      <c r="A1043118" s="247"/>
      <c r="B1043118" s="248"/>
      <c r="C1043118" s="249"/>
      <c r="D1043118" s="250"/>
      <c r="E1043118" s="250"/>
      <c r="F1043118" s="250"/>
      <c r="G1043118" s="250"/>
      <c r="H1043118" s="250"/>
      <c r="I1043118" s="250"/>
      <c r="J1043118" s="244"/>
      <c r="K1043118" s="244"/>
      <c r="L1043118" s="244"/>
      <c r="M1043118" s="244"/>
      <c r="N1043118" s="244"/>
      <c r="O1043118" s="251"/>
      <c r="P1043118" s="251"/>
      <c r="Q1043118" s="251"/>
      <c r="R1043118" s="251"/>
      <c r="S1043118" s="251"/>
      <c r="T1043118" s="251"/>
      <c r="U1043118" s="251"/>
      <c r="V1043118" s="251"/>
      <c r="W1043118" s="251"/>
      <c r="X1043118" s="251"/>
      <c r="Y1043118" s="251"/>
      <c r="Z1043118" s="251"/>
      <c r="AA1043118" s="251"/>
      <c r="AB1043118" s="247"/>
      <c r="AC1043118" s="247"/>
      <c r="AD1043118" s="245"/>
      <c r="AE1043118" s="245"/>
      <c r="AF1043118" s="245"/>
      <c r="AG1043118" s="245"/>
    </row>
    <row r="1043119" spans="1:33" ht="12.75">
      <c r="A1043119" s="247"/>
      <c r="B1043119" s="248"/>
      <c r="C1043119" s="249"/>
      <c r="D1043119" s="250"/>
      <c r="E1043119" s="250"/>
      <c r="F1043119" s="250"/>
      <c r="G1043119" s="250"/>
      <c r="H1043119" s="250"/>
      <c r="I1043119" s="250"/>
      <c r="J1043119" s="244"/>
      <c r="K1043119" s="244"/>
      <c r="L1043119" s="244"/>
      <c r="M1043119" s="244"/>
      <c r="N1043119" s="244"/>
      <c r="O1043119" s="251"/>
      <c r="P1043119" s="251"/>
      <c r="Q1043119" s="251"/>
      <c r="R1043119" s="251"/>
      <c r="S1043119" s="251"/>
      <c r="T1043119" s="251"/>
      <c r="U1043119" s="251"/>
      <c r="V1043119" s="251"/>
      <c r="W1043119" s="251"/>
      <c r="X1043119" s="251"/>
      <c r="Y1043119" s="251"/>
      <c r="Z1043119" s="251"/>
      <c r="AA1043119" s="251"/>
      <c r="AB1043119" s="247"/>
      <c r="AC1043119" s="247"/>
      <c r="AD1043119" s="245"/>
      <c r="AE1043119" s="245"/>
      <c r="AF1043119" s="245"/>
      <c r="AG1043119" s="245"/>
    </row>
    <row r="1043120" spans="1:33" ht="12.75">
      <c r="A1043120" s="247"/>
      <c r="B1043120" s="248"/>
      <c r="C1043120" s="249"/>
      <c r="D1043120" s="250"/>
      <c r="E1043120" s="250"/>
      <c r="F1043120" s="250"/>
      <c r="G1043120" s="250"/>
      <c r="H1043120" s="250"/>
      <c r="I1043120" s="250"/>
      <c r="J1043120" s="244"/>
      <c r="K1043120" s="244"/>
      <c r="L1043120" s="244"/>
      <c r="M1043120" s="244"/>
      <c r="N1043120" s="244"/>
      <c r="O1043120" s="251"/>
      <c r="P1043120" s="251"/>
      <c r="Q1043120" s="251"/>
      <c r="R1043120" s="251"/>
      <c r="S1043120" s="251"/>
      <c r="T1043120" s="251"/>
      <c r="U1043120" s="251"/>
      <c r="V1043120" s="251"/>
      <c r="W1043120" s="251"/>
      <c r="X1043120" s="251"/>
      <c r="Y1043120" s="251"/>
      <c r="Z1043120" s="251"/>
      <c r="AA1043120" s="251"/>
      <c r="AB1043120" s="247"/>
      <c r="AC1043120" s="247"/>
      <c r="AD1043120" s="245"/>
      <c r="AE1043120" s="245"/>
      <c r="AF1043120" s="245"/>
      <c r="AG1043120" s="245"/>
    </row>
    <row r="1043121" spans="1:33" ht="12.75">
      <c r="A1043121" s="247"/>
      <c r="B1043121" s="248"/>
      <c r="C1043121" s="249"/>
      <c r="D1043121" s="250"/>
      <c r="E1043121" s="250"/>
      <c r="F1043121" s="250"/>
      <c r="G1043121" s="250"/>
      <c r="H1043121" s="250"/>
      <c r="I1043121" s="250"/>
      <c r="J1043121" s="244"/>
      <c r="K1043121" s="244"/>
      <c r="L1043121" s="244"/>
      <c r="M1043121" s="244"/>
      <c r="N1043121" s="244"/>
      <c r="O1043121" s="251"/>
      <c r="P1043121" s="251"/>
      <c r="Q1043121" s="251"/>
      <c r="R1043121" s="251"/>
      <c r="S1043121" s="251"/>
      <c r="T1043121" s="251"/>
      <c r="U1043121" s="251"/>
      <c r="V1043121" s="251"/>
      <c r="W1043121" s="251"/>
      <c r="X1043121" s="251"/>
      <c r="Y1043121" s="251"/>
      <c r="Z1043121" s="251"/>
      <c r="AA1043121" s="251"/>
      <c r="AB1043121" s="247"/>
      <c r="AC1043121" s="247"/>
      <c r="AD1043121" s="245"/>
      <c r="AE1043121" s="245"/>
      <c r="AF1043121" s="245"/>
      <c r="AG1043121" s="245"/>
    </row>
    <row r="1043122" spans="1:33" ht="12.75">
      <c r="A1043122" s="247"/>
      <c r="B1043122" s="248"/>
      <c r="C1043122" s="249"/>
      <c r="D1043122" s="250"/>
      <c r="E1043122" s="250"/>
      <c r="F1043122" s="250"/>
      <c r="G1043122" s="250"/>
      <c r="H1043122" s="250"/>
      <c r="I1043122" s="250"/>
      <c r="J1043122" s="244"/>
      <c r="K1043122" s="244"/>
      <c r="L1043122" s="244"/>
      <c r="M1043122" s="244"/>
      <c r="N1043122" s="244"/>
      <c r="O1043122" s="251"/>
      <c r="P1043122" s="251"/>
      <c r="Q1043122" s="251"/>
      <c r="R1043122" s="251"/>
      <c r="S1043122" s="251"/>
      <c r="T1043122" s="251"/>
      <c r="U1043122" s="251"/>
      <c r="V1043122" s="251"/>
      <c r="W1043122" s="251"/>
      <c r="X1043122" s="251"/>
      <c r="Y1043122" s="251"/>
      <c r="Z1043122" s="251"/>
      <c r="AA1043122" s="251"/>
      <c r="AB1043122" s="247"/>
      <c r="AC1043122" s="247"/>
      <c r="AD1043122" s="245"/>
      <c r="AE1043122" s="245"/>
      <c r="AF1043122" s="245"/>
      <c r="AG1043122" s="245"/>
    </row>
    <row r="1043123" spans="1:33" ht="12.75">
      <c r="A1043123" s="247"/>
      <c r="B1043123" s="248"/>
      <c r="C1043123" s="249"/>
      <c r="D1043123" s="250"/>
      <c r="E1043123" s="250"/>
      <c r="F1043123" s="250"/>
      <c r="G1043123" s="250"/>
      <c r="H1043123" s="250"/>
      <c r="I1043123" s="250"/>
      <c r="J1043123" s="244"/>
      <c r="K1043123" s="244"/>
      <c r="L1043123" s="244"/>
      <c r="M1043123" s="244"/>
      <c r="N1043123" s="244"/>
      <c r="O1043123" s="251"/>
      <c r="P1043123" s="251"/>
      <c r="Q1043123" s="251"/>
      <c r="R1043123" s="251"/>
      <c r="S1043123" s="251"/>
      <c r="T1043123" s="251"/>
      <c r="U1043123" s="251"/>
      <c r="V1043123" s="251"/>
      <c r="W1043123" s="251"/>
      <c r="X1043123" s="251"/>
      <c r="Y1043123" s="251"/>
      <c r="Z1043123" s="251"/>
      <c r="AA1043123" s="251"/>
      <c r="AB1043123" s="247"/>
      <c r="AC1043123" s="247"/>
      <c r="AD1043123" s="245"/>
      <c r="AE1043123" s="245"/>
      <c r="AF1043123" s="245"/>
      <c r="AG1043123" s="245"/>
    </row>
    <row r="1043124" spans="1:33" ht="12.75">
      <c r="A1043124" s="247"/>
      <c r="B1043124" s="248"/>
      <c r="C1043124" s="249"/>
      <c r="D1043124" s="250"/>
      <c r="E1043124" s="250"/>
      <c r="F1043124" s="250"/>
      <c r="G1043124" s="250"/>
      <c r="H1043124" s="250"/>
      <c r="I1043124" s="250"/>
      <c r="J1043124" s="244"/>
      <c r="K1043124" s="244"/>
      <c r="L1043124" s="244"/>
      <c r="M1043124" s="244"/>
      <c r="N1043124" s="244"/>
      <c r="O1043124" s="251"/>
      <c r="P1043124" s="251"/>
      <c r="Q1043124" s="251"/>
      <c r="R1043124" s="251"/>
      <c r="S1043124" s="251"/>
      <c r="T1043124" s="251"/>
      <c r="U1043124" s="251"/>
      <c r="V1043124" s="251"/>
      <c r="W1043124" s="251"/>
      <c r="X1043124" s="251"/>
      <c r="Y1043124" s="251"/>
      <c r="Z1043124" s="251"/>
      <c r="AA1043124" s="251"/>
      <c r="AB1043124" s="247"/>
      <c r="AC1043124" s="247"/>
      <c r="AD1043124" s="245"/>
      <c r="AE1043124" s="245"/>
      <c r="AF1043124" s="245"/>
      <c r="AG1043124" s="245"/>
    </row>
    <row r="1043125" spans="1:33" ht="12.75">
      <c r="A1043125" s="247"/>
      <c r="B1043125" s="248"/>
      <c r="C1043125" s="249"/>
      <c r="D1043125" s="250"/>
      <c r="E1043125" s="250"/>
      <c r="F1043125" s="250"/>
      <c r="G1043125" s="250"/>
      <c r="H1043125" s="250"/>
      <c r="I1043125" s="250"/>
      <c r="J1043125" s="244"/>
      <c r="K1043125" s="244"/>
      <c r="L1043125" s="244"/>
      <c r="M1043125" s="244"/>
      <c r="N1043125" s="244"/>
      <c r="O1043125" s="251"/>
      <c r="P1043125" s="251"/>
      <c r="Q1043125" s="251"/>
      <c r="R1043125" s="251"/>
      <c r="S1043125" s="251"/>
      <c r="T1043125" s="251"/>
      <c r="U1043125" s="251"/>
      <c r="V1043125" s="251"/>
      <c r="W1043125" s="251"/>
      <c r="X1043125" s="251"/>
      <c r="Y1043125" s="251"/>
      <c r="Z1043125" s="251"/>
      <c r="AA1043125" s="251"/>
      <c r="AB1043125" s="247"/>
      <c r="AC1043125" s="247"/>
      <c r="AD1043125" s="245"/>
      <c r="AE1043125" s="245"/>
      <c r="AF1043125" s="245"/>
      <c r="AG1043125" s="245"/>
    </row>
    <row r="1043126" spans="1:33" ht="12.75">
      <c r="A1043126" s="247"/>
      <c r="B1043126" s="248"/>
      <c r="C1043126" s="249"/>
      <c r="D1043126" s="250"/>
      <c r="E1043126" s="250"/>
      <c r="F1043126" s="250"/>
      <c r="G1043126" s="250"/>
      <c r="H1043126" s="250"/>
      <c r="I1043126" s="250"/>
      <c r="J1043126" s="244"/>
      <c r="K1043126" s="244"/>
      <c r="L1043126" s="244"/>
      <c r="M1043126" s="244"/>
      <c r="N1043126" s="244"/>
      <c r="O1043126" s="251"/>
      <c r="P1043126" s="251"/>
      <c r="Q1043126" s="251"/>
      <c r="R1043126" s="251"/>
      <c r="S1043126" s="251"/>
      <c r="T1043126" s="251"/>
      <c r="U1043126" s="251"/>
      <c r="V1043126" s="251"/>
      <c r="W1043126" s="251"/>
      <c r="X1043126" s="251"/>
      <c r="Y1043126" s="251"/>
      <c r="Z1043126" s="251"/>
      <c r="AA1043126" s="251"/>
      <c r="AB1043126" s="247"/>
      <c r="AC1043126" s="247"/>
      <c r="AD1043126" s="245"/>
      <c r="AE1043126" s="245"/>
      <c r="AF1043126" s="245"/>
      <c r="AG1043126" s="245"/>
    </row>
    <row r="1043127" spans="1:33" ht="12.75">
      <c r="A1043127" s="247"/>
      <c r="B1043127" s="248"/>
      <c r="C1043127" s="249"/>
      <c r="D1043127" s="250"/>
      <c r="E1043127" s="250"/>
      <c r="F1043127" s="250"/>
      <c r="G1043127" s="250"/>
      <c r="H1043127" s="250"/>
      <c r="I1043127" s="250"/>
      <c r="J1043127" s="244"/>
      <c r="K1043127" s="244"/>
      <c r="L1043127" s="244"/>
      <c r="M1043127" s="244"/>
      <c r="N1043127" s="244"/>
      <c r="O1043127" s="251"/>
      <c r="P1043127" s="251"/>
      <c r="Q1043127" s="251"/>
      <c r="R1043127" s="251"/>
      <c r="S1043127" s="251"/>
      <c r="T1043127" s="251"/>
      <c r="U1043127" s="251"/>
      <c r="V1043127" s="251"/>
      <c r="W1043127" s="251"/>
      <c r="X1043127" s="251"/>
      <c r="Y1043127" s="251"/>
      <c r="Z1043127" s="251"/>
      <c r="AA1043127" s="251"/>
      <c r="AB1043127" s="247"/>
      <c r="AC1043127" s="247"/>
      <c r="AD1043127" s="245"/>
      <c r="AE1043127" s="245"/>
      <c r="AF1043127" s="245"/>
      <c r="AG1043127" s="245"/>
    </row>
    <row r="1043128" spans="1:33" ht="12.75">
      <c r="A1043128" s="247"/>
      <c r="B1043128" s="248"/>
      <c r="C1043128" s="249"/>
      <c r="D1043128" s="250"/>
      <c r="E1043128" s="250"/>
      <c r="F1043128" s="250"/>
      <c r="G1043128" s="250"/>
      <c r="H1043128" s="250"/>
      <c r="I1043128" s="250"/>
      <c r="J1043128" s="244"/>
      <c r="K1043128" s="244"/>
      <c r="L1043128" s="244"/>
      <c r="M1043128" s="244"/>
      <c r="N1043128" s="244"/>
      <c r="O1043128" s="251"/>
      <c r="P1043128" s="251"/>
      <c r="Q1043128" s="251"/>
      <c r="R1043128" s="251"/>
      <c r="S1043128" s="251"/>
      <c r="T1043128" s="251"/>
      <c r="U1043128" s="251"/>
      <c r="V1043128" s="251"/>
      <c r="W1043128" s="251"/>
      <c r="X1043128" s="251"/>
      <c r="Y1043128" s="251"/>
      <c r="Z1043128" s="251"/>
      <c r="AA1043128" s="251"/>
      <c r="AB1043128" s="247"/>
      <c r="AC1043128" s="247"/>
      <c r="AD1043128" s="245"/>
      <c r="AE1043128" s="245"/>
      <c r="AF1043128" s="245"/>
      <c r="AG1043128" s="245"/>
    </row>
    <row r="1043129" spans="1:33" ht="12.75">
      <c r="A1043129" s="247"/>
      <c r="B1043129" s="248"/>
      <c r="C1043129" s="249"/>
      <c r="D1043129" s="250"/>
      <c r="E1043129" s="250"/>
      <c r="F1043129" s="250"/>
      <c r="G1043129" s="250"/>
      <c r="H1043129" s="250"/>
      <c r="I1043129" s="250"/>
      <c r="J1043129" s="244"/>
      <c r="K1043129" s="244"/>
      <c r="L1043129" s="244"/>
      <c r="M1043129" s="244"/>
      <c r="N1043129" s="244"/>
      <c r="O1043129" s="251"/>
      <c r="P1043129" s="251"/>
      <c r="Q1043129" s="251"/>
      <c r="R1043129" s="251"/>
      <c r="S1043129" s="251"/>
      <c r="T1043129" s="251"/>
      <c r="U1043129" s="251"/>
      <c r="V1043129" s="251"/>
      <c r="W1043129" s="251"/>
      <c r="X1043129" s="251"/>
      <c r="Y1043129" s="251"/>
      <c r="Z1043129" s="251"/>
      <c r="AA1043129" s="251"/>
      <c r="AB1043129" s="247"/>
      <c r="AC1043129" s="247"/>
      <c r="AD1043129" s="245"/>
      <c r="AE1043129" s="245"/>
      <c r="AF1043129" s="245"/>
      <c r="AG1043129" s="245"/>
    </row>
    <row r="1043130" spans="1:33" ht="12.75">
      <c r="A1043130" s="247"/>
      <c r="B1043130" s="248"/>
      <c r="C1043130" s="249"/>
      <c r="D1043130" s="250"/>
      <c r="E1043130" s="250"/>
      <c r="F1043130" s="250"/>
      <c r="G1043130" s="250"/>
      <c r="H1043130" s="250"/>
      <c r="I1043130" s="250"/>
      <c r="J1043130" s="244"/>
      <c r="K1043130" s="244"/>
      <c r="L1043130" s="244"/>
      <c r="M1043130" s="244"/>
      <c r="N1043130" s="244"/>
      <c r="O1043130" s="251"/>
      <c r="P1043130" s="251"/>
      <c r="Q1043130" s="251"/>
      <c r="R1043130" s="251"/>
      <c r="S1043130" s="251"/>
      <c r="T1043130" s="251"/>
      <c r="U1043130" s="251"/>
      <c r="V1043130" s="251"/>
      <c r="W1043130" s="251"/>
      <c r="X1043130" s="251"/>
      <c r="Y1043130" s="251"/>
      <c r="Z1043130" s="251"/>
      <c r="AA1043130" s="251"/>
      <c r="AB1043130" s="247"/>
      <c r="AC1043130" s="247"/>
      <c r="AD1043130" s="245"/>
      <c r="AE1043130" s="245"/>
      <c r="AF1043130" s="245"/>
      <c r="AG1043130" s="245"/>
    </row>
    <row r="1043131" spans="1:33" ht="12.75">
      <c r="A1043131" s="247"/>
      <c r="B1043131" s="248"/>
      <c r="C1043131" s="249"/>
      <c r="D1043131" s="250"/>
      <c r="E1043131" s="250"/>
      <c r="F1043131" s="250"/>
      <c r="G1043131" s="250"/>
      <c r="H1043131" s="250"/>
      <c r="I1043131" s="250"/>
      <c r="J1043131" s="244"/>
      <c r="K1043131" s="244"/>
      <c r="L1043131" s="244"/>
      <c r="M1043131" s="244"/>
      <c r="N1043131" s="244"/>
      <c r="O1043131" s="251"/>
      <c r="P1043131" s="251"/>
      <c r="Q1043131" s="251"/>
      <c r="R1043131" s="251"/>
      <c r="S1043131" s="251"/>
      <c r="T1043131" s="251"/>
      <c r="U1043131" s="251"/>
      <c r="V1043131" s="251"/>
      <c r="W1043131" s="251"/>
      <c r="X1043131" s="251"/>
      <c r="Y1043131" s="251"/>
      <c r="Z1043131" s="251"/>
      <c r="AA1043131" s="251"/>
      <c r="AB1043131" s="247"/>
      <c r="AC1043131" s="247"/>
      <c r="AD1043131" s="245"/>
      <c r="AE1043131" s="245"/>
      <c r="AF1043131" s="245"/>
      <c r="AG1043131" s="245"/>
    </row>
    <row r="1043132" spans="1:33" ht="12.75">
      <c r="A1043132" s="247"/>
      <c r="B1043132" s="248"/>
      <c r="C1043132" s="249"/>
      <c r="D1043132" s="250"/>
      <c r="E1043132" s="250"/>
      <c r="F1043132" s="250"/>
      <c r="G1043132" s="250"/>
      <c r="H1043132" s="250"/>
      <c r="I1043132" s="250"/>
      <c r="J1043132" s="244"/>
      <c r="K1043132" s="244"/>
      <c r="L1043132" s="244"/>
      <c r="M1043132" s="244"/>
      <c r="N1043132" s="244"/>
      <c r="O1043132" s="251"/>
      <c r="P1043132" s="251"/>
      <c r="Q1043132" s="251"/>
      <c r="R1043132" s="251"/>
      <c r="S1043132" s="251"/>
      <c r="T1043132" s="251"/>
      <c r="U1043132" s="251"/>
      <c r="V1043132" s="251"/>
      <c r="W1043132" s="251"/>
      <c r="X1043132" s="251"/>
      <c r="Y1043132" s="251"/>
      <c r="Z1043132" s="251"/>
      <c r="AA1043132" s="251"/>
      <c r="AB1043132" s="247"/>
      <c r="AC1043132" s="247"/>
      <c r="AD1043132" s="245"/>
      <c r="AE1043132" s="245"/>
      <c r="AF1043132" s="245"/>
      <c r="AG1043132" s="245"/>
    </row>
    <row r="1043133" spans="1:33" ht="12.75">
      <c r="A1043133" s="247"/>
      <c r="B1043133" s="248"/>
      <c r="C1043133" s="249"/>
      <c r="D1043133" s="250"/>
      <c r="E1043133" s="250"/>
      <c r="F1043133" s="250"/>
      <c r="G1043133" s="250"/>
      <c r="H1043133" s="250"/>
      <c r="I1043133" s="250"/>
      <c r="J1043133" s="244"/>
      <c r="K1043133" s="244"/>
      <c r="L1043133" s="244"/>
      <c r="M1043133" s="244"/>
      <c r="N1043133" s="244"/>
      <c r="O1043133" s="251"/>
      <c r="P1043133" s="251"/>
      <c r="Q1043133" s="251"/>
      <c r="R1043133" s="251"/>
      <c r="S1043133" s="251"/>
      <c r="T1043133" s="251"/>
      <c r="U1043133" s="251"/>
      <c r="V1043133" s="251"/>
      <c r="W1043133" s="251"/>
      <c r="X1043133" s="251"/>
      <c r="Y1043133" s="251"/>
      <c r="Z1043133" s="251"/>
      <c r="AA1043133" s="251"/>
      <c r="AB1043133" s="247"/>
      <c r="AC1043133" s="247"/>
      <c r="AD1043133" s="245"/>
      <c r="AE1043133" s="245"/>
      <c r="AF1043133" s="245"/>
      <c r="AG1043133" s="245"/>
    </row>
    <row r="1043134" spans="1:33" ht="12.75">
      <c r="A1043134" s="247"/>
      <c r="B1043134" s="248"/>
      <c r="C1043134" s="249"/>
      <c r="D1043134" s="250"/>
      <c r="E1043134" s="250"/>
      <c r="F1043134" s="250"/>
      <c r="G1043134" s="250"/>
      <c r="H1043134" s="250"/>
      <c r="I1043134" s="250"/>
      <c r="J1043134" s="244"/>
      <c r="K1043134" s="244"/>
      <c r="L1043134" s="244"/>
      <c r="M1043134" s="244"/>
      <c r="N1043134" s="244"/>
      <c r="O1043134" s="251"/>
      <c r="P1043134" s="251"/>
      <c r="Q1043134" s="251"/>
      <c r="R1043134" s="251"/>
      <c r="S1043134" s="251"/>
      <c r="T1043134" s="251"/>
      <c r="U1043134" s="251"/>
      <c r="V1043134" s="251"/>
      <c r="W1043134" s="251"/>
      <c r="X1043134" s="251"/>
      <c r="Y1043134" s="251"/>
      <c r="Z1043134" s="251"/>
      <c r="AA1043134" s="251"/>
      <c r="AB1043134" s="247"/>
      <c r="AC1043134" s="247"/>
      <c r="AD1043134" s="245"/>
      <c r="AE1043134" s="245"/>
      <c r="AF1043134" s="245"/>
      <c r="AG1043134" s="245"/>
    </row>
    <row r="1043135" spans="1:33" ht="12.75">
      <c r="A1043135" s="247"/>
      <c r="B1043135" s="248"/>
      <c r="C1043135" s="249"/>
      <c r="D1043135" s="250"/>
      <c r="E1043135" s="250"/>
      <c r="F1043135" s="250"/>
      <c r="G1043135" s="250"/>
      <c r="H1043135" s="250"/>
      <c r="I1043135" s="250"/>
      <c r="J1043135" s="244"/>
      <c r="K1043135" s="244"/>
      <c r="L1043135" s="244"/>
      <c r="M1043135" s="244"/>
      <c r="N1043135" s="244"/>
      <c r="O1043135" s="251"/>
      <c r="P1043135" s="251"/>
      <c r="Q1043135" s="251"/>
      <c r="R1043135" s="251"/>
      <c r="S1043135" s="251"/>
      <c r="T1043135" s="251"/>
      <c r="U1043135" s="251"/>
      <c r="V1043135" s="251"/>
      <c r="W1043135" s="251"/>
      <c r="X1043135" s="251"/>
      <c r="Y1043135" s="251"/>
      <c r="Z1043135" s="251"/>
      <c r="AA1043135" s="251"/>
      <c r="AB1043135" s="247"/>
      <c r="AC1043135" s="247"/>
      <c r="AD1043135" s="245"/>
      <c r="AE1043135" s="245"/>
      <c r="AF1043135" s="245"/>
      <c r="AG1043135" s="245"/>
    </row>
    <row r="1043136" spans="1:33" ht="12.75">
      <c r="A1043136" s="247"/>
      <c r="B1043136" s="248"/>
      <c r="C1043136" s="249"/>
      <c r="D1043136" s="250"/>
      <c r="E1043136" s="250"/>
      <c r="F1043136" s="250"/>
      <c r="G1043136" s="250"/>
      <c r="H1043136" s="250"/>
      <c r="I1043136" s="250"/>
      <c r="J1043136" s="244"/>
      <c r="K1043136" s="244"/>
      <c r="L1043136" s="244"/>
      <c r="M1043136" s="244"/>
      <c r="N1043136" s="244"/>
      <c r="O1043136" s="251"/>
      <c r="P1043136" s="251"/>
      <c r="Q1043136" s="251"/>
      <c r="R1043136" s="251"/>
      <c r="S1043136" s="251"/>
      <c r="T1043136" s="251"/>
      <c r="U1043136" s="251"/>
      <c r="V1043136" s="251"/>
      <c r="W1043136" s="251"/>
      <c r="X1043136" s="251"/>
      <c r="Y1043136" s="251"/>
      <c r="Z1043136" s="251"/>
      <c r="AA1043136" s="251"/>
      <c r="AB1043136" s="247"/>
      <c r="AC1043136" s="247"/>
      <c r="AD1043136" s="245"/>
      <c r="AE1043136" s="245"/>
      <c r="AF1043136" s="245"/>
      <c r="AG1043136" s="245"/>
    </row>
    <row r="1043137" spans="1:33" ht="12.75">
      <c r="A1043137" s="247"/>
      <c r="B1043137" s="248"/>
      <c r="C1043137" s="249"/>
      <c r="D1043137" s="250"/>
      <c r="E1043137" s="250"/>
      <c r="F1043137" s="250"/>
      <c r="G1043137" s="250"/>
      <c r="H1043137" s="250"/>
      <c r="I1043137" s="250"/>
      <c r="J1043137" s="244"/>
      <c r="K1043137" s="244"/>
      <c r="L1043137" s="244"/>
      <c r="M1043137" s="244"/>
      <c r="N1043137" s="244"/>
      <c r="O1043137" s="251"/>
      <c r="P1043137" s="251"/>
      <c r="Q1043137" s="251"/>
      <c r="R1043137" s="251"/>
      <c r="S1043137" s="251"/>
      <c r="T1043137" s="251"/>
      <c r="U1043137" s="251"/>
      <c r="V1043137" s="251"/>
      <c r="W1043137" s="251"/>
      <c r="X1043137" s="251"/>
      <c r="Y1043137" s="251"/>
      <c r="Z1043137" s="251"/>
      <c r="AA1043137" s="251"/>
      <c r="AB1043137" s="247"/>
      <c r="AC1043137" s="247"/>
      <c r="AD1043137" s="245"/>
      <c r="AE1043137" s="245"/>
      <c r="AF1043137" s="245"/>
      <c r="AG1043137" s="245"/>
    </row>
    <row r="1043138" spans="1:33" ht="12.75">
      <c r="A1043138" s="247"/>
      <c r="B1043138" s="248"/>
      <c r="C1043138" s="249"/>
      <c r="D1043138" s="250"/>
      <c r="E1043138" s="250"/>
      <c r="F1043138" s="250"/>
      <c r="G1043138" s="250"/>
      <c r="H1043138" s="250"/>
      <c r="I1043138" s="250"/>
      <c r="J1043138" s="244"/>
      <c r="K1043138" s="244"/>
      <c r="L1043138" s="244"/>
      <c r="M1043138" s="244"/>
      <c r="N1043138" s="244"/>
      <c r="O1043138" s="251"/>
      <c r="P1043138" s="251"/>
      <c r="Q1043138" s="251"/>
      <c r="R1043138" s="251"/>
      <c r="S1043138" s="251"/>
      <c r="T1043138" s="251"/>
      <c r="U1043138" s="251"/>
      <c r="V1043138" s="251"/>
      <c r="W1043138" s="251"/>
      <c r="X1043138" s="251"/>
      <c r="Y1043138" s="251"/>
      <c r="Z1043138" s="251"/>
      <c r="AA1043138" s="251"/>
      <c r="AB1043138" s="247"/>
      <c r="AC1043138" s="247"/>
      <c r="AD1043138" s="245"/>
      <c r="AE1043138" s="245"/>
      <c r="AF1043138" s="245"/>
      <c r="AG1043138" s="245"/>
    </row>
    <row r="1043139" spans="1:33" ht="12.75">
      <c r="A1043139" s="247"/>
      <c r="B1043139" s="248"/>
      <c r="C1043139" s="249"/>
      <c r="D1043139" s="250"/>
      <c r="E1043139" s="250"/>
      <c r="F1043139" s="250"/>
      <c r="G1043139" s="250"/>
      <c r="H1043139" s="250"/>
      <c r="I1043139" s="250"/>
      <c r="J1043139" s="244"/>
      <c r="K1043139" s="244"/>
      <c r="L1043139" s="244"/>
      <c r="M1043139" s="244"/>
      <c r="N1043139" s="244"/>
      <c r="O1043139" s="251"/>
      <c r="P1043139" s="251"/>
      <c r="Q1043139" s="251"/>
      <c r="R1043139" s="251"/>
      <c r="S1043139" s="251"/>
      <c r="T1043139" s="251"/>
      <c r="U1043139" s="251"/>
      <c r="V1043139" s="251"/>
      <c r="W1043139" s="251"/>
      <c r="X1043139" s="251"/>
      <c r="Y1043139" s="251"/>
      <c r="Z1043139" s="251"/>
      <c r="AA1043139" s="251"/>
      <c r="AB1043139" s="247"/>
      <c r="AC1043139" s="247"/>
      <c r="AD1043139" s="245"/>
      <c r="AE1043139" s="245"/>
      <c r="AF1043139" s="245"/>
      <c r="AG1043139" s="245"/>
    </row>
    <row r="1043140" spans="1:33" ht="12.75">
      <c r="A1043140" s="247"/>
      <c r="B1043140" s="248"/>
      <c r="C1043140" s="249"/>
      <c r="D1043140" s="250"/>
      <c r="E1043140" s="250"/>
      <c r="F1043140" s="250"/>
      <c r="G1043140" s="250"/>
      <c r="H1043140" s="250"/>
      <c r="I1043140" s="250"/>
      <c r="J1043140" s="244"/>
      <c r="K1043140" s="244"/>
      <c r="L1043140" s="244"/>
      <c r="M1043140" s="244"/>
      <c r="N1043140" s="244"/>
      <c r="O1043140" s="251"/>
      <c r="P1043140" s="251"/>
      <c r="Q1043140" s="251"/>
      <c r="R1043140" s="251"/>
      <c r="S1043140" s="251"/>
      <c r="T1043140" s="251"/>
      <c r="U1043140" s="251"/>
      <c r="V1043140" s="251"/>
      <c r="W1043140" s="251"/>
      <c r="X1043140" s="251"/>
      <c r="Y1043140" s="251"/>
      <c r="Z1043140" s="251"/>
      <c r="AA1043140" s="251"/>
      <c r="AB1043140" s="247"/>
      <c r="AC1043140" s="247"/>
      <c r="AD1043140" s="245"/>
      <c r="AE1043140" s="245"/>
      <c r="AF1043140" s="245"/>
      <c r="AG1043140" s="245"/>
    </row>
    <row r="1043141" spans="1:33" ht="12.75">
      <c r="A1043141" s="247"/>
      <c r="B1043141" s="248"/>
      <c r="C1043141" s="249"/>
      <c r="D1043141" s="250"/>
      <c r="E1043141" s="250"/>
      <c r="F1043141" s="250"/>
      <c r="G1043141" s="250"/>
      <c r="H1043141" s="250"/>
      <c r="I1043141" s="250"/>
      <c r="J1043141" s="244"/>
      <c r="K1043141" s="244"/>
      <c r="L1043141" s="244"/>
      <c r="M1043141" s="244"/>
      <c r="N1043141" s="244"/>
      <c r="O1043141" s="251"/>
      <c r="P1043141" s="251"/>
      <c r="Q1043141" s="251"/>
      <c r="R1043141" s="251"/>
      <c r="S1043141" s="251"/>
      <c r="T1043141" s="251"/>
      <c r="U1043141" s="251"/>
      <c r="V1043141" s="251"/>
      <c r="W1043141" s="251"/>
      <c r="X1043141" s="251"/>
      <c r="Y1043141" s="251"/>
      <c r="Z1043141" s="251"/>
      <c r="AA1043141" s="251"/>
      <c r="AB1043141" s="247"/>
      <c r="AC1043141" s="247"/>
      <c r="AD1043141" s="245"/>
      <c r="AE1043141" s="245"/>
      <c r="AF1043141" s="245"/>
      <c r="AG1043141" s="245"/>
    </row>
    <row r="1043142" spans="1:33" ht="12.75">
      <c r="A1043142" s="247"/>
      <c r="B1043142" s="248"/>
      <c r="C1043142" s="249"/>
      <c r="D1043142" s="250"/>
      <c r="E1043142" s="250"/>
      <c r="F1043142" s="250"/>
      <c r="G1043142" s="250"/>
      <c r="H1043142" s="250"/>
      <c r="I1043142" s="250"/>
      <c r="J1043142" s="244"/>
      <c r="K1043142" s="244"/>
      <c r="L1043142" s="244"/>
      <c r="M1043142" s="244"/>
      <c r="N1043142" s="244"/>
      <c r="O1043142" s="251"/>
      <c r="P1043142" s="251"/>
      <c r="Q1043142" s="251"/>
      <c r="R1043142" s="251"/>
      <c r="S1043142" s="251"/>
      <c r="T1043142" s="251"/>
      <c r="U1043142" s="251"/>
      <c r="V1043142" s="251"/>
      <c r="W1043142" s="251"/>
      <c r="X1043142" s="251"/>
      <c r="Y1043142" s="251"/>
      <c r="Z1043142" s="251"/>
      <c r="AA1043142" s="251"/>
      <c r="AB1043142" s="247"/>
      <c r="AC1043142" s="247"/>
      <c r="AD1043142" s="245"/>
      <c r="AE1043142" s="245"/>
      <c r="AF1043142" s="245"/>
      <c r="AG1043142" s="245"/>
    </row>
    <row r="1043143" spans="1:33" ht="12.75">
      <c r="A1043143" s="247"/>
      <c r="B1043143" s="248"/>
      <c r="C1043143" s="249"/>
      <c r="D1043143" s="250"/>
      <c r="E1043143" s="250"/>
      <c r="F1043143" s="250"/>
      <c r="G1043143" s="250"/>
      <c r="H1043143" s="250"/>
      <c r="I1043143" s="250"/>
      <c r="J1043143" s="244"/>
      <c r="K1043143" s="244"/>
      <c r="L1043143" s="244"/>
      <c r="M1043143" s="244"/>
      <c r="N1043143" s="244"/>
      <c r="O1043143" s="251"/>
      <c r="P1043143" s="251"/>
      <c r="Q1043143" s="251"/>
      <c r="R1043143" s="251"/>
      <c r="S1043143" s="251"/>
      <c r="T1043143" s="251"/>
      <c r="U1043143" s="251"/>
      <c r="V1043143" s="251"/>
      <c r="W1043143" s="251"/>
      <c r="X1043143" s="251"/>
      <c r="Y1043143" s="251"/>
      <c r="Z1043143" s="251"/>
      <c r="AA1043143" s="251"/>
      <c r="AB1043143" s="247"/>
      <c r="AC1043143" s="247"/>
      <c r="AD1043143" s="245"/>
      <c r="AE1043143" s="245"/>
      <c r="AF1043143" s="245"/>
      <c r="AG1043143" s="245"/>
    </row>
    <row r="1043144" spans="1:33" ht="12.75">
      <c r="A1043144" s="247"/>
      <c r="B1043144" s="248"/>
      <c r="C1043144" s="249"/>
      <c r="D1043144" s="250"/>
      <c r="E1043144" s="250"/>
      <c r="F1043144" s="250"/>
      <c r="G1043144" s="250"/>
      <c r="H1043144" s="250"/>
      <c r="I1043144" s="250"/>
      <c r="J1043144" s="244"/>
      <c r="K1043144" s="244"/>
      <c r="L1043144" s="244"/>
      <c r="M1043144" s="244"/>
      <c r="N1043144" s="244"/>
      <c r="O1043144" s="251"/>
      <c r="P1043144" s="251"/>
      <c r="Q1043144" s="251"/>
      <c r="R1043144" s="251"/>
      <c r="S1043144" s="251"/>
      <c r="T1043144" s="251"/>
      <c r="U1043144" s="251"/>
      <c r="V1043144" s="251"/>
      <c r="W1043144" s="251"/>
      <c r="X1043144" s="251"/>
      <c r="Y1043144" s="251"/>
      <c r="Z1043144" s="251"/>
      <c r="AA1043144" s="251"/>
      <c r="AB1043144" s="247"/>
      <c r="AC1043144" s="247"/>
      <c r="AD1043144" s="245"/>
      <c r="AE1043144" s="245"/>
      <c r="AF1043144" s="245"/>
      <c r="AG1043144" s="245"/>
    </row>
    <row r="1043145" spans="1:33" ht="12.75">
      <c r="A1043145" s="247"/>
      <c r="B1043145" s="248"/>
      <c r="C1043145" s="249"/>
      <c r="D1043145" s="250"/>
      <c r="E1043145" s="250"/>
      <c r="F1043145" s="250"/>
      <c r="G1043145" s="250"/>
      <c r="H1043145" s="250"/>
      <c r="I1043145" s="250"/>
      <c r="J1043145" s="244"/>
      <c r="K1043145" s="244"/>
      <c r="L1043145" s="244"/>
      <c r="M1043145" s="244"/>
      <c r="N1043145" s="244"/>
      <c r="O1043145" s="251"/>
      <c r="P1043145" s="251"/>
      <c r="Q1043145" s="251"/>
      <c r="R1043145" s="251"/>
      <c r="S1043145" s="251"/>
      <c r="T1043145" s="251"/>
      <c r="U1043145" s="251"/>
      <c r="V1043145" s="251"/>
      <c r="W1043145" s="251"/>
      <c r="X1043145" s="251"/>
      <c r="Y1043145" s="251"/>
      <c r="Z1043145" s="251"/>
      <c r="AA1043145" s="251"/>
      <c r="AB1043145" s="247"/>
      <c r="AC1043145" s="247"/>
      <c r="AD1043145" s="245"/>
      <c r="AE1043145" s="245"/>
      <c r="AF1043145" s="245"/>
      <c r="AG1043145" s="245"/>
    </row>
    <row r="1043146" spans="1:33" ht="12.75">
      <c r="A1043146" s="247"/>
      <c r="B1043146" s="248"/>
      <c r="C1043146" s="249"/>
      <c r="D1043146" s="250"/>
      <c r="E1043146" s="250"/>
      <c r="F1043146" s="250"/>
      <c r="G1043146" s="250"/>
      <c r="H1043146" s="250"/>
      <c r="I1043146" s="250"/>
      <c r="J1043146" s="244"/>
      <c r="K1043146" s="244"/>
      <c r="L1043146" s="244"/>
      <c r="M1043146" s="244"/>
      <c r="N1043146" s="244"/>
      <c r="O1043146" s="251"/>
      <c r="P1043146" s="251"/>
      <c r="Q1043146" s="251"/>
      <c r="R1043146" s="251"/>
      <c r="S1043146" s="251"/>
      <c r="T1043146" s="251"/>
      <c r="U1043146" s="251"/>
      <c r="V1043146" s="251"/>
      <c r="W1043146" s="251"/>
      <c r="X1043146" s="251"/>
      <c r="Y1043146" s="251"/>
      <c r="Z1043146" s="251"/>
      <c r="AA1043146" s="251"/>
      <c r="AB1043146" s="247"/>
      <c r="AC1043146" s="247"/>
      <c r="AD1043146" s="245"/>
      <c r="AE1043146" s="245"/>
      <c r="AF1043146" s="245"/>
      <c r="AG1043146" s="245"/>
    </row>
    <row r="1043147" spans="1:33" ht="12.75">
      <c r="A1043147" s="247"/>
      <c r="B1043147" s="248"/>
      <c r="C1043147" s="249"/>
      <c r="D1043147" s="250"/>
      <c r="E1043147" s="250"/>
      <c r="F1043147" s="250"/>
      <c r="G1043147" s="250"/>
      <c r="H1043147" s="250"/>
      <c r="I1043147" s="250"/>
      <c r="J1043147" s="244"/>
      <c r="K1043147" s="244"/>
      <c r="L1043147" s="244"/>
      <c r="M1043147" s="244"/>
      <c r="N1043147" s="244"/>
      <c r="O1043147" s="251"/>
      <c r="P1043147" s="251"/>
      <c r="Q1043147" s="251"/>
      <c r="R1043147" s="251"/>
      <c r="S1043147" s="251"/>
      <c r="T1043147" s="251"/>
      <c r="U1043147" s="251"/>
      <c r="V1043147" s="251"/>
      <c r="W1043147" s="251"/>
      <c r="X1043147" s="251"/>
      <c r="Y1043147" s="251"/>
      <c r="Z1043147" s="251"/>
      <c r="AA1043147" s="251"/>
      <c r="AB1043147" s="247"/>
      <c r="AC1043147" s="247"/>
      <c r="AD1043147" s="245"/>
      <c r="AE1043147" s="245"/>
      <c r="AF1043147" s="245"/>
      <c r="AG1043147" s="245"/>
    </row>
    <row r="1043148" spans="1:33" ht="12.75">
      <c r="A1043148" s="247"/>
      <c r="B1043148" s="248"/>
      <c r="C1043148" s="249"/>
      <c r="D1043148" s="250"/>
      <c r="E1043148" s="250"/>
      <c r="F1043148" s="250"/>
      <c r="G1043148" s="250"/>
      <c r="H1043148" s="250"/>
      <c r="I1043148" s="250"/>
      <c r="J1043148" s="244"/>
      <c r="K1043148" s="244"/>
      <c r="L1043148" s="244"/>
      <c r="M1043148" s="244"/>
      <c r="N1043148" s="244"/>
      <c r="O1043148" s="251"/>
      <c r="P1043148" s="251"/>
      <c r="Q1043148" s="251"/>
      <c r="R1043148" s="251"/>
      <c r="S1043148" s="251"/>
      <c r="T1043148" s="251"/>
      <c r="U1043148" s="251"/>
      <c r="V1043148" s="251"/>
      <c r="W1043148" s="251"/>
      <c r="X1043148" s="251"/>
      <c r="Y1043148" s="251"/>
      <c r="Z1043148" s="251"/>
      <c r="AA1043148" s="251"/>
      <c r="AB1043148" s="247"/>
      <c r="AC1043148" s="247"/>
      <c r="AD1043148" s="245"/>
      <c r="AE1043148" s="245"/>
      <c r="AF1043148" s="245"/>
      <c r="AG1043148" s="245"/>
    </row>
    <row r="1043149" spans="1:33" ht="12.75">
      <c r="A1043149" s="247"/>
      <c r="B1043149" s="248"/>
      <c r="C1043149" s="249"/>
      <c r="D1043149" s="250"/>
      <c r="E1043149" s="250"/>
      <c r="F1043149" s="250"/>
      <c r="G1043149" s="250"/>
      <c r="H1043149" s="250"/>
      <c r="I1043149" s="250"/>
      <c r="J1043149" s="244"/>
      <c r="K1043149" s="244"/>
      <c r="L1043149" s="244"/>
      <c r="M1043149" s="244"/>
      <c r="N1043149" s="244"/>
      <c r="O1043149" s="251"/>
      <c r="P1043149" s="251"/>
      <c r="Q1043149" s="251"/>
      <c r="R1043149" s="251"/>
      <c r="S1043149" s="251"/>
      <c r="T1043149" s="251"/>
      <c r="U1043149" s="251"/>
      <c r="V1043149" s="251"/>
      <c r="W1043149" s="251"/>
      <c r="X1043149" s="251"/>
      <c r="Y1043149" s="251"/>
      <c r="Z1043149" s="251"/>
      <c r="AA1043149" s="251"/>
      <c r="AB1043149" s="247"/>
      <c r="AC1043149" s="247"/>
      <c r="AD1043149" s="245"/>
      <c r="AE1043149" s="245"/>
      <c r="AF1043149" s="245"/>
      <c r="AG1043149" s="245"/>
    </row>
    <row r="1043150" spans="1:33" ht="12.75">
      <c r="A1043150" s="247"/>
      <c r="B1043150" s="248"/>
      <c r="C1043150" s="249"/>
      <c r="D1043150" s="250"/>
      <c r="E1043150" s="250"/>
      <c r="F1043150" s="250"/>
      <c r="G1043150" s="250"/>
      <c r="H1043150" s="250"/>
      <c r="I1043150" s="250"/>
      <c r="J1043150" s="244"/>
      <c r="K1043150" s="244"/>
      <c r="L1043150" s="244"/>
      <c r="M1043150" s="244"/>
      <c r="N1043150" s="244"/>
      <c r="O1043150" s="251"/>
      <c r="P1043150" s="251"/>
      <c r="Q1043150" s="251"/>
      <c r="R1043150" s="251"/>
      <c r="S1043150" s="251"/>
      <c r="T1043150" s="251"/>
      <c r="U1043150" s="251"/>
      <c r="V1043150" s="251"/>
      <c r="W1043150" s="251"/>
      <c r="X1043150" s="251"/>
      <c r="Y1043150" s="251"/>
      <c r="Z1043150" s="251"/>
      <c r="AA1043150" s="251"/>
      <c r="AB1043150" s="247"/>
      <c r="AC1043150" s="247"/>
      <c r="AD1043150" s="245"/>
      <c r="AE1043150" s="245"/>
      <c r="AF1043150" s="245"/>
      <c r="AG1043150" s="245"/>
    </row>
    <row r="1043151" spans="1:33" ht="12.75">
      <c r="A1043151" s="247"/>
      <c r="B1043151" s="248"/>
      <c r="C1043151" s="249"/>
      <c r="D1043151" s="250"/>
      <c r="E1043151" s="250"/>
      <c r="F1043151" s="250"/>
      <c r="G1043151" s="250"/>
      <c r="H1043151" s="250"/>
      <c r="I1043151" s="250"/>
      <c r="J1043151" s="244"/>
      <c r="K1043151" s="244"/>
      <c r="L1043151" s="244"/>
      <c r="M1043151" s="244"/>
      <c r="N1043151" s="244"/>
      <c r="O1043151" s="251"/>
      <c r="P1043151" s="251"/>
      <c r="Q1043151" s="251"/>
      <c r="R1043151" s="251"/>
      <c r="S1043151" s="251"/>
      <c r="T1043151" s="251"/>
      <c r="U1043151" s="251"/>
      <c r="V1043151" s="251"/>
      <c r="W1043151" s="251"/>
      <c r="X1043151" s="251"/>
      <c r="Y1043151" s="251"/>
      <c r="Z1043151" s="251"/>
      <c r="AA1043151" s="251"/>
      <c r="AB1043151" s="247"/>
      <c r="AC1043151" s="247"/>
      <c r="AD1043151" s="245"/>
      <c r="AE1043151" s="245"/>
      <c r="AF1043151" s="245"/>
      <c r="AG1043151" s="245"/>
    </row>
    <row r="1043152" spans="1:33" ht="12.75">
      <c r="A1043152" s="247"/>
      <c r="B1043152" s="248"/>
      <c r="C1043152" s="249"/>
      <c r="D1043152" s="250"/>
      <c r="E1043152" s="250"/>
      <c r="F1043152" s="250"/>
      <c r="G1043152" s="250"/>
      <c r="H1043152" s="250"/>
      <c r="I1043152" s="250"/>
      <c r="J1043152" s="244"/>
      <c r="K1043152" s="244"/>
      <c r="L1043152" s="244"/>
      <c r="M1043152" s="244"/>
      <c r="N1043152" s="244"/>
      <c r="O1043152" s="251"/>
      <c r="P1043152" s="251"/>
      <c r="Q1043152" s="251"/>
      <c r="R1043152" s="251"/>
      <c r="S1043152" s="251"/>
      <c r="T1043152" s="251"/>
      <c r="U1043152" s="251"/>
      <c r="V1043152" s="251"/>
      <c r="W1043152" s="251"/>
      <c r="X1043152" s="251"/>
      <c r="Y1043152" s="251"/>
      <c r="Z1043152" s="251"/>
      <c r="AA1043152" s="251"/>
      <c r="AB1043152" s="247"/>
      <c r="AC1043152" s="247"/>
      <c r="AD1043152" s="245"/>
      <c r="AE1043152" s="245"/>
      <c r="AF1043152" s="245"/>
      <c r="AG1043152" s="245"/>
    </row>
    <row r="1043153" spans="1:33" ht="12.75">
      <c r="A1043153" s="247"/>
      <c r="B1043153" s="248"/>
      <c r="C1043153" s="249"/>
      <c r="D1043153" s="250"/>
      <c r="E1043153" s="250"/>
      <c r="F1043153" s="250"/>
      <c r="G1043153" s="250"/>
      <c r="H1043153" s="250"/>
      <c r="I1043153" s="250"/>
      <c r="J1043153" s="244"/>
      <c r="K1043153" s="244"/>
      <c r="L1043153" s="244"/>
      <c r="M1043153" s="244"/>
      <c r="N1043153" s="244"/>
      <c r="O1043153" s="251"/>
      <c r="P1043153" s="251"/>
      <c r="Q1043153" s="251"/>
      <c r="R1043153" s="251"/>
      <c r="S1043153" s="251"/>
      <c r="T1043153" s="251"/>
      <c r="U1043153" s="251"/>
      <c r="V1043153" s="251"/>
      <c r="W1043153" s="251"/>
      <c r="X1043153" s="251"/>
      <c r="Y1043153" s="251"/>
      <c r="Z1043153" s="251"/>
      <c r="AA1043153" s="251"/>
      <c r="AB1043153" s="247"/>
      <c r="AC1043153" s="247"/>
      <c r="AD1043153" s="245"/>
      <c r="AE1043153" s="245"/>
      <c r="AF1043153" s="245"/>
      <c r="AG1043153" s="245"/>
    </row>
    <row r="1043154" spans="1:33" ht="12.75">
      <c r="A1043154" s="247"/>
      <c r="B1043154" s="248"/>
      <c r="C1043154" s="249"/>
      <c r="D1043154" s="250"/>
      <c r="E1043154" s="250"/>
      <c r="F1043154" s="250"/>
      <c r="G1043154" s="250"/>
      <c r="H1043154" s="250"/>
      <c r="I1043154" s="250"/>
      <c r="J1043154" s="244"/>
      <c r="K1043154" s="244"/>
      <c r="L1043154" s="244"/>
      <c r="M1043154" s="244"/>
      <c r="N1043154" s="244"/>
      <c r="O1043154" s="251"/>
      <c r="P1043154" s="251"/>
      <c r="Q1043154" s="251"/>
      <c r="R1043154" s="251"/>
      <c r="S1043154" s="251"/>
      <c r="T1043154" s="251"/>
      <c r="U1043154" s="251"/>
      <c r="V1043154" s="251"/>
      <c r="W1043154" s="251"/>
      <c r="X1043154" s="251"/>
      <c r="Y1043154" s="251"/>
      <c r="Z1043154" s="251"/>
      <c r="AA1043154" s="251"/>
      <c r="AB1043154" s="247"/>
      <c r="AC1043154" s="247"/>
      <c r="AD1043154" s="245"/>
      <c r="AE1043154" s="245"/>
      <c r="AF1043154" s="245"/>
      <c r="AG1043154" s="245"/>
    </row>
    <row r="1043155" spans="1:33" ht="12.75">
      <c r="A1043155" s="247"/>
      <c r="B1043155" s="248"/>
      <c r="C1043155" s="249"/>
      <c r="D1043155" s="250"/>
      <c r="E1043155" s="250"/>
      <c r="F1043155" s="250"/>
      <c r="G1043155" s="250"/>
      <c r="H1043155" s="250"/>
      <c r="I1043155" s="250"/>
      <c r="J1043155" s="244"/>
      <c r="K1043155" s="244"/>
      <c r="L1043155" s="244"/>
      <c r="M1043155" s="244"/>
      <c r="N1043155" s="244"/>
      <c r="O1043155" s="251"/>
      <c r="P1043155" s="251"/>
      <c r="Q1043155" s="251"/>
      <c r="R1043155" s="251"/>
      <c r="S1043155" s="251"/>
      <c r="T1043155" s="251"/>
      <c r="U1043155" s="251"/>
      <c r="V1043155" s="251"/>
      <c r="W1043155" s="251"/>
      <c r="X1043155" s="251"/>
      <c r="Y1043155" s="251"/>
      <c r="Z1043155" s="251"/>
      <c r="AA1043155" s="251"/>
      <c r="AB1043155" s="247"/>
      <c r="AC1043155" s="247"/>
      <c r="AD1043155" s="245"/>
      <c r="AE1043155" s="245"/>
      <c r="AF1043155" s="245"/>
      <c r="AG1043155" s="245"/>
    </row>
    <row r="1043156" spans="1:33" ht="12.75">
      <c r="A1043156" s="247"/>
      <c r="B1043156" s="248"/>
      <c r="C1043156" s="249"/>
      <c r="D1043156" s="250"/>
      <c r="E1043156" s="250"/>
      <c r="F1043156" s="250"/>
      <c r="G1043156" s="250"/>
      <c r="H1043156" s="250"/>
      <c r="I1043156" s="250"/>
      <c r="J1043156" s="244"/>
      <c r="K1043156" s="244"/>
      <c r="L1043156" s="244"/>
      <c r="M1043156" s="244"/>
      <c r="N1043156" s="244"/>
      <c r="O1043156" s="251"/>
      <c r="P1043156" s="251"/>
      <c r="Q1043156" s="251"/>
      <c r="R1043156" s="251"/>
      <c r="S1043156" s="251"/>
      <c r="T1043156" s="251"/>
      <c r="U1043156" s="251"/>
      <c r="V1043156" s="251"/>
      <c r="W1043156" s="251"/>
      <c r="X1043156" s="251"/>
      <c r="Y1043156" s="251"/>
      <c r="Z1043156" s="251"/>
      <c r="AA1043156" s="251"/>
      <c r="AB1043156" s="247"/>
      <c r="AC1043156" s="247"/>
      <c r="AD1043156" s="245"/>
      <c r="AE1043156" s="245"/>
      <c r="AF1043156" s="245"/>
      <c r="AG1043156" s="245"/>
    </row>
    <row r="1043157" spans="1:33" ht="12.75">
      <c r="A1043157" s="247"/>
      <c r="B1043157" s="248"/>
      <c r="C1043157" s="249"/>
      <c r="D1043157" s="250"/>
      <c r="E1043157" s="250"/>
      <c r="F1043157" s="250"/>
      <c r="G1043157" s="250"/>
      <c r="H1043157" s="250"/>
      <c r="I1043157" s="250"/>
      <c r="J1043157" s="244"/>
      <c r="K1043157" s="244"/>
      <c r="L1043157" s="244"/>
      <c r="M1043157" s="244"/>
      <c r="N1043157" s="244"/>
      <c r="O1043157" s="251"/>
      <c r="P1043157" s="251"/>
      <c r="Q1043157" s="251"/>
      <c r="R1043157" s="251"/>
      <c r="S1043157" s="251"/>
      <c r="T1043157" s="251"/>
      <c r="U1043157" s="251"/>
      <c r="V1043157" s="251"/>
      <c r="W1043157" s="251"/>
      <c r="X1043157" s="251"/>
      <c r="Y1043157" s="251"/>
      <c r="Z1043157" s="251"/>
      <c r="AA1043157" s="251"/>
      <c r="AB1043157" s="247"/>
      <c r="AC1043157" s="247"/>
      <c r="AD1043157" s="245"/>
      <c r="AE1043157" s="245"/>
      <c r="AF1043157" s="245"/>
      <c r="AG1043157" s="245"/>
    </row>
    <row r="1043158" spans="1:33" ht="12.75">
      <c r="A1043158" s="247"/>
      <c r="B1043158" s="248"/>
      <c r="C1043158" s="249"/>
      <c r="D1043158" s="250"/>
      <c r="E1043158" s="250"/>
      <c r="F1043158" s="250"/>
      <c r="G1043158" s="250"/>
      <c r="H1043158" s="250"/>
      <c r="I1043158" s="250"/>
      <c r="J1043158" s="244"/>
      <c r="K1043158" s="244"/>
      <c r="L1043158" s="244"/>
      <c r="M1043158" s="244"/>
      <c r="N1043158" s="244"/>
      <c r="O1043158" s="251"/>
      <c r="P1043158" s="251"/>
      <c r="Q1043158" s="251"/>
      <c r="R1043158" s="251"/>
      <c r="S1043158" s="251"/>
      <c r="T1043158" s="251"/>
      <c r="U1043158" s="251"/>
      <c r="V1043158" s="251"/>
      <c r="W1043158" s="251"/>
      <c r="X1043158" s="251"/>
      <c r="Y1043158" s="251"/>
      <c r="Z1043158" s="251"/>
      <c r="AA1043158" s="251"/>
      <c r="AB1043158" s="247"/>
      <c r="AC1043158" s="247"/>
      <c r="AD1043158" s="245"/>
      <c r="AE1043158" s="245"/>
      <c r="AF1043158" s="245"/>
      <c r="AG1043158" s="245"/>
    </row>
    <row r="1043159" spans="1:33" ht="12.75">
      <c r="A1043159" s="247"/>
      <c r="B1043159" s="248"/>
      <c r="C1043159" s="249"/>
      <c r="D1043159" s="250"/>
      <c r="E1043159" s="250"/>
      <c r="F1043159" s="250"/>
      <c r="G1043159" s="250"/>
      <c r="H1043159" s="250"/>
      <c r="I1043159" s="250"/>
      <c r="J1043159" s="244"/>
      <c r="K1043159" s="244"/>
      <c r="L1043159" s="244"/>
      <c r="M1043159" s="244"/>
      <c r="N1043159" s="244"/>
      <c r="O1043159" s="251"/>
      <c r="P1043159" s="251"/>
      <c r="Q1043159" s="251"/>
      <c r="R1043159" s="251"/>
      <c r="S1043159" s="251"/>
      <c r="T1043159" s="251"/>
      <c r="U1043159" s="251"/>
      <c r="V1043159" s="251"/>
      <c r="W1043159" s="251"/>
      <c r="X1043159" s="251"/>
      <c r="Y1043159" s="251"/>
      <c r="Z1043159" s="251"/>
      <c r="AA1043159" s="251"/>
      <c r="AB1043159" s="247"/>
      <c r="AC1043159" s="247"/>
      <c r="AD1043159" s="245"/>
      <c r="AE1043159" s="245"/>
      <c r="AF1043159" s="245"/>
      <c r="AG1043159" s="245"/>
    </row>
    <row r="1043160" spans="1:33" ht="12.75">
      <c r="A1043160" s="247"/>
      <c r="B1043160" s="248"/>
      <c r="C1043160" s="249"/>
      <c r="D1043160" s="250"/>
      <c r="E1043160" s="250"/>
      <c r="F1043160" s="250"/>
      <c r="G1043160" s="250"/>
      <c r="H1043160" s="250"/>
      <c r="I1043160" s="250"/>
      <c r="J1043160" s="244"/>
      <c r="K1043160" s="244"/>
      <c r="L1043160" s="244"/>
      <c r="M1043160" s="244"/>
      <c r="N1043160" s="244"/>
      <c r="O1043160" s="251"/>
      <c r="P1043160" s="251"/>
      <c r="Q1043160" s="251"/>
      <c r="R1043160" s="251"/>
      <c r="S1043160" s="251"/>
      <c r="T1043160" s="251"/>
      <c r="U1043160" s="251"/>
      <c r="V1043160" s="251"/>
      <c r="W1043160" s="251"/>
      <c r="X1043160" s="251"/>
      <c r="Y1043160" s="251"/>
      <c r="Z1043160" s="251"/>
      <c r="AA1043160" s="251"/>
      <c r="AB1043160" s="247"/>
      <c r="AC1043160" s="247"/>
      <c r="AD1043160" s="245"/>
      <c r="AE1043160" s="245"/>
      <c r="AF1043160" s="245"/>
      <c r="AG1043160" s="245"/>
    </row>
    <row r="1043161" spans="1:33" ht="12.75">
      <c r="A1043161" s="247"/>
      <c r="B1043161" s="248"/>
      <c r="C1043161" s="249"/>
      <c r="D1043161" s="250"/>
      <c r="E1043161" s="250"/>
      <c r="F1043161" s="250"/>
      <c r="G1043161" s="250"/>
      <c r="H1043161" s="250"/>
      <c r="I1043161" s="250"/>
      <c r="J1043161" s="244"/>
      <c r="K1043161" s="244"/>
      <c r="L1043161" s="244"/>
      <c r="M1043161" s="244"/>
      <c r="N1043161" s="244"/>
      <c r="O1043161" s="251"/>
      <c r="P1043161" s="251"/>
      <c r="Q1043161" s="251"/>
      <c r="R1043161" s="251"/>
      <c r="S1043161" s="251"/>
      <c r="T1043161" s="251"/>
      <c r="U1043161" s="251"/>
      <c r="V1043161" s="251"/>
      <c r="W1043161" s="251"/>
      <c r="X1043161" s="251"/>
      <c r="Y1043161" s="251"/>
      <c r="Z1043161" s="251"/>
      <c r="AA1043161" s="251"/>
      <c r="AB1043161" s="247"/>
      <c r="AC1043161" s="247"/>
      <c r="AD1043161" s="245"/>
      <c r="AE1043161" s="245"/>
      <c r="AF1043161" s="245"/>
      <c r="AG1043161" s="245"/>
    </row>
    <row r="1043162" spans="1:33" ht="12.75">
      <c r="A1043162" s="247"/>
      <c r="B1043162" s="248"/>
      <c r="C1043162" s="249"/>
      <c r="D1043162" s="250"/>
      <c r="E1043162" s="250"/>
      <c r="F1043162" s="250"/>
      <c r="G1043162" s="250"/>
      <c r="H1043162" s="250"/>
      <c r="I1043162" s="250"/>
      <c r="J1043162" s="244"/>
      <c r="K1043162" s="244"/>
      <c r="L1043162" s="244"/>
      <c r="M1043162" s="244"/>
      <c r="N1043162" s="244"/>
      <c r="O1043162" s="251"/>
      <c r="P1043162" s="251"/>
      <c r="Q1043162" s="251"/>
      <c r="R1043162" s="251"/>
      <c r="S1043162" s="251"/>
      <c r="T1043162" s="251"/>
      <c r="U1043162" s="251"/>
      <c r="V1043162" s="251"/>
      <c r="W1043162" s="251"/>
      <c r="X1043162" s="251"/>
      <c r="Y1043162" s="251"/>
      <c r="Z1043162" s="251"/>
      <c r="AA1043162" s="251"/>
      <c r="AB1043162" s="247"/>
      <c r="AC1043162" s="247"/>
      <c r="AD1043162" s="245"/>
      <c r="AE1043162" s="245"/>
      <c r="AF1043162" s="245"/>
      <c r="AG1043162" s="245"/>
    </row>
    <row r="1043163" spans="1:33" ht="12.75">
      <c r="A1043163" s="247"/>
      <c r="B1043163" s="248"/>
      <c r="C1043163" s="249"/>
      <c r="D1043163" s="250"/>
      <c r="E1043163" s="250"/>
      <c r="F1043163" s="250"/>
      <c r="G1043163" s="250"/>
      <c r="H1043163" s="250"/>
      <c r="I1043163" s="250"/>
      <c r="J1043163" s="244"/>
      <c r="K1043163" s="244"/>
      <c r="L1043163" s="244"/>
      <c r="M1043163" s="244"/>
      <c r="N1043163" s="244"/>
      <c r="O1043163" s="251"/>
      <c r="P1043163" s="251"/>
      <c r="Q1043163" s="251"/>
      <c r="R1043163" s="251"/>
      <c r="S1043163" s="251"/>
      <c r="T1043163" s="251"/>
      <c r="U1043163" s="251"/>
      <c r="V1043163" s="251"/>
      <c r="W1043163" s="251"/>
      <c r="X1043163" s="251"/>
      <c r="Y1043163" s="251"/>
      <c r="Z1043163" s="251"/>
      <c r="AA1043163" s="251"/>
      <c r="AB1043163" s="247"/>
      <c r="AC1043163" s="247"/>
      <c r="AD1043163" s="245"/>
      <c r="AE1043163" s="245"/>
      <c r="AF1043163" s="245"/>
      <c r="AG1043163" s="245"/>
    </row>
    <row r="1043164" spans="1:33" ht="12.75">
      <c r="A1043164" s="247"/>
      <c r="B1043164" s="248"/>
      <c r="C1043164" s="249"/>
      <c r="D1043164" s="250"/>
      <c r="E1043164" s="250"/>
      <c r="F1043164" s="250"/>
      <c r="G1043164" s="250"/>
      <c r="H1043164" s="250"/>
      <c r="I1043164" s="250"/>
      <c r="J1043164" s="244"/>
      <c r="K1043164" s="244"/>
      <c r="L1043164" s="244"/>
      <c r="M1043164" s="244"/>
      <c r="N1043164" s="244"/>
      <c r="O1043164" s="251"/>
      <c r="P1043164" s="251"/>
      <c r="Q1043164" s="251"/>
      <c r="R1043164" s="251"/>
      <c r="S1043164" s="251"/>
      <c r="T1043164" s="251"/>
      <c r="U1043164" s="251"/>
      <c r="V1043164" s="251"/>
      <c r="W1043164" s="251"/>
      <c r="X1043164" s="251"/>
      <c r="Y1043164" s="251"/>
      <c r="Z1043164" s="251"/>
      <c r="AA1043164" s="251"/>
      <c r="AB1043164" s="247"/>
      <c r="AC1043164" s="247"/>
      <c r="AD1043164" s="245"/>
      <c r="AE1043164" s="245"/>
      <c r="AF1043164" s="245"/>
      <c r="AG1043164" s="245"/>
    </row>
    <row r="1043165" spans="1:33" ht="12.75">
      <c r="A1043165" s="247"/>
      <c r="B1043165" s="248"/>
      <c r="C1043165" s="249"/>
      <c r="D1043165" s="250"/>
      <c r="E1043165" s="250"/>
      <c r="F1043165" s="250"/>
      <c r="G1043165" s="250"/>
      <c r="H1043165" s="250"/>
      <c r="I1043165" s="250"/>
      <c r="J1043165" s="244"/>
      <c r="K1043165" s="244"/>
      <c r="L1043165" s="244"/>
      <c r="M1043165" s="244"/>
      <c r="N1043165" s="244"/>
      <c r="O1043165" s="251"/>
      <c r="P1043165" s="251"/>
      <c r="Q1043165" s="251"/>
      <c r="R1043165" s="251"/>
      <c r="S1043165" s="251"/>
      <c r="T1043165" s="251"/>
      <c r="U1043165" s="251"/>
      <c r="V1043165" s="251"/>
      <c r="W1043165" s="251"/>
      <c r="X1043165" s="251"/>
      <c r="Y1043165" s="251"/>
      <c r="Z1043165" s="251"/>
      <c r="AA1043165" s="251"/>
      <c r="AB1043165" s="247"/>
      <c r="AC1043165" s="247"/>
      <c r="AD1043165" s="245"/>
      <c r="AE1043165" s="245"/>
      <c r="AF1043165" s="245"/>
      <c r="AG1043165" s="245"/>
    </row>
    <row r="1043166" spans="1:33" ht="12.75">
      <c r="A1043166" s="247"/>
      <c r="B1043166" s="248"/>
      <c r="C1043166" s="249"/>
      <c r="D1043166" s="250"/>
      <c r="E1043166" s="250"/>
      <c r="F1043166" s="250"/>
      <c r="G1043166" s="250"/>
      <c r="H1043166" s="250"/>
      <c r="I1043166" s="250"/>
      <c r="J1043166" s="244"/>
      <c r="K1043166" s="244"/>
      <c r="L1043166" s="244"/>
      <c r="M1043166" s="244"/>
      <c r="N1043166" s="244"/>
      <c r="O1043166" s="251"/>
      <c r="P1043166" s="251"/>
      <c r="Q1043166" s="251"/>
      <c r="R1043166" s="251"/>
      <c r="S1043166" s="251"/>
      <c r="T1043166" s="251"/>
      <c r="U1043166" s="251"/>
      <c r="V1043166" s="251"/>
      <c r="W1043166" s="251"/>
      <c r="X1043166" s="251"/>
      <c r="Y1043166" s="251"/>
      <c r="Z1043166" s="251"/>
      <c r="AA1043166" s="251"/>
      <c r="AB1043166" s="247"/>
      <c r="AC1043166" s="247"/>
      <c r="AD1043166" s="245"/>
      <c r="AE1043166" s="245"/>
      <c r="AF1043166" s="245"/>
      <c r="AG1043166" s="245"/>
    </row>
    <row r="1043167" spans="1:33" ht="12.75">
      <c r="A1043167" s="247"/>
      <c r="B1043167" s="248"/>
      <c r="C1043167" s="249"/>
      <c r="D1043167" s="250"/>
      <c r="E1043167" s="250"/>
      <c r="F1043167" s="250"/>
      <c r="G1043167" s="250"/>
      <c r="H1043167" s="250"/>
      <c r="I1043167" s="250"/>
      <c r="J1043167" s="244"/>
      <c r="K1043167" s="244"/>
      <c r="L1043167" s="244"/>
      <c r="M1043167" s="244"/>
      <c r="N1043167" s="244"/>
      <c r="O1043167" s="251"/>
      <c r="P1043167" s="251"/>
      <c r="Q1043167" s="251"/>
      <c r="R1043167" s="251"/>
      <c r="S1043167" s="251"/>
      <c r="T1043167" s="251"/>
      <c r="U1043167" s="251"/>
      <c r="V1043167" s="251"/>
      <c r="W1043167" s="251"/>
      <c r="X1043167" s="251"/>
      <c r="Y1043167" s="251"/>
      <c r="Z1043167" s="251"/>
      <c r="AA1043167" s="251"/>
      <c r="AB1043167" s="247"/>
      <c r="AC1043167" s="247"/>
      <c r="AD1043167" s="245"/>
      <c r="AE1043167" s="245"/>
      <c r="AF1043167" s="245"/>
      <c r="AG1043167" s="245"/>
    </row>
    <row r="1043168" spans="1:33" ht="12.75">
      <c r="A1043168" s="247"/>
      <c r="B1043168" s="248"/>
      <c r="C1043168" s="249"/>
      <c r="D1043168" s="250"/>
      <c r="E1043168" s="250"/>
      <c r="F1043168" s="250"/>
      <c r="G1043168" s="250"/>
      <c r="H1043168" s="250"/>
      <c r="I1043168" s="250"/>
      <c r="J1043168" s="244"/>
      <c r="K1043168" s="244"/>
      <c r="L1043168" s="244"/>
      <c r="M1043168" s="244"/>
      <c r="N1043168" s="244"/>
      <c r="O1043168" s="251"/>
      <c r="P1043168" s="251"/>
      <c r="Q1043168" s="251"/>
      <c r="R1043168" s="251"/>
      <c r="S1043168" s="251"/>
      <c r="T1043168" s="251"/>
      <c r="U1043168" s="251"/>
      <c r="V1043168" s="251"/>
      <c r="W1043168" s="251"/>
      <c r="X1043168" s="251"/>
      <c r="Y1043168" s="251"/>
      <c r="Z1043168" s="251"/>
      <c r="AA1043168" s="251"/>
      <c r="AB1043168" s="247"/>
      <c r="AC1043168" s="247"/>
      <c r="AD1043168" s="245"/>
      <c r="AE1043168" s="245"/>
      <c r="AF1043168" s="245"/>
      <c r="AG1043168" s="245"/>
    </row>
    <row r="1043169" spans="1:33" ht="12.75">
      <c r="A1043169" s="247"/>
      <c r="B1043169" s="248"/>
      <c r="C1043169" s="249"/>
      <c r="D1043169" s="250"/>
      <c r="E1043169" s="250"/>
      <c r="F1043169" s="250"/>
      <c r="G1043169" s="250"/>
      <c r="H1043169" s="250"/>
      <c r="I1043169" s="250"/>
      <c r="J1043169" s="244"/>
      <c r="K1043169" s="244"/>
      <c r="L1043169" s="244"/>
      <c r="M1043169" s="244"/>
      <c r="N1043169" s="244"/>
      <c r="O1043169" s="251"/>
      <c r="P1043169" s="251"/>
      <c r="Q1043169" s="251"/>
      <c r="R1043169" s="251"/>
      <c r="S1043169" s="251"/>
      <c r="T1043169" s="251"/>
      <c r="U1043169" s="251"/>
      <c r="V1043169" s="251"/>
      <c r="W1043169" s="251"/>
      <c r="X1043169" s="251"/>
      <c r="Y1043169" s="251"/>
      <c r="Z1043169" s="251"/>
      <c r="AA1043169" s="251"/>
      <c r="AB1043169" s="247"/>
      <c r="AC1043169" s="247"/>
      <c r="AD1043169" s="245"/>
      <c r="AE1043169" s="245"/>
      <c r="AF1043169" s="245"/>
      <c r="AG1043169" s="245"/>
    </row>
    <row r="1043170" spans="1:33" ht="12.75">
      <c r="A1043170" s="247"/>
      <c r="B1043170" s="248"/>
      <c r="C1043170" s="249"/>
      <c r="D1043170" s="250"/>
      <c r="E1043170" s="250"/>
      <c r="F1043170" s="250"/>
      <c r="G1043170" s="250"/>
      <c r="H1043170" s="250"/>
      <c r="I1043170" s="250"/>
      <c r="J1043170" s="244"/>
      <c r="K1043170" s="244"/>
      <c r="L1043170" s="244"/>
      <c r="M1043170" s="244"/>
      <c r="N1043170" s="244"/>
      <c r="O1043170" s="251"/>
      <c r="P1043170" s="251"/>
      <c r="Q1043170" s="251"/>
      <c r="R1043170" s="251"/>
      <c r="S1043170" s="251"/>
      <c r="T1043170" s="251"/>
      <c r="U1043170" s="251"/>
      <c r="V1043170" s="251"/>
      <c r="W1043170" s="251"/>
      <c r="X1043170" s="251"/>
      <c r="Y1043170" s="251"/>
      <c r="Z1043170" s="251"/>
      <c r="AA1043170" s="251"/>
      <c r="AB1043170" s="247"/>
      <c r="AC1043170" s="247"/>
      <c r="AD1043170" s="245"/>
      <c r="AE1043170" s="245"/>
      <c r="AF1043170" s="245"/>
      <c r="AG1043170" s="245"/>
    </row>
    <row r="1043171" spans="1:33" ht="12.75">
      <c r="A1043171" s="247"/>
      <c r="B1043171" s="248"/>
      <c r="C1043171" s="249"/>
      <c r="D1043171" s="250"/>
      <c r="E1043171" s="250"/>
      <c r="F1043171" s="250"/>
      <c r="G1043171" s="250"/>
      <c r="H1043171" s="250"/>
      <c r="I1043171" s="250"/>
      <c r="J1043171" s="244"/>
      <c r="K1043171" s="244"/>
      <c r="L1043171" s="244"/>
      <c r="M1043171" s="244"/>
      <c r="N1043171" s="244"/>
      <c r="O1043171" s="251"/>
      <c r="P1043171" s="251"/>
      <c r="Q1043171" s="251"/>
      <c r="R1043171" s="251"/>
      <c r="S1043171" s="251"/>
      <c r="T1043171" s="251"/>
      <c r="U1043171" s="251"/>
      <c r="V1043171" s="251"/>
      <c r="W1043171" s="251"/>
      <c r="X1043171" s="251"/>
      <c r="Y1043171" s="251"/>
      <c r="Z1043171" s="251"/>
      <c r="AA1043171" s="251"/>
      <c r="AB1043171" s="247"/>
      <c r="AC1043171" s="247"/>
      <c r="AD1043171" s="245"/>
      <c r="AE1043171" s="245"/>
      <c r="AF1043171" s="245"/>
      <c r="AG1043171" s="245"/>
    </row>
    <row r="1043172" spans="1:33" ht="12.75">
      <c r="A1043172" s="247"/>
      <c r="B1043172" s="248"/>
      <c r="C1043172" s="249"/>
      <c r="D1043172" s="250"/>
      <c r="E1043172" s="250"/>
      <c r="F1043172" s="250"/>
      <c r="G1043172" s="250"/>
      <c r="H1043172" s="250"/>
      <c r="I1043172" s="250"/>
      <c r="J1043172" s="244"/>
      <c r="K1043172" s="244"/>
      <c r="L1043172" s="244"/>
      <c r="M1043172" s="244"/>
      <c r="N1043172" s="244"/>
      <c r="O1043172" s="251"/>
      <c r="P1043172" s="251"/>
      <c r="Q1043172" s="251"/>
      <c r="R1043172" s="251"/>
      <c r="S1043172" s="251"/>
      <c r="T1043172" s="251"/>
      <c r="U1043172" s="251"/>
      <c r="V1043172" s="251"/>
      <c r="W1043172" s="251"/>
      <c r="X1043172" s="251"/>
      <c r="Y1043172" s="251"/>
      <c r="Z1043172" s="251"/>
      <c r="AA1043172" s="251"/>
      <c r="AB1043172" s="247"/>
      <c r="AC1043172" s="247"/>
      <c r="AD1043172" s="245"/>
      <c r="AE1043172" s="245"/>
      <c r="AF1043172" s="245"/>
      <c r="AG1043172" s="245"/>
    </row>
    <row r="1043173" spans="1:33" ht="12.75">
      <c r="A1043173" s="247"/>
      <c r="B1043173" s="248"/>
      <c r="C1043173" s="249"/>
      <c r="D1043173" s="250"/>
      <c r="E1043173" s="250"/>
      <c r="F1043173" s="250"/>
      <c r="G1043173" s="250"/>
      <c r="H1043173" s="250"/>
      <c r="I1043173" s="250"/>
      <c r="J1043173" s="244"/>
      <c r="K1043173" s="244"/>
      <c r="L1043173" s="244"/>
      <c r="M1043173" s="244"/>
      <c r="N1043173" s="244"/>
      <c r="O1043173" s="251"/>
      <c r="P1043173" s="251"/>
      <c r="Q1043173" s="251"/>
      <c r="R1043173" s="251"/>
      <c r="S1043173" s="251"/>
      <c r="T1043173" s="251"/>
      <c r="U1043173" s="251"/>
      <c r="V1043173" s="251"/>
      <c r="W1043173" s="251"/>
      <c r="X1043173" s="251"/>
      <c r="Y1043173" s="251"/>
      <c r="Z1043173" s="251"/>
      <c r="AA1043173" s="251"/>
      <c r="AB1043173" s="247"/>
      <c r="AC1043173" s="247"/>
      <c r="AD1043173" s="245"/>
      <c r="AE1043173" s="245"/>
      <c r="AF1043173" s="245"/>
      <c r="AG1043173" s="245"/>
    </row>
    <row r="1043174" spans="1:33" ht="12.75">
      <c r="A1043174" s="247"/>
      <c r="B1043174" s="248"/>
      <c r="C1043174" s="249"/>
      <c r="D1043174" s="250"/>
      <c r="E1043174" s="250"/>
      <c r="F1043174" s="250"/>
      <c r="G1043174" s="250"/>
      <c r="H1043174" s="250"/>
      <c r="I1043174" s="250"/>
      <c r="J1043174" s="244"/>
      <c r="K1043174" s="244"/>
      <c r="L1043174" s="244"/>
      <c r="M1043174" s="244"/>
      <c r="N1043174" s="244"/>
      <c r="O1043174" s="251"/>
      <c r="P1043174" s="251"/>
      <c r="Q1043174" s="251"/>
      <c r="R1043174" s="251"/>
      <c r="S1043174" s="251"/>
      <c r="T1043174" s="251"/>
      <c r="U1043174" s="251"/>
      <c r="V1043174" s="251"/>
      <c r="W1043174" s="251"/>
      <c r="X1043174" s="251"/>
      <c r="Y1043174" s="251"/>
      <c r="Z1043174" s="251"/>
      <c r="AA1043174" s="251"/>
      <c r="AB1043174" s="247"/>
      <c r="AC1043174" s="247"/>
      <c r="AD1043174" s="245"/>
      <c r="AE1043174" s="245"/>
      <c r="AF1043174" s="245"/>
      <c r="AG1043174" s="245"/>
    </row>
    <row r="1043175" spans="1:33" ht="12.75">
      <c r="A1043175" s="247"/>
      <c r="B1043175" s="248"/>
      <c r="C1043175" s="249"/>
      <c r="D1043175" s="250"/>
      <c r="E1043175" s="250"/>
      <c r="F1043175" s="250"/>
      <c r="G1043175" s="250"/>
      <c r="H1043175" s="250"/>
      <c r="I1043175" s="250"/>
      <c r="J1043175" s="244"/>
      <c r="K1043175" s="244"/>
      <c r="L1043175" s="244"/>
      <c r="M1043175" s="244"/>
      <c r="N1043175" s="244"/>
      <c r="O1043175" s="251"/>
      <c r="P1043175" s="251"/>
      <c r="Q1043175" s="251"/>
      <c r="R1043175" s="251"/>
      <c r="S1043175" s="251"/>
      <c r="T1043175" s="251"/>
      <c r="U1043175" s="251"/>
      <c r="V1043175" s="251"/>
      <c r="W1043175" s="251"/>
      <c r="X1043175" s="251"/>
      <c r="Y1043175" s="251"/>
      <c r="Z1043175" s="251"/>
      <c r="AA1043175" s="251"/>
      <c r="AB1043175" s="247"/>
      <c r="AC1043175" s="247"/>
      <c r="AD1043175" s="245"/>
      <c r="AE1043175" s="245"/>
      <c r="AF1043175" s="245"/>
      <c r="AG1043175" s="245"/>
    </row>
    <row r="1043176" spans="1:33" ht="12.75">
      <c r="A1043176" s="247"/>
      <c r="B1043176" s="248"/>
      <c r="C1043176" s="249"/>
      <c r="D1043176" s="250"/>
      <c r="E1043176" s="250"/>
      <c r="F1043176" s="250"/>
      <c r="G1043176" s="250"/>
      <c r="H1043176" s="250"/>
      <c r="I1043176" s="250"/>
      <c r="J1043176" s="244"/>
      <c r="K1043176" s="244"/>
      <c r="L1043176" s="244"/>
      <c r="M1043176" s="244"/>
      <c r="N1043176" s="244"/>
      <c r="O1043176" s="251"/>
      <c r="P1043176" s="251"/>
      <c r="Q1043176" s="251"/>
      <c r="R1043176" s="251"/>
      <c r="S1043176" s="251"/>
      <c r="T1043176" s="251"/>
      <c r="U1043176" s="251"/>
      <c r="V1043176" s="251"/>
      <c r="W1043176" s="251"/>
      <c r="X1043176" s="251"/>
      <c r="Y1043176" s="251"/>
      <c r="Z1043176" s="251"/>
      <c r="AA1043176" s="251"/>
      <c r="AB1043176" s="247"/>
      <c r="AC1043176" s="247"/>
      <c r="AD1043176" s="245"/>
      <c r="AE1043176" s="245"/>
      <c r="AF1043176" s="245"/>
      <c r="AG1043176" s="245"/>
    </row>
    <row r="1043177" spans="1:33" ht="12.75">
      <c r="A1043177" s="247"/>
      <c r="B1043177" s="248"/>
      <c r="C1043177" s="249"/>
      <c r="D1043177" s="250"/>
      <c r="E1043177" s="250"/>
      <c r="F1043177" s="250"/>
      <c r="G1043177" s="250"/>
      <c r="H1043177" s="250"/>
      <c r="I1043177" s="250"/>
      <c r="J1043177" s="244"/>
      <c r="K1043177" s="244"/>
      <c r="L1043177" s="244"/>
      <c r="M1043177" s="244"/>
      <c r="N1043177" s="244"/>
      <c r="O1043177" s="251"/>
      <c r="P1043177" s="251"/>
      <c r="Q1043177" s="251"/>
      <c r="R1043177" s="251"/>
      <c r="S1043177" s="251"/>
      <c r="T1043177" s="251"/>
      <c r="U1043177" s="251"/>
      <c r="V1043177" s="251"/>
      <c r="W1043177" s="251"/>
      <c r="X1043177" s="251"/>
      <c r="Y1043177" s="251"/>
      <c r="Z1043177" s="251"/>
      <c r="AA1043177" s="251"/>
      <c r="AB1043177" s="247"/>
      <c r="AC1043177" s="247"/>
      <c r="AD1043177" s="245"/>
      <c r="AE1043177" s="245"/>
      <c r="AF1043177" s="245"/>
      <c r="AG1043177" s="245"/>
    </row>
    <row r="1043178" spans="1:33" ht="12.75">
      <c r="A1043178" s="247"/>
      <c r="B1043178" s="248"/>
      <c r="C1043178" s="249"/>
      <c r="D1043178" s="250"/>
      <c r="E1043178" s="250"/>
      <c r="F1043178" s="250"/>
      <c r="G1043178" s="250"/>
      <c r="H1043178" s="250"/>
      <c r="I1043178" s="250"/>
      <c r="J1043178" s="244"/>
      <c r="K1043178" s="244"/>
      <c r="L1043178" s="244"/>
      <c r="M1043178" s="244"/>
      <c r="N1043178" s="244"/>
      <c r="O1043178" s="251"/>
      <c r="P1043178" s="251"/>
      <c r="Q1043178" s="251"/>
      <c r="R1043178" s="251"/>
      <c r="S1043178" s="251"/>
      <c r="T1043178" s="251"/>
      <c r="U1043178" s="251"/>
      <c r="V1043178" s="251"/>
      <c r="W1043178" s="251"/>
      <c r="X1043178" s="251"/>
      <c r="Y1043178" s="251"/>
      <c r="Z1043178" s="251"/>
      <c r="AA1043178" s="251"/>
      <c r="AB1043178" s="247"/>
      <c r="AC1043178" s="247"/>
      <c r="AD1043178" s="245"/>
      <c r="AE1043178" s="245"/>
      <c r="AF1043178" s="245"/>
      <c r="AG1043178" s="245"/>
    </row>
    <row r="1043179" spans="1:33" ht="12.75">
      <c r="A1043179" s="247"/>
      <c r="B1043179" s="248"/>
      <c r="C1043179" s="249"/>
      <c r="D1043179" s="250"/>
      <c r="E1043179" s="250"/>
      <c r="F1043179" s="250"/>
      <c r="G1043179" s="250"/>
      <c r="H1043179" s="250"/>
      <c r="I1043179" s="250"/>
      <c r="J1043179" s="244"/>
      <c r="K1043179" s="244"/>
      <c r="L1043179" s="244"/>
      <c r="M1043179" s="244"/>
      <c r="N1043179" s="244"/>
      <c r="O1043179" s="251"/>
      <c r="P1043179" s="251"/>
      <c r="Q1043179" s="251"/>
      <c r="R1043179" s="251"/>
      <c r="S1043179" s="251"/>
      <c r="T1043179" s="251"/>
      <c r="U1043179" s="251"/>
      <c r="V1043179" s="251"/>
      <c r="W1043179" s="251"/>
      <c r="X1043179" s="251"/>
      <c r="Y1043179" s="251"/>
      <c r="Z1043179" s="251"/>
      <c r="AA1043179" s="251"/>
      <c r="AB1043179" s="247"/>
      <c r="AC1043179" s="247"/>
      <c r="AD1043179" s="245"/>
      <c r="AE1043179" s="245"/>
      <c r="AF1043179" s="245"/>
      <c r="AG1043179" s="245"/>
    </row>
    <row r="1043180" spans="1:33" ht="12.75">
      <c r="A1043180" s="247"/>
      <c r="B1043180" s="248"/>
      <c r="C1043180" s="249"/>
      <c r="D1043180" s="250"/>
      <c r="E1043180" s="250"/>
      <c r="F1043180" s="250"/>
      <c r="G1043180" s="250"/>
      <c r="H1043180" s="250"/>
      <c r="I1043180" s="250"/>
      <c r="J1043180" s="244"/>
      <c r="K1043180" s="244"/>
      <c r="L1043180" s="244"/>
      <c r="M1043180" s="244"/>
      <c r="N1043180" s="244"/>
      <c r="O1043180" s="251"/>
      <c r="P1043180" s="251"/>
      <c r="Q1043180" s="251"/>
      <c r="R1043180" s="251"/>
      <c r="S1043180" s="251"/>
      <c r="T1043180" s="251"/>
      <c r="U1043180" s="251"/>
      <c r="V1043180" s="251"/>
      <c r="W1043180" s="251"/>
      <c r="X1043180" s="251"/>
      <c r="Y1043180" s="251"/>
      <c r="Z1043180" s="251"/>
      <c r="AA1043180" s="251"/>
      <c r="AB1043180" s="247"/>
      <c r="AC1043180" s="247"/>
      <c r="AD1043180" s="245"/>
      <c r="AE1043180" s="245"/>
      <c r="AF1043180" s="245"/>
      <c r="AG1043180" s="245"/>
    </row>
    <row r="1043181" spans="1:33" ht="12.75">
      <c r="A1043181" s="247"/>
      <c r="B1043181" s="248"/>
      <c r="C1043181" s="249"/>
      <c r="D1043181" s="250"/>
      <c r="E1043181" s="250"/>
      <c r="F1043181" s="250"/>
      <c r="G1043181" s="250"/>
      <c r="H1043181" s="250"/>
      <c r="I1043181" s="250"/>
      <c r="J1043181" s="244"/>
      <c r="K1043181" s="244"/>
      <c r="L1043181" s="244"/>
      <c r="M1043181" s="244"/>
      <c r="N1043181" s="244"/>
      <c r="O1043181" s="251"/>
      <c r="P1043181" s="251"/>
      <c r="Q1043181" s="251"/>
      <c r="R1043181" s="251"/>
      <c r="S1043181" s="251"/>
      <c r="T1043181" s="251"/>
      <c r="U1043181" s="251"/>
      <c r="V1043181" s="251"/>
      <c r="W1043181" s="251"/>
      <c r="X1043181" s="251"/>
      <c r="Y1043181" s="251"/>
      <c r="Z1043181" s="251"/>
      <c r="AA1043181" s="251"/>
      <c r="AB1043181" s="247"/>
      <c r="AC1043181" s="247"/>
      <c r="AD1043181" s="245"/>
      <c r="AE1043181" s="245"/>
      <c r="AF1043181" s="245"/>
      <c r="AG1043181" s="245"/>
    </row>
    <row r="1043182" spans="1:33" ht="12.75">
      <c r="A1043182" s="247"/>
      <c r="B1043182" s="248"/>
      <c r="C1043182" s="249"/>
      <c r="D1043182" s="250"/>
      <c r="E1043182" s="250"/>
      <c r="F1043182" s="250"/>
      <c r="G1043182" s="250"/>
      <c r="H1043182" s="250"/>
      <c r="I1043182" s="250"/>
      <c r="J1043182" s="244"/>
      <c r="K1043182" s="244"/>
      <c r="L1043182" s="244"/>
      <c r="M1043182" s="244"/>
      <c r="N1043182" s="244"/>
      <c r="O1043182" s="251"/>
      <c r="P1043182" s="251"/>
      <c r="Q1043182" s="251"/>
      <c r="R1043182" s="251"/>
      <c r="S1043182" s="251"/>
      <c r="T1043182" s="251"/>
      <c r="U1043182" s="251"/>
      <c r="V1043182" s="251"/>
      <c r="W1043182" s="251"/>
      <c r="X1043182" s="251"/>
      <c r="Y1043182" s="251"/>
      <c r="Z1043182" s="251"/>
      <c r="AA1043182" s="251"/>
      <c r="AB1043182" s="247"/>
      <c r="AC1043182" s="247"/>
      <c r="AD1043182" s="245"/>
      <c r="AE1043182" s="245"/>
      <c r="AF1043182" s="245"/>
      <c r="AG1043182" s="245"/>
    </row>
    <row r="1043183" spans="1:33" ht="12.75">
      <c r="A1043183" s="247"/>
      <c r="B1043183" s="248"/>
      <c r="C1043183" s="249"/>
      <c r="D1043183" s="250"/>
      <c r="E1043183" s="250"/>
      <c r="F1043183" s="250"/>
      <c r="G1043183" s="250"/>
      <c r="H1043183" s="250"/>
      <c r="I1043183" s="250"/>
      <c r="J1043183" s="244"/>
      <c r="K1043183" s="244"/>
      <c r="L1043183" s="244"/>
      <c r="M1043183" s="244"/>
      <c r="N1043183" s="244"/>
      <c r="O1043183" s="251"/>
      <c r="P1043183" s="251"/>
      <c r="Q1043183" s="251"/>
      <c r="R1043183" s="251"/>
      <c r="S1043183" s="251"/>
      <c r="T1043183" s="251"/>
      <c r="U1043183" s="251"/>
      <c r="V1043183" s="251"/>
      <c r="W1043183" s="251"/>
      <c r="X1043183" s="251"/>
      <c r="Y1043183" s="251"/>
      <c r="Z1043183" s="251"/>
      <c r="AA1043183" s="251"/>
      <c r="AB1043183" s="247"/>
      <c r="AC1043183" s="247"/>
      <c r="AD1043183" s="245"/>
      <c r="AE1043183" s="245"/>
      <c r="AF1043183" s="245"/>
      <c r="AG1043183" s="245"/>
    </row>
    <row r="1043184" spans="1:33" ht="12.75">
      <c r="A1043184" s="247"/>
      <c r="B1043184" s="248"/>
      <c r="C1043184" s="249"/>
      <c r="D1043184" s="250"/>
      <c r="E1043184" s="250"/>
      <c r="F1043184" s="250"/>
      <c r="G1043184" s="250"/>
      <c r="H1043184" s="250"/>
      <c r="I1043184" s="250"/>
      <c r="J1043184" s="244"/>
      <c r="K1043184" s="244"/>
      <c r="L1043184" s="244"/>
      <c r="M1043184" s="244"/>
      <c r="N1043184" s="244"/>
      <c r="O1043184" s="251"/>
      <c r="P1043184" s="251"/>
      <c r="Q1043184" s="251"/>
      <c r="R1043184" s="251"/>
      <c r="S1043184" s="251"/>
      <c r="T1043184" s="251"/>
      <c r="U1043184" s="251"/>
      <c r="V1043184" s="251"/>
      <c r="W1043184" s="251"/>
      <c r="X1043184" s="251"/>
      <c r="Y1043184" s="251"/>
      <c r="Z1043184" s="251"/>
      <c r="AA1043184" s="251"/>
      <c r="AB1043184" s="247"/>
      <c r="AC1043184" s="247"/>
      <c r="AD1043184" s="245"/>
      <c r="AE1043184" s="245"/>
      <c r="AF1043184" s="245"/>
      <c r="AG1043184" s="245"/>
    </row>
    <row r="1043185" spans="1:33" ht="12.75">
      <c r="A1043185" s="247"/>
      <c r="B1043185" s="248"/>
      <c r="C1043185" s="249"/>
      <c r="D1043185" s="250"/>
      <c r="E1043185" s="250"/>
      <c r="F1043185" s="250"/>
      <c r="G1043185" s="250"/>
      <c r="H1043185" s="250"/>
      <c r="I1043185" s="250"/>
      <c r="J1043185" s="244"/>
      <c r="K1043185" s="244"/>
      <c r="L1043185" s="244"/>
      <c r="M1043185" s="244"/>
      <c r="N1043185" s="244"/>
      <c r="O1043185" s="251"/>
      <c r="P1043185" s="251"/>
      <c r="Q1043185" s="251"/>
      <c r="R1043185" s="251"/>
      <c r="S1043185" s="251"/>
      <c r="T1043185" s="251"/>
      <c r="U1043185" s="251"/>
      <c r="V1043185" s="251"/>
      <c r="W1043185" s="251"/>
      <c r="X1043185" s="251"/>
      <c r="Y1043185" s="251"/>
      <c r="Z1043185" s="251"/>
      <c r="AA1043185" s="251"/>
      <c r="AB1043185" s="247"/>
      <c r="AC1043185" s="247"/>
      <c r="AD1043185" s="245"/>
      <c r="AE1043185" s="245"/>
      <c r="AF1043185" s="245"/>
      <c r="AG1043185" s="245"/>
    </row>
    <row r="1043186" spans="1:33" ht="12.75">
      <c r="A1043186" s="247"/>
      <c r="B1043186" s="248"/>
      <c r="C1043186" s="249"/>
      <c r="D1043186" s="250"/>
      <c r="E1043186" s="250"/>
      <c r="F1043186" s="250"/>
      <c r="G1043186" s="250"/>
      <c r="H1043186" s="250"/>
      <c r="I1043186" s="250"/>
      <c r="J1043186" s="244"/>
      <c r="K1043186" s="244"/>
      <c r="L1043186" s="244"/>
      <c r="M1043186" s="244"/>
      <c r="N1043186" s="244"/>
      <c r="O1043186" s="251"/>
      <c r="P1043186" s="251"/>
      <c r="Q1043186" s="251"/>
      <c r="R1043186" s="251"/>
      <c r="S1043186" s="251"/>
      <c r="T1043186" s="251"/>
      <c r="U1043186" s="251"/>
      <c r="V1043186" s="251"/>
      <c r="W1043186" s="251"/>
      <c r="X1043186" s="251"/>
      <c r="Y1043186" s="251"/>
      <c r="Z1043186" s="251"/>
      <c r="AA1043186" s="251"/>
      <c r="AB1043186" s="247"/>
      <c r="AC1043186" s="247"/>
      <c r="AD1043186" s="245"/>
      <c r="AE1043186" s="245"/>
      <c r="AF1043186" s="245"/>
      <c r="AG1043186" s="245"/>
    </row>
    <row r="1043187" spans="1:33" ht="12.75">
      <c r="A1043187" s="247"/>
      <c r="B1043187" s="248"/>
      <c r="C1043187" s="249"/>
      <c r="D1043187" s="250"/>
      <c r="E1043187" s="250"/>
      <c r="F1043187" s="250"/>
      <c r="G1043187" s="250"/>
      <c r="H1043187" s="250"/>
      <c r="I1043187" s="250"/>
      <c r="J1043187" s="244"/>
      <c r="K1043187" s="244"/>
      <c r="L1043187" s="244"/>
      <c r="M1043187" s="244"/>
      <c r="N1043187" s="244"/>
      <c r="O1043187" s="251"/>
      <c r="P1043187" s="251"/>
      <c r="Q1043187" s="251"/>
      <c r="R1043187" s="251"/>
      <c r="S1043187" s="251"/>
      <c r="T1043187" s="251"/>
      <c r="U1043187" s="251"/>
      <c r="V1043187" s="251"/>
      <c r="W1043187" s="251"/>
      <c r="X1043187" s="251"/>
      <c r="Y1043187" s="251"/>
      <c r="Z1043187" s="251"/>
      <c r="AA1043187" s="251"/>
      <c r="AB1043187" s="247"/>
      <c r="AC1043187" s="247"/>
      <c r="AD1043187" s="245"/>
      <c r="AE1043187" s="245"/>
      <c r="AF1043187" s="245"/>
      <c r="AG1043187" s="245"/>
    </row>
    <row r="1043188" spans="1:33" ht="12.75">
      <c r="A1043188" s="247"/>
      <c r="B1043188" s="248"/>
      <c r="C1043188" s="249"/>
      <c r="D1043188" s="250"/>
      <c r="E1043188" s="250"/>
      <c r="F1043188" s="250"/>
      <c r="G1043188" s="250"/>
      <c r="H1043188" s="250"/>
      <c r="I1043188" s="250"/>
      <c r="J1043188" s="244"/>
      <c r="K1043188" s="244"/>
      <c r="L1043188" s="244"/>
      <c r="M1043188" s="244"/>
      <c r="N1043188" s="244"/>
      <c r="O1043188" s="251"/>
      <c r="P1043188" s="251"/>
      <c r="Q1043188" s="251"/>
      <c r="R1043188" s="251"/>
      <c r="S1043188" s="251"/>
      <c r="T1043188" s="251"/>
      <c r="U1043188" s="251"/>
      <c r="V1043188" s="251"/>
      <c r="W1043188" s="251"/>
      <c r="X1043188" s="251"/>
      <c r="Y1043188" s="251"/>
      <c r="Z1043188" s="251"/>
      <c r="AA1043188" s="251"/>
      <c r="AB1043188" s="247"/>
      <c r="AC1043188" s="247"/>
      <c r="AD1043188" s="245"/>
      <c r="AE1043188" s="245"/>
      <c r="AF1043188" s="245"/>
      <c r="AG1043188" s="245"/>
    </row>
    <row r="1043189" spans="1:33" ht="12.75">
      <c r="A1043189" s="247"/>
      <c r="B1043189" s="248"/>
      <c r="C1043189" s="249"/>
      <c r="D1043189" s="250"/>
      <c r="E1043189" s="250"/>
      <c r="F1043189" s="250"/>
      <c r="G1043189" s="250"/>
      <c r="H1043189" s="250"/>
      <c r="I1043189" s="250"/>
      <c r="J1043189" s="244"/>
      <c r="K1043189" s="244"/>
      <c r="L1043189" s="244"/>
      <c r="M1043189" s="244"/>
      <c r="N1043189" s="244"/>
      <c r="O1043189" s="251"/>
      <c r="P1043189" s="251"/>
      <c r="Q1043189" s="251"/>
      <c r="R1043189" s="251"/>
      <c r="S1043189" s="251"/>
      <c r="T1043189" s="251"/>
      <c r="U1043189" s="251"/>
      <c r="V1043189" s="251"/>
      <c r="W1043189" s="251"/>
      <c r="X1043189" s="251"/>
      <c r="Y1043189" s="251"/>
      <c r="Z1043189" s="251"/>
      <c r="AA1043189" s="251"/>
      <c r="AB1043189" s="247"/>
      <c r="AC1043189" s="247"/>
      <c r="AD1043189" s="245"/>
      <c r="AE1043189" s="245"/>
      <c r="AF1043189" s="245"/>
      <c r="AG1043189" s="245"/>
    </row>
    <row r="1043190" spans="1:33" ht="12.75">
      <c r="A1043190" s="247"/>
      <c r="B1043190" s="248"/>
      <c r="C1043190" s="249"/>
      <c r="D1043190" s="250"/>
      <c r="E1043190" s="250"/>
      <c r="F1043190" s="250"/>
      <c r="G1043190" s="250"/>
      <c r="H1043190" s="250"/>
      <c r="I1043190" s="250"/>
      <c r="J1043190" s="244"/>
      <c r="K1043190" s="244"/>
      <c r="L1043190" s="244"/>
      <c r="M1043190" s="244"/>
      <c r="N1043190" s="244"/>
      <c r="O1043190" s="251"/>
      <c r="P1043190" s="251"/>
      <c r="Q1043190" s="251"/>
      <c r="R1043190" s="251"/>
      <c r="S1043190" s="251"/>
      <c r="T1043190" s="251"/>
      <c r="U1043190" s="251"/>
      <c r="V1043190" s="251"/>
      <c r="W1043190" s="251"/>
      <c r="X1043190" s="251"/>
      <c r="Y1043190" s="251"/>
      <c r="Z1043190" s="251"/>
      <c r="AA1043190" s="251"/>
      <c r="AB1043190" s="247"/>
      <c r="AC1043190" s="247"/>
      <c r="AD1043190" s="245"/>
      <c r="AE1043190" s="245"/>
      <c r="AF1043190" s="245"/>
      <c r="AG1043190" s="245"/>
    </row>
    <row r="1043191" spans="1:33" ht="12.75">
      <c r="A1043191" s="247"/>
      <c r="B1043191" s="248"/>
      <c r="C1043191" s="249"/>
      <c r="D1043191" s="250"/>
      <c r="E1043191" s="250"/>
      <c r="F1043191" s="250"/>
      <c r="G1043191" s="250"/>
      <c r="H1043191" s="250"/>
      <c r="I1043191" s="250"/>
      <c r="J1043191" s="244"/>
      <c r="K1043191" s="244"/>
      <c r="L1043191" s="244"/>
      <c r="M1043191" s="244"/>
      <c r="N1043191" s="244"/>
      <c r="O1043191" s="251"/>
      <c r="P1043191" s="251"/>
      <c r="Q1043191" s="251"/>
      <c r="R1043191" s="251"/>
      <c r="S1043191" s="251"/>
      <c r="T1043191" s="251"/>
      <c r="U1043191" s="251"/>
      <c r="V1043191" s="251"/>
      <c r="W1043191" s="251"/>
      <c r="X1043191" s="251"/>
      <c r="Y1043191" s="251"/>
      <c r="Z1043191" s="251"/>
      <c r="AA1043191" s="251"/>
      <c r="AB1043191" s="247"/>
      <c r="AC1043191" s="247"/>
      <c r="AD1043191" s="245"/>
      <c r="AE1043191" s="245"/>
      <c r="AF1043191" s="245"/>
      <c r="AG1043191" s="245"/>
    </row>
    <row r="1043192" spans="1:33" ht="12.75">
      <c r="A1043192" s="247"/>
      <c r="B1043192" s="248"/>
      <c r="C1043192" s="249"/>
      <c r="D1043192" s="250"/>
      <c r="E1043192" s="250"/>
      <c r="F1043192" s="250"/>
      <c r="G1043192" s="250"/>
      <c r="H1043192" s="250"/>
      <c r="I1043192" s="250"/>
      <c r="J1043192" s="244"/>
      <c r="K1043192" s="244"/>
      <c r="L1043192" s="244"/>
      <c r="M1043192" s="244"/>
      <c r="N1043192" s="244"/>
      <c r="O1043192" s="251"/>
      <c r="P1043192" s="251"/>
      <c r="Q1043192" s="251"/>
      <c r="R1043192" s="251"/>
      <c r="S1043192" s="251"/>
      <c r="T1043192" s="251"/>
      <c r="U1043192" s="251"/>
      <c r="V1043192" s="251"/>
      <c r="W1043192" s="251"/>
      <c r="X1043192" s="251"/>
      <c r="Y1043192" s="251"/>
      <c r="Z1043192" s="251"/>
      <c r="AA1043192" s="251"/>
      <c r="AB1043192" s="247"/>
      <c r="AC1043192" s="247"/>
      <c r="AD1043192" s="245"/>
      <c r="AE1043192" s="245"/>
      <c r="AF1043192" s="245"/>
      <c r="AG1043192" s="245"/>
    </row>
    <row r="1043193" spans="1:33" ht="12.75">
      <c r="A1043193" s="247"/>
      <c r="B1043193" s="248"/>
      <c r="C1043193" s="249"/>
      <c r="D1043193" s="250"/>
      <c r="E1043193" s="250"/>
      <c r="F1043193" s="250"/>
      <c r="G1043193" s="250"/>
      <c r="H1043193" s="250"/>
      <c r="I1043193" s="250"/>
      <c r="J1043193" s="244"/>
      <c r="K1043193" s="244"/>
      <c r="L1043193" s="244"/>
      <c r="M1043193" s="244"/>
      <c r="N1043193" s="244"/>
      <c r="O1043193" s="251"/>
      <c r="P1043193" s="251"/>
      <c r="Q1043193" s="251"/>
      <c r="R1043193" s="251"/>
      <c r="S1043193" s="251"/>
      <c r="T1043193" s="251"/>
      <c r="U1043193" s="251"/>
      <c r="V1043193" s="251"/>
      <c r="W1043193" s="251"/>
      <c r="X1043193" s="251"/>
      <c r="Y1043193" s="251"/>
      <c r="Z1043193" s="251"/>
      <c r="AA1043193" s="251"/>
      <c r="AB1043193" s="247"/>
      <c r="AC1043193" s="247"/>
      <c r="AD1043193" s="245"/>
      <c r="AE1043193" s="245"/>
      <c r="AF1043193" s="245"/>
      <c r="AG1043193" s="245"/>
    </row>
    <row r="1043194" spans="1:33" ht="12.75">
      <c r="A1043194" s="247"/>
      <c r="B1043194" s="248"/>
      <c r="C1043194" s="249"/>
      <c r="D1043194" s="250"/>
      <c r="E1043194" s="250"/>
      <c r="F1043194" s="250"/>
      <c r="G1043194" s="250"/>
      <c r="H1043194" s="250"/>
      <c r="I1043194" s="250"/>
      <c r="J1043194" s="244"/>
      <c r="K1043194" s="244"/>
      <c r="L1043194" s="244"/>
      <c r="M1043194" s="244"/>
      <c r="N1043194" s="244"/>
      <c r="O1043194" s="251"/>
      <c r="P1043194" s="251"/>
      <c r="Q1043194" s="251"/>
      <c r="R1043194" s="251"/>
      <c r="S1043194" s="251"/>
      <c r="T1043194" s="251"/>
      <c r="U1043194" s="251"/>
      <c r="V1043194" s="251"/>
      <c r="W1043194" s="251"/>
      <c r="X1043194" s="251"/>
      <c r="Y1043194" s="251"/>
      <c r="Z1043194" s="251"/>
      <c r="AA1043194" s="251"/>
      <c r="AB1043194" s="247"/>
      <c r="AC1043194" s="247"/>
      <c r="AD1043194" s="245"/>
      <c r="AE1043194" s="245"/>
      <c r="AF1043194" s="245"/>
      <c r="AG1043194" s="245"/>
    </row>
    <row r="1043195" spans="1:33" ht="12.75">
      <c r="A1043195" s="247"/>
      <c r="B1043195" s="248"/>
      <c r="C1043195" s="249"/>
      <c r="D1043195" s="250"/>
      <c r="E1043195" s="250"/>
      <c r="F1043195" s="250"/>
      <c r="G1043195" s="250"/>
      <c r="H1043195" s="250"/>
      <c r="I1043195" s="250"/>
      <c r="J1043195" s="244"/>
      <c r="K1043195" s="244"/>
      <c r="L1043195" s="244"/>
      <c r="M1043195" s="244"/>
      <c r="N1043195" s="244"/>
      <c r="O1043195" s="251"/>
      <c r="P1043195" s="251"/>
      <c r="Q1043195" s="251"/>
      <c r="R1043195" s="251"/>
      <c r="S1043195" s="251"/>
      <c r="T1043195" s="251"/>
      <c r="U1043195" s="251"/>
      <c r="V1043195" s="251"/>
      <c r="W1043195" s="251"/>
      <c r="X1043195" s="251"/>
      <c r="Y1043195" s="251"/>
      <c r="Z1043195" s="251"/>
      <c r="AA1043195" s="251"/>
      <c r="AB1043195" s="247"/>
      <c r="AC1043195" s="247"/>
      <c r="AD1043195" s="245"/>
      <c r="AE1043195" s="245"/>
      <c r="AF1043195" s="245"/>
      <c r="AG1043195" s="245"/>
    </row>
    <row r="1043196" spans="1:33" ht="12.75">
      <c r="A1043196" s="247"/>
      <c r="B1043196" s="248"/>
      <c r="C1043196" s="249"/>
      <c r="D1043196" s="250"/>
      <c r="E1043196" s="250"/>
      <c r="F1043196" s="250"/>
      <c r="G1043196" s="250"/>
      <c r="H1043196" s="250"/>
      <c r="I1043196" s="250"/>
      <c r="J1043196" s="244"/>
      <c r="K1043196" s="244"/>
      <c r="L1043196" s="244"/>
      <c r="M1043196" s="244"/>
      <c r="N1043196" s="244"/>
      <c r="O1043196" s="251"/>
      <c r="P1043196" s="251"/>
      <c r="Q1043196" s="251"/>
      <c r="R1043196" s="251"/>
      <c r="S1043196" s="251"/>
      <c r="T1043196" s="251"/>
      <c r="U1043196" s="251"/>
      <c r="V1043196" s="251"/>
      <c r="W1043196" s="251"/>
      <c r="X1043196" s="251"/>
      <c r="Y1043196" s="251"/>
      <c r="Z1043196" s="251"/>
      <c r="AA1043196" s="251"/>
      <c r="AB1043196" s="247"/>
      <c r="AC1043196" s="247"/>
      <c r="AD1043196" s="245"/>
      <c r="AE1043196" s="245"/>
      <c r="AF1043196" s="245"/>
      <c r="AG1043196" s="245"/>
    </row>
    <row r="1043197" spans="1:33" ht="12.75">
      <c r="A1043197" s="247"/>
      <c r="B1043197" s="248"/>
      <c r="C1043197" s="249"/>
      <c r="D1043197" s="250"/>
      <c r="E1043197" s="250"/>
      <c r="F1043197" s="250"/>
      <c r="G1043197" s="250"/>
      <c r="H1043197" s="250"/>
      <c r="I1043197" s="250"/>
      <c r="J1043197" s="244"/>
      <c r="K1043197" s="244"/>
      <c r="L1043197" s="244"/>
      <c r="M1043197" s="244"/>
      <c r="N1043197" s="244"/>
      <c r="O1043197" s="251"/>
      <c r="P1043197" s="251"/>
      <c r="Q1043197" s="251"/>
      <c r="R1043197" s="251"/>
      <c r="S1043197" s="251"/>
      <c r="T1043197" s="251"/>
      <c r="U1043197" s="251"/>
      <c r="V1043197" s="251"/>
      <c r="W1043197" s="251"/>
      <c r="X1043197" s="251"/>
      <c r="Y1043197" s="251"/>
      <c r="Z1043197" s="251"/>
      <c r="AA1043197" s="251"/>
      <c r="AB1043197" s="247"/>
      <c r="AC1043197" s="247"/>
      <c r="AD1043197" s="245"/>
      <c r="AE1043197" s="245"/>
      <c r="AF1043197" s="245"/>
      <c r="AG1043197" s="245"/>
    </row>
    <row r="1043198" spans="1:33" ht="12.75">
      <c r="A1043198" s="247"/>
      <c r="B1043198" s="248"/>
      <c r="C1043198" s="249"/>
      <c r="D1043198" s="250"/>
      <c r="E1043198" s="250"/>
      <c r="F1043198" s="250"/>
      <c r="G1043198" s="250"/>
      <c r="H1043198" s="250"/>
      <c r="I1043198" s="250"/>
      <c r="J1043198" s="244"/>
      <c r="K1043198" s="244"/>
      <c r="L1043198" s="244"/>
      <c r="M1043198" s="244"/>
      <c r="N1043198" s="244"/>
      <c r="O1043198" s="251"/>
      <c r="P1043198" s="251"/>
      <c r="Q1043198" s="251"/>
      <c r="R1043198" s="251"/>
      <c r="S1043198" s="251"/>
      <c r="T1043198" s="251"/>
      <c r="U1043198" s="251"/>
      <c r="V1043198" s="251"/>
      <c r="W1043198" s="251"/>
      <c r="X1043198" s="251"/>
      <c r="Y1043198" s="251"/>
      <c r="Z1043198" s="251"/>
      <c r="AA1043198" s="251"/>
      <c r="AB1043198" s="247"/>
      <c r="AC1043198" s="247"/>
      <c r="AD1043198" s="245"/>
      <c r="AE1043198" s="245"/>
      <c r="AF1043198" s="245"/>
      <c r="AG1043198" s="245"/>
    </row>
    <row r="1043199" spans="1:33" ht="12.75">
      <c r="A1043199" s="247"/>
      <c r="B1043199" s="248"/>
      <c r="C1043199" s="249"/>
      <c r="D1043199" s="250"/>
      <c r="E1043199" s="250"/>
      <c r="F1043199" s="250"/>
      <c r="G1043199" s="250"/>
      <c r="H1043199" s="250"/>
      <c r="I1043199" s="250"/>
      <c r="J1043199" s="244"/>
      <c r="K1043199" s="244"/>
      <c r="L1043199" s="244"/>
      <c r="M1043199" s="244"/>
      <c r="N1043199" s="244"/>
      <c r="O1043199" s="251"/>
      <c r="P1043199" s="251"/>
      <c r="Q1043199" s="251"/>
      <c r="R1043199" s="251"/>
      <c r="S1043199" s="251"/>
      <c r="T1043199" s="251"/>
      <c r="U1043199" s="251"/>
      <c r="V1043199" s="251"/>
      <c r="W1043199" s="251"/>
      <c r="X1043199" s="251"/>
      <c r="Y1043199" s="251"/>
      <c r="Z1043199" s="251"/>
      <c r="AA1043199" s="251"/>
      <c r="AB1043199" s="247"/>
      <c r="AC1043199" s="247"/>
      <c r="AD1043199" s="245"/>
      <c r="AE1043199" s="245"/>
      <c r="AF1043199" s="245"/>
      <c r="AG1043199" s="245"/>
    </row>
    <row r="1043200" spans="1:33" ht="12.75">
      <c r="A1043200" s="247"/>
      <c r="B1043200" s="248"/>
      <c r="C1043200" s="249"/>
      <c r="D1043200" s="250"/>
      <c r="E1043200" s="250"/>
      <c r="F1043200" s="250"/>
      <c r="G1043200" s="250"/>
      <c r="H1043200" s="250"/>
      <c r="I1043200" s="250"/>
      <c r="J1043200" s="244"/>
      <c r="K1043200" s="244"/>
      <c r="L1043200" s="244"/>
      <c r="M1043200" s="244"/>
      <c r="N1043200" s="244"/>
      <c r="O1043200" s="251"/>
      <c r="P1043200" s="251"/>
      <c r="Q1043200" s="251"/>
      <c r="R1043200" s="251"/>
      <c r="S1043200" s="251"/>
      <c r="T1043200" s="251"/>
      <c r="U1043200" s="251"/>
      <c r="V1043200" s="251"/>
      <c r="W1043200" s="251"/>
      <c r="X1043200" s="251"/>
      <c r="Y1043200" s="251"/>
      <c r="Z1043200" s="251"/>
      <c r="AA1043200" s="251"/>
      <c r="AB1043200" s="247"/>
      <c r="AC1043200" s="247"/>
      <c r="AD1043200" s="245"/>
      <c r="AE1043200" s="245"/>
      <c r="AF1043200" s="245"/>
      <c r="AG1043200" s="245"/>
    </row>
    <row r="1043201" spans="1:33" ht="12.75">
      <c r="A1043201" s="247"/>
      <c r="B1043201" s="248"/>
      <c r="C1043201" s="249"/>
      <c r="D1043201" s="250"/>
      <c r="E1043201" s="250"/>
      <c r="F1043201" s="250"/>
      <c r="G1043201" s="250"/>
      <c r="H1043201" s="250"/>
      <c r="I1043201" s="250"/>
      <c r="J1043201" s="244"/>
      <c r="K1043201" s="244"/>
      <c r="L1043201" s="244"/>
      <c r="M1043201" s="244"/>
      <c r="N1043201" s="244"/>
      <c r="O1043201" s="251"/>
      <c r="P1043201" s="251"/>
      <c r="Q1043201" s="251"/>
      <c r="R1043201" s="251"/>
      <c r="S1043201" s="251"/>
      <c r="T1043201" s="251"/>
      <c r="U1043201" s="251"/>
      <c r="V1043201" s="251"/>
      <c r="W1043201" s="251"/>
      <c r="X1043201" s="251"/>
      <c r="Y1043201" s="251"/>
      <c r="Z1043201" s="251"/>
      <c r="AA1043201" s="251"/>
      <c r="AB1043201" s="247"/>
      <c r="AC1043201" s="247"/>
      <c r="AD1043201" s="245"/>
      <c r="AE1043201" s="245"/>
      <c r="AF1043201" s="245"/>
      <c r="AG1043201" s="245"/>
    </row>
    <row r="1043202" spans="1:33" ht="12.75">
      <c r="A1043202" s="247"/>
      <c r="B1043202" s="248"/>
      <c r="C1043202" s="249"/>
      <c r="D1043202" s="250"/>
      <c r="E1043202" s="250"/>
      <c r="F1043202" s="250"/>
      <c r="G1043202" s="250"/>
      <c r="H1043202" s="250"/>
      <c r="I1043202" s="250"/>
      <c r="J1043202" s="244"/>
      <c r="K1043202" s="244"/>
      <c r="L1043202" s="244"/>
      <c r="M1043202" s="244"/>
      <c r="N1043202" s="244"/>
      <c r="O1043202" s="251"/>
      <c r="P1043202" s="251"/>
      <c r="Q1043202" s="251"/>
      <c r="R1043202" s="251"/>
      <c r="S1043202" s="251"/>
      <c r="T1043202" s="251"/>
      <c r="U1043202" s="251"/>
      <c r="V1043202" s="251"/>
      <c r="W1043202" s="251"/>
      <c r="X1043202" s="251"/>
      <c r="Y1043202" s="251"/>
      <c r="Z1043202" s="251"/>
      <c r="AA1043202" s="251"/>
      <c r="AB1043202" s="247"/>
      <c r="AC1043202" s="247"/>
      <c r="AD1043202" s="245"/>
      <c r="AE1043202" s="245"/>
      <c r="AF1043202" s="245"/>
      <c r="AG1043202" s="245"/>
    </row>
    <row r="1043203" spans="1:33" ht="12.75">
      <c r="A1043203" s="247"/>
      <c r="B1043203" s="248"/>
      <c r="C1043203" s="249"/>
      <c r="D1043203" s="250"/>
      <c r="E1043203" s="250"/>
      <c r="F1043203" s="250"/>
      <c r="G1043203" s="250"/>
      <c r="H1043203" s="250"/>
      <c r="I1043203" s="250"/>
      <c r="J1043203" s="244"/>
      <c r="K1043203" s="244"/>
      <c r="L1043203" s="244"/>
      <c r="M1043203" s="244"/>
      <c r="N1043203" s="244"/>
      <c r="O1043203" s="251"/>
      <c r="P1043203" s="251"/>
      <c r="Q1043203" s="251"/>
      <c r="R1043203" s="251"/>
      <c r="S1043203" s="251"/>
      <c r="T1043203" s="251"/>
      <c r="U1043203" s="251"/>
      <c r="V1043203" s="251"/>
      <c r="W1043203" s="251"/>
      <c r="X1043203" s="251"/>
      <c r="Y1043203" s="251"/>
      <c r="Z1043203" s="251"/>
      <c r="AA1043203" s="251"/>
      <c r="AB1043203" s="247"/>
      <c r="AC1043203" s="247"/>
      <c r="AD1043203" s="245"/>
      <c r="AE1043203" s="245"/>
      <c r="AF1043203" s="245"/>
      <c r="AG1043203" s="245"/>
    </row>
    <row r="1043204" spans="1:33" ht="12.75">
      <c r="A1043204" s="247"/>
      <c r="B1043204" s="248"/>
      <c r="C1043204" s="249"/>
      <c r="D1043204" s="250"/>
      <c r="E1043204" s="250"/>
      <c r="F1043204" s="250"/>
      <c r="G1043204" s="250"/>
      <c r="H1043204" s="250"/>
      <c r="I1043204" s="250"/>
      <c r="J1043204" s="244"/>
      <c r="K1043204" s="244"/>
      <c r="L1043204" s="244"/>
      <c r="M1043204" s="244"/>
      <c r="N1043204" s="244"/>
      <c r="O1043204" s="251"/>
      <c r="P1043204" s="251"/>
      <c r="Q1043204" s="251"/>
      <c r="R1043204" s="251"/>
      <c r="S1043204" s="251"/>
      <c r="T1043204" s="251"/>
      <c r="U1043204" s="251"/>
      <c r="V1043204" s="251"/>
      <c r="W1043204" s="251"/>
      <c r="X1043204" s="251"/>
      <c r="Y1043204" s="251"/>
      <c r="Z1043204" s="251"/>
      <c r="AA1043204" s="251"/>
      <c r="AB1043204" s="247"/>
      <c r="AC1043204" s="247"/>
      <c r="AD1043204" s="245"/>
      <c r="AE1043204" s="245"/>
      <c r="AF1043204" s="245"/>
      <c r="AG1043204" s="245"/>
    </row>
    <row r="1043205" spans="1:33" ht="12.75">
      <c r="A1043205" s="247"/>
      <c r="B1043205" s="248"/>
      <c r="C1043205" s="249"/>
      <c r="D1043205" s="250"/>
      <c r="E1043205" s="250"/>
      <c r="F1043205" s="250"/>
      <c r="G1043205" s="250"/>
      <c r="H1043205" s="250"/>
      <c r="I1043205" s="250"/>
      <c r="J1043205" s="244"/>
      <c r="K1043205" s="244"/>
      <c r="L1043205" s="244"/>
      <c r="M1043205" s="244"/>
      <c r="N1043205" s="244"/>
      <c r="O1043205" s="251"/>
      <c r="P1043205" s="251"/>
      <c r="Q1043205" s="251"/>
      <c r="R1043205" s="251"/>
      <c r="S1043205" s="251"/>
      <c r="T1043205" s="251"/>
      <c r="U1043205" s="251"/>
      <c r="V1043205" s="251"/>
      <c r="W1043205" s="251"/>
      <c r="X1043205" s="251"/>
      <c r="Y1043205" s="251"/>
      <c r="Z1043205" s="251"/>
      <c r="AA1043205" s="251"/>
      <c r="AB1043205" s="247"/>
      <c r="AC1043205" s="247"/>
      <c r="AD1043205" s="245"/>
      <c r="AE1043205" s="245"/>
      <c r="AF1043205" s="245"/>
      <c r="AG1043205" s="245"/>
    </row>
    <row r="1043206" spans="1:33" ht="12.75">
      <c r="A1043206" s="247"/>
      <c r="B1043206" s="248"/>
      <c r="C1043206" s="249"/>
      <c r="D1043206" s="250"/>
      <c r="E1043206" s="250"/>
      <c r="F1043206" s="250"/>
      <c r="G1043206" s="250"/>
      <c r="H1043206" s="250"/>
      <c r="I1043206" s="250"/>
      <c r="J1043206" s="244"/>
      <c r="K1043206" s="244"/>
      <c r="L1043206" s="244"/>
      <c r="M1043206" s="244"/>
      <c r="N1043206" s="244"/>
      <c r="O1043206" s="251"/>
      <c r="P1043206" s="251"/>
      <c r="Q1043206" s="251"/>
      <c r="R1043206" s="251"/>
      <c r="S1043206" s="251"/>
      <c r="T1043206" s="251"/>
      <c r="U1043206" s="251"/>
      <c r="V1043206" s="251"/>
      <c r="W1043206" s="251"/>
      <c r="X1043206" s="251"/>
      <c r="Y1043206" s="251"/>
      <c r="Z1043206" s="251"/>
      <c r="AA1043206" s="251"/>
      <c r="AB1043206" s="247"/>
      <c r="AC1043206" s="247"/>
      <c r="AD1043206" s="245"/>
      <c r="AE1043206" s="245"/>
      <c r="AF1043206" s="245"/>
      <c r="AG1043206" s="245"/>
    </row>
    <row r="1043207" spans="1:33" ht="12.75">
      <c r="A1043207" s="247"/>
      <c r="B1043207" s="248"/>
      <c r="C1043207" s="249"/>
      <c r="D1043207" s="250"/>
      <c r="E1043207" s="250"/>
      <c r="F1043207" s="250"/>
      <c r="G1043207" s="250"/>
      <c r="H1043207" s="250"/>
      <c r="I1043207" s="250"/>
      <c r="J1043207" s="244"/>
      <c r="K1043207" s="244"/>
      <c r="L1043207" s="244"/>
      <c r="M1043207" s="244"/>
      <c r="N1043207" s="244"/>
      <c r="O1043207" s="251"/>
      <c r="P1043207" s="251"/>
      <c r="Q1043207" s="251"/>
      <c r="R1043207" s="251"/>
      <c r="S1043207" s="251"/>
      <c r="T1043207" s="251"/>
      <c r="U1043207" s="251"/>
      <c r="V1043207" s="251"/>
      <c r="W1043207" s="251"/>
      <c r="X1043207" s="251"/>
      <c r="Y1043207" s="251"/>
      <c r="Z1043207" s="251"/>
      <c r="AA1043207" s="251"/>
      <c r="AB1043207" s="247"/>
      <c r="AC1043207" s="247"/>
      <c r="AD1043207" s="245"/>
      <c r="AE1043207" s="245"/>
      <c r="AF1043207" s="245"/>
      <c r="AG1043207" s="245"/>
    </row>
    <row r="1043208" spans="1:33" ht="12.75">
      <c r="A1043208" s="247"/>
      <c r="B1043208" s="248"/>
      <c r="C1043208" s="249"/>
      <c r="D1043208" s="250"/>
      <c r="E1043208" s="250"/>
      <c r="F1043208" s="250"/>
      <c r="G1043208" s="250"/>
      <c r="H1043208" s="250"/>
      <c r="I1043208" s="250"/>
      <c r="J1043208" s="244"/>
      <c r="K1043208" s="244"/>
      <c r="L1043208" s="244"/>
      <c r="M1043208" s="244"/>
      <c r="N1043208" s="244"/>
      <c r="O1043208" s="251"/>
      <c r="P1043208" s="251"/>
      <c r="Q1043208" s="251"/>
      <c r="R1043208" s="251"/>
      <c r="S1043208" s="251"/>
      <c r="T1043208" s="251"/>
      <c r="U1043208" s="251"/>
      <c r="V1043208" s="251"/>
      <c r="W1043208" s="251"/>
      <c r="X1043208" s="251"/>
      <c r="Y1043208" s="251"/>
      <c r="Z1043208" s="251"/>
      <c r="AA1043208" s="251"/>
      <c r="AB1043208" s="247"/>
      <c r="AC1043208" s="247"/>
      <c r="AD1043208" s="245"/>
      <c r="AE1043208" s="245"/>
      <c r="AF1043208" s="245"/>
      <c r="AG1043208" s="245"/>
    </row>
    <row r="1043209" spans="1:33" ht="12.75">
      <c r="A1043209" s="247"/>
      <c r="B1043209" s="248"/>
      <c r="C1043209" s="249"/>
      <c r="D1043209" s="250"/>
      <c r="E1043209" s="250"/>
      <c r="F1043209" s="250"/>
      <c r="G1043209" s="250"/>
      <c r="H1043209" s="250"/>
      <c r="I1043209" s="250"/>
      <c r="J1043209" s="244"/>
      <c r="K1043209" s="244"/>
      <c r="L1043209" s="244"/>
      <c r="M1043209" s="244"/>
      <c r="N1043209" s="244"/>
      <c r="O1043209" s="251"/>
      <c r="P1043209" s="251"/>
      <c r="Q1043209" s="251"/>
      <c r="R1043209" s="251"/>
      <c r="S1043209" s="251"/>
      <c r="T1043209" s="251"/>
      <c r="U1043209" s="251"/>
      <c r="V1043209" s="251"/>
      <c r="W1043209" s="251"/>
      <c r="X1043209" s="251"/>
      <c r="Y1043209" s="251"/>
      <c r="Z1043209" s="251"/>
      <c r="AA1043209" s="251"/>
      <c r="AB1043209" s="247"/>
      <c r="AC1043209" s="247"/>
      <c r="AD1043209" s="245"/>
      <c r="AE1043209" s="245"/>
      <c r="AF1043209" s="245"/>
      <c r="AG1043209" s="245"/>
    </row>
    <row r="1043210" spans="1:33" ht="12.75">
      <c r="A1043210" s="247"/>
      <c r="B1043210" s="248"/>
      <c r="C1043210" s="249"/>
      <c r="D1043210" s="250"/>
      <c r="E1043210" s="250"/>
      <c r="F1043210" s="250"/>
      <c r="G1043210" s="250"/>
      <c r="H1043210" s="250"/>
      <c r="I1043210" s="250"/>
      <c r="J1043210" s="244"/>
      <c r="K1043210" s="244"/>
      <c r="L1043210" s="244"/>
      <c r="M1043210" s="244"/>
      <c r="N1043210" s="244"/>
      <c r="O1043210" s="251"/>
      <c r="P1043210" s="251"/>
      <c r="Q1043210" s="251"/>
      <c r="R1043210" s="251"/>
      <c r="S1043210" s="251"/>
      <c r="T1043210" s="251"/>
      <c r="U1043210" s="251"/>
      <c r="V1043210" s="251"/>
      <c r="W1043210" s="251"/>
      <c r="X1043210" s="251"/>
      <c r="Y1043210" s="251"/>
      <c r="Z1043210" s="251"/>
      <c r="AA1043210" s="251"/>
      <c r="AB1043210" s="247"/>
      <c r="AC1043210" s="247"/>
      <c r="AD1043210" s="245"/>
      <c r="AE1043210" s="245"/>
      <c r="AF1043210" s="245"/>
      <c r="AG1043210" s="245"/>
    </row>
    <row r="1043211" spans="1:33" ht="12.75">
      <c r="A1043211" s="247"/>
      <c r="B1043211" s="248"/>
      <c r="C1043211" s="249"/>
      <c r="D1043211" s="250"/>
      <c r="E1043211" s="250"/>
      <c r="F1043211" s="250"/>
      <c r="G1043211" s="250"/>
      <c r="H1043211" s="250"/>
      <c r="I1043211" s="250"/>
      <c r="J1043211" s="244"/>
      <c r="K1043211" s="244"/>
      <c r="L1043211" s="244"/>
      <c r="M1043211" s="244"/>
      <c r="N1043211" s="244"/>
      <c r="O1043211" s="251"/>
      <c r="P1043211" s="251"/>
      <c r="Q1043211" s="251"/>
      <c r="R1043211" s="251"/>
      <c r="S1043211" s="251"/>
      <c r="T1043211" s="251"/>
      <c r="U1043211" s="251"/>
      <c r="V1043211" s="251"/>
      <c r="W1043211" s="251"/>
      <c r="X1043211" s="251"/>
      <c r="Y1043211" s="251"/>
      <c r="Z1043211" s="251"/>
      <c r="AA1043211" s="251"/>
      <c r="AB1043211" s="247"/>
      <c r="AC1043211" s="247"/>
      <c r="AD1043211" s="245"/>
      <c r="AE1043211" s="245"/>
      <c r="AF1043211" s="245"/>
      <c r="AG1043211" s="245"/>
    </row>
    <row r="1043212" spans="1:33" ht="12.75">
      <c r="A1043212" s="247"/>
      <c r="B1043212" s="248"/>
      <c r="C1043212" s="249"/>
      <c r="D1043212" s="250"/>
      <c r="E1043212" s="250"/>
      <c r="F1043212" s="250"/>
      <c r="G1043212" s="250"/>
      <c r="H1043212" s="250"/>
      <c r="I1043212" s="250"/>
      <c r="J1043212" s="244"/>
      <c r="K1043212" s="244"/>
      <c r="L1043212" s="244"/>
      <c r="M1043212" s="244"/>
      <c r="N1043212" s="244"/>
      <c r="O1043212" s="251"/>
      <c r="P1043212" s="251"/>
      <c r="Q1043212" s="251"/>
      <c r="R1043212" s="251"/>
      <c r="S1043212" s="251"/>
      <c r="T1043212" s="251"/>
      <c r="U1043212" s="251"/>
      <c r="V1043212" s="251"/>
      <c r="W1043212" s="251"/>
      <c r="X1043212" s="251"/>
      <c r="Y1043212" s="251"/>
      <c r="Z1043212" s="251"/>
      <c r="AA1043212" s="251"/>
      <c r="AB1043212" s="247"/>
      <c r="AC1043212" s="247"/>
      <c r="AD1043212" s="245"/>
      <c r="AE1043212" s="245"/>
      <c r="AF1043212" s="245"/>
      <c r="AG1043212" s="245"/>
    </row>
    <row r="1043213" spans="1:33" ht="12.75">
      <c r="A1043213" s="247"/>
      <c r="B1043213" s="248"/>
      <c r="C1043213" s="249"/>
      <c r="D1043213" s="250"/>
      <c r="E1043213" s="250"/>
      <c r="F1043213" s="250"/>
      <c r="G1043213" s="250"/>
      <c r="H1043213" s="250"/>
      <c r="I1043213" s="250"/>
      <c r="J1043213" s="244"/>
      <c r="K1043213" s="244"/>
      <c r="L1043213" s="244"/>
      <c r="M1043213" s="244"/>
      <c r="N1043213" s="244"/>
      <c r="O1043213" s="251"/>
      <c r="P1043213" s="251"/>
      <c r="Q1043213" s="251"/>
      <c r="R1043213" s="251"/>
      <c r="S1043213" s="251"/>
      <c r="T1043213" s="251"/>
      <c r="U1043213" s="251"/>
      <c r="V1043213" s="251"/>
      <c r="W1043213" s="251"/>
      <c r="X1043213" s="251"/>
      <c r="Y1043213" s="251"/>
      <c r="Z1043213" s="251"/>
      <c r="AA1043213" s="251"/>
      <c r="AB1043213" s="247"/>
      <c r="AC1043213" s="247"/>
      <c r="AD1043213" s="245"/>
      <c r="AE1043213" s="245"/>
      <c r="AF1043213" s="245"/>
      <c r="AG1043213" s="245"/>
    </row>
    <row r="1043214" spans="1:33" ht="12.75">
      <c r="A1043214" s="247"/>
      <c r="B1043214" s="248"/>
      <c r="C1043214" s="249"/>
      <c r="D1043214" s="250"/>
      <c r="E1043214" s="250"/>
      <c r="F1043214" s="250"/>
      <c r="G1043214" s="250"/>
      <c r="H1043214" s="250"/>
      <c r="I1043214" s="250"/>
      <c r="J1043214" s="244"/>
      <c r="K1043214" s="244"/>
      <c r="L1043214" s="244"/>
      <c r="M1043214" s="244"/>
      <c r="N1043214" s="244"/>
      <c r="O1043214" s="251"/>
      <c r="P1043214" s="251"/>
      <c r="Q1043214" s="251"/>
      <c r="R1043214" s="251"/>
      <c r="S1043214" s="251"/>
      <c r="T1043214" s="251"/>
      <c r="U1043214" s="251"/>
      <c r="V1043214" s="251"/>
      <c r="W1043214" s="251"/>
      <c r="X1043214" s="251"/>
      <c r="Y1043214" s="251"/>
      <c r="Z1043214" s="251"/>
      <c r="AA1043214" s="251"/>
      <c r="AB1043214" s="247"/>
      <c r="AC1043214" s="247"/>
      <c r="AD1043214" s="245"/>
      <c r="AE1043214" s="245"/>
      <c r="AF1043214" s="245"/>
      <c r="AG1043214" s="245"/>
    </row>
    <row r="1043215" spans="1:33" ht="12.75">
      <c r="A1043215" s="247"/>
      <c r="B1043215" s="248"/>
      <c r="C1043215" s="249"/>
      <c r="D1043215" s="250"/>
      <c r="E1043215" s="250"/>
      <c r="F1043215" s="250"/>
      <c r="G1043215" s="250"/>
      <c r="H1043215" s="250"/>
      <c r="I1043215" s="250"/>
      <c r="J1043215" s="244"/>
      <c r="K1043215" s="244"/>
      <c r="L1043215" s="244"/>
      <c r="M1043215" s="244"/>
      <c r="N1043215" s="244"/>
      <c r="O1043215" s="251"/>
      <c r="P1043215" s="251"/>
      <c r="Q1043215" s="251"/>
      <c r="R1043215" s="251"/>
      <c r="S1043215" s="251"/>
      <c r="T1043215" s="251"/>
      <c r="U1043215" s="251"/>
      <c r="V1043215" s="251"/>
      <c r="W1043215" s="251"/>
      <c r="X1043215" s="251"/>
      <c r="Y1043215" s="251"/>
      <c r="Z1043215" s="251"/>
      <c r="AA1043215" s="251"/>
      <c r="AB1043215" s="247"/>
      <c r="AC1043215" s="247"/>
      <c r="AD1043215" s="245"/>
      <c r="AE1043215" s="245"/>
      <c r="AF1043215" s="245"/>
      <c r="AG1043215" s="245"/>
    </row>
    <row r="1043216" spans="1:33" ht="12.75">
      <c r="A1043216" s="247"/>
      <c r="B1043216" s="248"/>
      <c r="C1043216" s="249"/>
      <c r="D1043216" s="250"/>
      <c r="E1043216" s="250"/>
      <c r="F1043216" s="250"/>
      <c r="G1043216" s="250"/>
      <c r="H1043216" s="250"/>
      <c r="I1043216" s="250"/>
      <c r="J1043216" s="244"/>
      <c r="K1043216" s="244"/>
      <c r="L1043216" s="244"/>
      <c r="M1043216" s="244"/>
      <c r="N1043216" s="244"/>
      <c r="O1043216" s="251"/>
      <c r="P1043216" s="251"/>
      <c r="Q1043216" s="251"/>
      <c r="R1043216" s="251"/>
      <c r="S1043216" s="251"/>
      <c r="T1043216" s="251"/>
      <c r="U1043216" s="251"/>
      <c r="V1043216" s="251"/>
      <c r="W1043216" s="251"/>
      <c r="X1043216" s="251"/>
      <c r="Y1043216" s="251"/>
      <c r="Z1043216" s="251"/>
      <c r="AA1043216" s="251"/>
      <c r="AB1043216" s="247"/>
      <c r="AC1043216" s="247"/>
      <c r="AD1043216" s="245"/>
      <c r="AE1043216" s="245"/>
      <c r="AF1043216" s="245"/>
      <c r="AG1043216" s="245"/>
    </row>
    <row r="1043217" spans="1:33" ht="12.75">
      <c r="A1043217" s="247"/>
      <c r="B1043217" s="248"/>
      <c r="C1043217" s="249"/>
      <c r="D1043217" s="250"/>
      <c r="E1043217" s="250"/>
      <c r="F1043217" s="250"/>
      <c r="G1043217" s="250"/>
      <c r="H1043217" s="250"/>
      <c r="I1043217" s="250"/>
      <c r="J1043217" s="244"/>
      <c r="K1043217" s="244"/>
      <c r="L1043217" s="244"/>
      <c r="M1043217" s="244"/>
      <c r="N1043217" s="244"/>
      <c r="O1043217" s="251"/>
      <c r="P1043217" s="251"/>
      <c r="Q1043217" s="251"/>
      <c r="R1043217" s="251"/>
      <c r="S1043217" s="251"/>
      <c r="T1043217" s="251"/>
      <c r="U1043217" s="251"/>
      <c r="V1043217" s="251"/>
      <c r="W1043217" s="251"/>
      <c r="X1043217" s="251"/>
      <c r="Y1043217" s="251"/>
      <c r="Z1043217" s="251"/>
      <c r="AA1043217" s="251"/>
      <c r="AB1043217" s="247"/>
      <c r="AC1043217" s="247"/>
      <c r="AD1043217" s="245"/>
      <c r="AE1043217" s="245"/>
      <c r="AF1043217" s="245"/>
      <c r="AG1043217" s="245"/>
    </row>
    <row r="1043218" spans="1:33" ht="12.75">
      <c r="A1043218" s="247"/>
      <c r="B1043218" s="248"/>
      <c r="C1043218" s="249"/>
      <c r="D1043218" s="250"/>
      <c r="E1043218" s="250"/>
      <c r="F1043218" s="250"/>
      <c r="G1043218" s="250"/>
      <c r="H1043218" s="250"/>
      <c r="I1043218" s="250"/>
      <c r="J1043218" s="244"/>
      <c r="K1043218" s="244"/>
      <c r="L1043218" s="244"/>
      <c r="M1043218" s="244"/>
      <c r="N1043218" s="244"/>
      <c r="O1043218" s="251"/>
      <c r="P1043218" s="251"/>
      <c r="Q1043218" s="251"/>
      <c r="R1043218" s="251"/>
      <c r="S1043218" s="251"/>
      <c r="T1043218" s="251"/>
      <c r="U1043218" s="251"/>
      <c r="V1043218" s="251"/>
      <c r="W1043218" s="251"/>
      <c r="X1043218" s="251"/>
      <c r="Y1043218" s="251"/>
      <c r="Z1043218" s="251"/>
      <c r="AA1043218" s="251"/>
      <c r="AB1043218" s="247"/>
      <c r="AC1043218" s="247"/>
      <c r="AD1043218" s="245"/>
      <c r="AE1043218" s="245"/>
      <c r="AF1043218" s="245"/>
      <c r="AG1043218" s="245"/>
    </row>
    <row r="1043219" spans="1:33" ht="12.75">
      <c r="A1043219" s="247"/>
      <c r="B1043219" s="248"/>
      <c r="C1043219" s="249"/>
      <c r="D1043219" s="250"/>
      <c r="E1043219" s="250"/>
      <c r="F1043219" s="250"/>
      <c r="G1043219" s="250"/>
      <c r="H1043219" s="250"/>
      <c r="I1043219" s="250"/>
      <c r="J1043219" s="244"/>
      <c r="K1043219" s="244"/>
      <c r="L1043219" s="244"/>
      <c r="M1043219" s="244"/>
      <c r="N1043219" s="244"/>
      <c r="O1043219" s="251"/>
      <c r="P1043219" s="251"/>
      <c r="Q1043219" s="251"/>
      <c r="R1043219" s="251"/>
      <c r="S1043219" s="251"/>
      <c r="T1043219" s="251"/>
      <c r="U1043219" s="251"/>
      <c r="V1043219" s="251"/>
      <c r="W1043219" s="251"/>
      <c r="X1043219" s="251"/>
      <c r="Y1043219" s="251"/>
      <c r="Z1043219" s="251"/>
      <c r="AA1043219" s="251"/>
      <c r="AB1043219" s="247"/>
      <c r="AC1043219" s="247"/>
      <c r="AD1043219" s="245"/>
      <c r="AE1043219" s="245"/>
      <c r="AF1043219" s="245"/>
      <c r="AG1043219" s="245"/>
    </row>
    <row r="1043220" spans="1:33" ht="12.75">
      <c r="A1043220" s="247"/>
      <c r="B1043220" s="248"/>
      <c r="C1043220" s="249"/>
      <c r="D1043220" s="250"/>
      <c r="E1043220" s="250"/>
      <c r="F1043220" s="250"/>
      <c r="G1043220" s="250"/>
      <c r="H1043220" s="250"/>
      <c r="I1043220" s="250"/>
      <c r="J1043220" s="244"/>
      <c r="K1043220" s="244"/>
      <c r="L1043220" s="244"/>
      <c r="M1043220" s="244"/>
      <c r="N1043220" s="244"/>
      <c r="O1043220" s="251"/>
      <c r="P1043220" s="251"/>
      <c r="Q1043220" s="251"/>
      <c r="R1043220" s="251"/>
      <c r="S1043220" s="251"/>
      <c r="T1043220" s="251"/>
      <c r="U1043220" s="251"/>
      <c r="V1043220" s="251"/>
      <c r="W1043220" s="251"/>
      <c r="X1043220" s="251"/>
      <c r="Y1043220" s="251"/>
      <c r="Z1043220" s="251"/>
      <c r="AA1043220" s="251"/>
      <c r="AB1043220" s="247"/>
      <c r="AC1043220" s="247"/>
      <c r="AD1043220" s="245"/>
      <c r="AE1043220" s="245"/>
      <c r="AF1043220" s="245"/>
      <c r="AG1043220" s="245"/>
    </row>
    <row r="1043221" spans="1:33" ht="12.75">
      <c r="A1043221" s="247"/>
      <c r="B1043221" s="248"/>
      <c r="C1043221" s="249"/>
      <c r="D1043221" s="250"/>
      <c r="E1043221" s="250"/>
      <c r="F1043221" s="250"/>
      <c r="G1043221" s="250"/>
      <c r="H1043221" s="250"/>
      <c r="I1043221" s="250"/>
      <c r="J1043221" s="244"/>
      <c r="K1043221" s="244"/>
      <c r="L1043221" s="244"/>
      <c r="M1043221" s="244"/>
      <c r="N1043221" s="244"/>
      <c r="O1043221" s="251"/>
      <c r="P1043221" s="251"/>
      <c r="Q1043221" s="251"/>
      <c r="R1043221" s="251"/>
      <c r="S1043221" s="251"/>
      <c r="T1043221" s="251"/>
      <c r="U1043221" s="251"/>
      <c r="V1043221" s="251"/>
      <c r="W1043221" s="251"/>
      <c r="X1043221" s="251"/>
      <c r="Y1043221" s="251"/>
      <c r="Z1043221" s="251"/>
      <c r="AA1043221" s="251"/>
      <c r="AB1043221" s="247"/>
      <c r="AC1043221" s="247"/>
      <c r="AD1043221" s="245"/>
      <c r="AE1043221" s="245"/>
      <c r="AF1043221" s="245"/>
      <c r="AG1043221" s="245"/>
    </row>
    <row r="1043222" spans="1:33" ht="12.75">
      <c r="A1043222" s="247"/>
      <c r="B1043222" s="248"/>
      <c r="C1043222" s="249"/>
      <c r="D1043222" s="250"/>
      <c r="E1043222" s="250"/>
      <c r="F1043222" s="250"/>
      <c r="G1043222" s="250"/>
      <c r="H1043222" s="250"/>
      <c r="I1043222" s="250"/>
      <c r="J1043222" s="244"/>
      <c r="K1043222" s="244"/>
      <c r="L1043222" s="244"/>
      <c r="M1043222" s="244"/>
      <c r="N1043222" s="244"/>
      <c r="O1043222" s="251"/>
      <c r="P1043222" s="251"/>
      <c r="Q1043222" s="251"/>
      <c r="R1043222" s="251"/>
      <c r="S1043222" s="251"/>
      <c r="T1043222" s="251"/>
      <c r="U1043222" s="251"/>
      <c r="V1043222" s="251"/>
      <c r="W1043222" s="251"/>
      <c r="X1043222" s="251"/>
      <c r="Y1043222" s="251"/>
      <c r="Z1043222" s="251"/>
      <c r="AA1043222" s="251"/>
      <c r="AB1043222" s="247"/>
      <c r="AC1043222" s="247"/>
      <c r="AD1043222" s="245"/>
      <c r="AE1043222" s="245"/>
      <c r="AF1043222" s="245"/>
      <c r="AG1043222" s="245"/>
    </row>
    <row r="1043223" spans="1:33" ht="12.75">
      <c r="A1043223" s="247"/>
      <c r="B1043223" s="248"/>
      <c r="C1043223" s="249"/>
      <c r="D1043223" s="250"/>
      <c r="E1043223" s="250"/>
      <c r="F1043223" s="250"/>
      <c r="G1043223" s="250"/>
      <c r="H1043223" s="250"/>
      <c r="I1043223" s="250"/>
      <c r="J1043223" s="244"/>
      <c r="K1043223" s="244"/>
      <c r="L1043223" s="244"/>
      <c r="M1043223" s="244"/>
      <c r="N1043223" s="244"/>
      <c r="O1043223" s="251"/>
      <c r="P1043223" s="251"/>
      <c r="Q1043223" s="251"/>
      <c r="R1043223" s="251"/>
      <c r="S1043223" s="251"/>
      <c r="T1043223" s="251"/>
      <c r="U1043223" s="251"/>
      <c r="V1043223" s="251"/>
      <c r="W1043223" s="251"/>
      <c r="X1043223" s="251"/>
      <c r="Y1043223" s="251"/>
      <c r="Z1043223" s="251"/>
      <c r="AA1043223" s="251"/>
      <c r="AB1043223" s="247"/>
      <c r="AC1043223" s="247"/>
      <c r="AD1043223" s="245"/>
      <c r="AE1043223" s="245"/>
      <c r="AF1043223" s="245"/>
      <c r="AG1043223" s="245"/>
    </row>
    <row r="1043224" spans="1:33" ht="12.75">
      <c r="A1043224" s="247"/>
      <c r="B1043224" s="248"/>
      <c r="C1043224" s="249"/>
      <c r="D1043224" s="250"/>
      <c r="E1043224" s="250"/>
      <c r="F1043224" s="250"/>
      <c r="G1043224" s="250"/>
      <c r="H1043224" s="250"/>
      <c r="I1043224" s="250"/>
      <c r="J1043224" s="244"/>
      <c r="K1043224" s="244"/>
      <c r="L1043224" s="244"/>
      <c r="M1043224" s="244"/>
      <c r="N1043224" s="244"/>
      <c r="O1043224" s="251"/>
      <c r="P1043224" s="251"/>
      <c r="Q1043224" s="251"/>
      <c r="R1043224" s="251"/>
      <c r="S1043224" s="251"/>
      <c r="T1043224" s="251"/>
      <c r="U1043224" s="251"/>
      <c r="V1043224" s="251"/>
      <c r="W1043224" s="251"/>
      <c r="X1043224" s="251"/>
      <c r="Y1043224" s="251"/>
      <c r="Z1043224" s="251"/>
      <c r="AA1043224" s="251"/>
      <c r="AB1043224" s="247"/>
      <c r="AC1043224" s="247"/>
      <c r="AD1043224" s="245"/>
      <c r="AE1043224" s="245"/>
      <c r="AF1043224" s="245"/>
      <c r="AG1043224" s="245"/>
    </row>
    <row r="1043225" spans="1:33" ht="12.75">
      <c r="A1043225" s="247"/>
      <c r="B1043225" s="248"/>
      <c r="C1043225" s="249"/>
      <c r="D1043225" s="250"/>
      <c r="E1043225" s="250"/>
      <c r="F1043225" s="250"/>
      <c r="G1043225" s="250"/>
      <c r="H1043225" s="250"/>
      <c r="I1043225" s="250"/>
      <c r="J1043225" s="244"/>
      <c r="K1043225" s="244"/>
      <c r="L1043225" s="244"/>
      <c r="M1043225" s="244"/>
      <c r="N1043225" s="244"/>
      <c r="O1043225" s="251"/>
      <c r="P1043225" s="251"/>
      <c r="Q1043225" s="251"/>
      <c r="R1043225" s="251"/>
      <c r="S1043225" s="251"/>
      <c r="T1043225" s="251"/>
      <c r="U1043225" s="251"/>
      <c r="V1043225" s="251"/>
      <c r="W1043225" s="251"/>
      <c r="X1043225" s="251"/>
      <c r="Y1043225" s="251"/>
      <c r="Z1043225" s="251"/>
      <c r="AA1043225" s="251"/>
      <c r="AB1043225" s="247"/>
      <c r="AC1043225" s="247"/>
      <c r="AD1043225" s="245"/>
      <c r="AE1043225" s="245"/>
      <c r="AF1043225" s="245"/>
      <c r="AG1043225" s="245"/>
    </row>
    <row r="1043226" spans="1:33" ht="12.75">
      <c r="A1043226" s="247"/>
      <c r="B1043226" s="248"/>
      <c r="C1043226" s="249"/>
      <c r="D1043226" s="250"/>
      <c r="E1043226" s="250"/>
      <c r="F1043226" s="250"/>
      <c r="G1043226" s="250"/>
      <c r="H1043226" s="250"/>
      <c r="I1043226" s="250"/>
      <c r="J1043226" s="244"/>
      <c r="K1043226" s="244"/>
      <c r="L1043226" s="244"/>
      <c r="M1043226" s="244"/>
      <c r="N1043226" s="244"/>
      <c r="O1043226" s="251"/>
      <c r="P1043226" s="251"/>
      <c r="Q1043226" s="251"/>
      <c r="R1043226" s="251"/>
      <c r="S1043226" s="251"/>
      <c r="T1043226" s="251"/>
      <c r="U1043226" s="251"/>
      <c r="V1043226" s="251"/>
      <c r="W1043226" s="251"/>
      <c r="X1043226" s="251"/>
      <c r="Y1043226" s="251"/>
      <c r="Z1043226" s="251"/>
      <c r="AA1043226" s="251"/>
      <c r="AB1043226" s="247"/>
      <c r="AC1043226" s="247"/>
      <c r="AD1043226" s="245"/>
      <c r="AE1043226" s="245"/>
      <c r="AF1043226" s="245"/>
      <c r="AG1043226" s="245"/>
    </row>
    <row r="1043227" spans="1:33" ht="12.75">
      <c r="A1043227" s="247"/>
      <c r="B1043227" s="248"/>
      <c r="C1043227" s="249"/>
      <c r="D1043227" s="250"/>
      <c r="E1043227" s="250"/>
      <c r="F1043227" s="250"/>
      <c r="G1043227" s="250"/>
      <c r="H1043227" s="250"/>
      <c r="I1043227" s="250"/>
      <c r="J1043227" s="244"/>
      <c r="K1043227" s="244"/>
      <c r="L1043227" s="244"/>
      <c r="M1043227" s="244"/>
      <c r="N1043227" s="244"/>
      <c r="O1043227" s="251"/>
      <c r="P1043227" s="251"/>
      <c r="Q1043227" s="251"/>
      <c r="R1043227" s="251"/>
      <c r="S1043227" s="251"/>
      <c r="T1043227" s="251"/>
      <c r="U1043227" s="251"/>
      <c r="V1043227" s="251"/>
      <c r="W1043227" s="251"/>
      <c r="X1043227" s="251"/>
      <c r="Y1043227" s="251"/>
      <c r="Z1043227" s="251"/>
      <c r="AA1043227" s="251"/>
      <c r="AB1043227" s="247"/>
      <c r="AC1043227" s="247"/>
      <c r="AD1043227" s="245"/>
      <c r="AE1043227" s="245"/>
      <c r="AF1043227" s="245"/>
      <c r="AG1043227" s="245"/>
    </row>
    <row r="1043228" spans="1:33" ht="12.75">
      <c r="A1043228" s="247"/>
      <c r="B1043228" s="248"/>
      <c r="C1043228" s="249"/>
      <c r="D1043228" s="250"/>
      <c r="E1043228" s="250"/>
      <c r="F1043228" s="250"/>
      <c r="G1043228" s="250"/>
      <c r="H1043228" s="250"/>
      <c r="I1043228" s="250"/>
      <c r="J1043228" s="244"/>
      <c r="K1043228" s="244"/>
      <c r="L1043228" s="244"/>
      <c r="M1043228" s="244"/>
      <c r="N1043228" s="244"/>
      <c r="O1043228" s="251"/>
      <c r="P1043228" s="251"/>
      <c r="Q1043228" s="251"/>
      <c r="R1043228" s="251"/>
      <c r="S1043228" s="251"/>
      <c r="T1043228" s="251"/>
      <c r="U1043228" s="251"/>
      <c r="V1043228" s="251"/>
      <c r="W1043228" s="251"/>
      <c r="X1043228" s="251"/>
      <c r="Y1043228" s="251"/>
      <c r="Z1043228" s="251"/>
      <c r="AA1043228" s="251"/>
      <c r="AB1043228" s="247"/>
      <c r="AC1043228" s="247"/>
      <c r="AD1043228" s="245"/>
      <c r="AE1043228" s="245"/>
      <c r="AF1043228" s="245"/>
      <c r="AG1043228" s="245"/>
    </row>
    <row r="1043229" spans="1:33" ht="12.75">
      <c r="A1043229" s="247"/>
      <c r="B1043229" s="248"/>
      <c r="C1043229" s="249"/>
      <c r="D1043229" s="250"/>
      <c r="E1043229" s="250"/>
      <c r="F1043229" s="250"/>
      <c r="G1043229" s="250"/>
      <c r="H1043229" s="250"/>
      <c r="I1043229" s="250"/>
      <c r="J1043229" s="244"/>
      <c r="K1043229" s="244"/>
      <c r="L1043229" s="244"/>
      <c r="M1043229" s="244"/>
      <c r="N1043229" s="244"/>
      <c r="O1043229" s="251"/>
      <c r="P1043229" s="251"/>
      <c r="Q1043229" s="251"/>
      <c r="R1043229" s="251"/>
      <c r="S1043229" s="251"/>
      <c r="T1043229" s="251"/>
      <c r="U1043229" s="251"/>
      <c r="V1043229" s="251"/>
      <c r="W1043229" s="251"/>
      <c r="X1043229" s="251"/>
      <c r="Y1043229" s="251"/>
      <c r="Z1043229" s="251"/>
      <c r="AA1043229" s="251"/>
      <c r="AB1043229" s="247"/>
      <c r="AC1043229" s="247"/>
      <c r="AD1043229" s="245"/>
      <c r="AE1043229" s="245"/>
      <c r="AF1043229" s="245"/>
      <c r="AG1043229" s="245"/>
    </row>
    <row r="1043230" spans="1:33" ht="12.75">
      <c r="A1043230" s="247"/>
      <c r="B1043230" s="248"/>
      <c r="C1043230" s="249"/>
      <c r="D1043230" s="250"/>
      <c r="E1043230" s="250"/>
      <c r="F1043230" s="250"/>
      <c r="G1043230" s="250"/>
      <c r="H1043230" s="250"/>
      <c r="I1043230" s="250"/>
      <c r="J1043230" s="244"/>
      <c r="K1043230" s="244"/>
      <c r="L1043230" s="244"/>
      <c r="M1043230" s="244"/>
      <c r="N1043230" s="244"/>
      <c r="O1043230" s="251"/>
      <c r="P1043230" s="251"/>
      <c r="Q1043230" s="251"/>
      <c r="R1043230" s="251"/>
      <c r="S1043230" s="251"/>
      <c r="T1043230" s="251"/>
      <c r="U1043230" s="251"/>
      <c r="V1043230" s="251"/>
      <c r="W1043230" s="251"/>
      <c r="X1043230" s="251"/>
      <c r="Y1043230" s="251"/>
      <c r="Z1043230" s="251"/>
      <c r="AA1043230" s="251"/>
      <c r="AB1043230" s="247"/>
      <c r="AC1043230" s="247"/>
      <c r="AD1043230" s="245"/>
      <c r="AE1043230" s="245"/>
      <c r="AF1043230" s="245"/>
      <c r="AG1043230" s="245"/>
    </row>
    <row r="1043231" spans="1:33" ht="12.75">
      <c r="A1043231" s="247"/>
      <c r="B1043231" s="248"/>
      <c r="C1043231" s="249"/>
      <c r="D1043231" s="250"/>
      <c r="E1043231" s="250"/>
      <c r="F1043231" s="250"/>
      <c r="G1043231" s="250"/>
      <c r="H1043231" s="250"/>
      <c r="I1043231" s="250"/>
      <c r="J1043231" s="244"/>
      <c r="K1043231" s="244"/>
      <c r="L1043231" s="244"/>
      <c r="M1043231" s="244"/>
      <c r="N1043231" s="244"/>
      <c r="O1043231" s="251"/>
      <c r="P1043231" s="251"/>
      <c r="Q1043231" s="251"/>
      <c r="R1043231" s="251"/>
      <c r="S1043231" s="251"/>
      <c r="T1043231" s="251"/>
      <c r="U1043231" s="251"/>
      <c r="V1043231" s="251"/>
      <c r="W1043231" s="251"/>
      <c r="X1043231" s="251"/>
      <c r="Y1043231" s="251"/>
      <c r="Z1043231" s="251"/>
      <c r="AA1043231" s="251"/>
      <c r="AB1043231" s="247"/>
      <c r="AC1043231" s="247"/>
      <c r="AD1043231" s="245"/>
      <c r="AE1043231" s="245"/>
      <c r="AF1043231" s="245"/>
      <c r="AG1043231" s="245"/>
    </row>
    <row r="1043232" spans="1:33" ht="12.75">
      <c r="A1043232" s="247"/>
      <c r="B1043232" s="248"/>
      <c r="C1043232" s="249"/>
      <c r="D1043232" s="250"/>
      <c r="E1043232" s="250"/>
      <c r="F1043232" s="250"/>
      <c r="G1043232" s="250"/>
      <c r="H1043232" s="250"/>
      <c r="I1043232" s="250"/>
      <c r="J1043232" s="244"/>
      <c r="K1043232" s="244"/>
      <c r="L1043232" s="244"/>
      <c r="M1043232" s="244"/>
      <c r="N1043232" s="244"/>
      <c r="O1043232" s="251"/>
      <c r="P1043232" s="251"/>
      <c r="Q1043232" s="251"/>
      <c r="R1043232" s="251"/>
      <c r="S1043232" s="251"/>
      <c r="T1043232" s="251"/>
      <c r="U1043232" s="251"/>
      <c r="V1043232" s="251"/>
      <c r="W1043232" s="251"/>
      <c r="X1043232" s="251"/>
      <c r="Y1043232" s="251"/>
      <c r="Z1043232" s="251"/>
      <c r="AA1043232" s="251"/>
      <c r="AB1043232" s="247"/>
      <c r="AC1043232" s="247"/>
      <c r="AD1043232" s="245"/>
      <c r="AE1043232" s="245"/>
      <c r="AF1043232" s="245"/>
      <c r="AG1043232" s="245"/>
    </row>
    <row r="1043233" spans="1:33" ht="12.75">
      <c r="A1043233" s="247"/>
      <c r="B1043233" s="248"/>
      <c r="C1043233" s="249"/>
      <c r="D1043233" s="250"/>
      <c r="E1043233" s="250"/>
      <c r="F1043233" s="250"/>
      <c r="G1043233" s="250"/>
      <c r="H1043233" s="250"/>
      <c r="I1043233" s="250"/>
      <c r="J1043233" s="244"/>
      <c r="K1043233" s="244"/>
      <c r="L1043233" s="244"/>
      <c r="M1043233" s="244"/>
      <c r="N1043233" s="244"/>
      <c r="O1043233" s="251"/>
      <c r="P1043233" s="251"/>
      <c r="Q1043233" s="251"/>
      <c r="R1043233" s="251"/>
      <c r="S1043233" s="251"/>
      <c r="T1043233" s="251"/>
      <c r="U1043233" s="251"/>
      <c r="V1043233" s="251"/>
      <c r="W1043233" s="251"/>
      <c r="X1043233" s="251"/>
      <c r="Y1043233" s="251"/>
      <c r="Z1043233" s="251"/>
      <c r="AA1043233" s="251"/>
      <c r="AB1043233" s="247"/>
      <c r="AC1043233" s="247"/>
      <c r="AD1043233" s="245"/>
      <c r="AE1043233" s="245"/>
      <c r="AF1043233" s="245"/>
      <c r="AG1043233" s="245"/>
    </row>
    <row r="1043234" spans="1:33" ht="12.75">
      <c r="A1043234" s="247"/>
      <c r="B1043234" s="248"/>
      <c r="C1043234" s="249"/>
      <c r="D1043234" s="250"/>
      <c r="E1043234" s="250"/>
      <c r="F1043234" s="250"/>
      <c r="G1043234" s="250"/>
      <c r="H1043234" s="250"/>
      <c r="I1043234" s="250"/>
      <c r="J1043234" s="244"/>
      <c r="K1043234" s="244"/>
      <c r="L1043234" s="244"/>
      <c r="M1043234" s="244"/>
      <c r="N1043234" s="244"/>
      <c r="O1043234" s="251"/>
      <c r="P1043234" s="251"/>
      <c r="Q1043234" s="251"/>
      <c r="R1043234" s="251"/>
      <c r="S1043234" s="251"/>
      <c r="T1043234" s="251"/>
      <c r="U1043234" s="251"/>
      <c r="V1043234" s="251"/>
      <c r="W1043234" s="251"/>
      <c r="X1043234" s="251"/>
      <c r="Y1043234" s="251"/>
      <c r="Z1043234" s="251"/>
      <c r="AA1043234" s="251"/>
      <c r="AB1043234" s="247"/>
      <c r="AC1043234" s="247"/>
      <c r="AD1043234" s="245"/>
      <c r="AE1043234" s="245"/>
      <c r="AF1043234" s="245"/>
      <c r="AG1043234" s="245"/>
    </row>
    <row r="1043235" spans="1:33" ht="12.75">
      <c r="A1043235" s="247"/>
      <c r="B1043235" s="248"/>
      <c r="C1043235" s="249"/>
      <c r="D1043235" s="250"/>
      <c r="E1043235" s="250"/>
      <c r="F1043235" s="250"/>
      <c r="G1043235" s="250"/>
      <c r="H1043235" s="250"/>
      <c r="I1043235" s="250"/>
      <c r="J1043235" s="244"/>
      <c r="K1043235" s="244"/>
      <c r="L1043235" s="244"/>
      <c r="M1043235" s="244"/>
      <c r="N1043235" s="244"/>
      <c r="O1043235" s="251"/>
      <c r="P1043235" s="251"/>
      <c r="Q1043235" s="251"/>
      <c r="R1043235" s="251"/>
      <c r="S1043235" s="251"/>
      <c r="T1043235" s="251"/>
      <c r="U1043235" s="251"/>
      <c r="V1043235" s="251"/>
      <c r="W1043235" s="251"/>
      <c r="X1043235" s="251"/>
      <c r="Y1043235" s="251"/>
      <c r="Z1043235" s="251"/>
      <c r="AA1043235" s="251"/>
      <c r="AB1043235" s="247"/>
      <c r="AC1043235" s="247"/>
      <c r="AD1043235" s="245"/>
      <c r="AE1043235" s="245"/>
      <c r="AF1043235" s="245"/>
      <c r="AG1043235" s="245"/>
    </row>
    <row r="1043236" spans="1:33" ht="12.75">
      <c r="A1043236" s="247"/>
      <c r="B1043236" s="248"/>
      <c r="C1043236" s="249"/>
      <c r="D1043236" s="250"/>
      <c r="E1043236" s="250"/>
      <c r="F1043236" s="250"/>
      <c r="G1043236" s="250"/>
      <c r="H1043236" s="250"/>
      <c r="I1043236" s="250"/>
      <c r="J1043236" s="244"/>
      <c r="K1043236" s="244"/>
      <c r="L1043236" s="244"/>
      <c r="M1043236" s="244"/>
      <c r="N1043236" s="244"/>
      <c r="O1043236" s="251"/>
      <c r="P1043236" s="251"/>
      <c r="Q1043236" s="251"/>
      <c r="R1043236" s="251"/>
      <c r="S1043236" s="251"/>
      <c r="T1043236" s="251"/>
      <c r="U1043236" s="251"/>
      <c r="V1043236" s="251"/>
      <c r="W1043236" s="251"/>
      <c r="X1043236" s="251"/>
      <c r="Y1043236" s="251"/>
      <c r="Z1043236" s="251"/>
      <c r="AA1043236" s="251"/>
      <c r="AB1043236" s="247"/>
      <c r="AC1043236" s="247"/>
      <c r="AD1043236" s="245"/>
      <c r="AE1043236" s="245"/>
      <c r="AF1043236" s="245"/>
      <c r="AG1043236" s="245"/>
    </row>
    <row r="1043237" spans="1:33" ht="12.75">
      <c r="A1043237" s="247"/>
      <c r="B1043237" s="248"/>
      <c r="C1043237" s="249"/>
      <c r="D1043237" s="250"/>
      <c r="E1043237" s="250"/>
      <c r="F1043237" s="250"/>
      <c r="G1043237" s="250"/>
      <c r="H1043237" s="250"/>
      <c r="I1043237" s="250"/>
      <c r="J1043237" s="244"/>
      <c r="K1043237" s="244"/>
      <c r="L1043237" s="244"/>
      <c r="M1043237" s="244"/>
      <c r="N1043237" s="244"/>
      <c r="O1043237" s="251"/>
      <c r="P1043237" s="251"/>
      <c r="Q1043237" s="251"/>
      <c r="R1043237" s="251"/>
      <c r="S1043237" s="251"/>
      <c r="T1043237" s="251"/>
      <c r="U1043237" s="251"/>
      <c r="V1043237" s="251"/>
      <c r="W1043237" s="251"/>
      <c r="X1043237" s="251"/>
      <c r="Y1043237" s="251"/>
      <c r="Z1043237" s="251"/>
      <c r="AA1043237" s="251"/>
      <c r="AB1043237" s="247"/>
      <c r="AC1043237" s="247"/>
      <c r="AD1043237" s="245"/>
      <c r="AE1043237" s="245"/>
      <c r="AF1043237" s="245"/>
      <c r="AG1043237" s="245"/>
    </row>
    <row r="1043238" spans="1:33" ht="12.75">
      <c r="A1043238" s="247"/>
      <c r="B1043238" s="248"/>
      <c r="C1043238" s="249"/>
      <c r="D1043238" s="250"/>
      <c r="E1043238" s="250"/>
      <c r="F1043238" s="250"/>
      <c r="G1043238" s="250"/>
      <c r="H1043238" s="250"/>
      <c r="I1043238" s="250"/>
      <c r="J1043238" s="244"/>
      <c r="K1043238" s="244"/>
      <c r="L1043238" s="244"/>
      <c r="M1043238" s="244"/>
      <c r="N1043238" s="244"/>
      <c r="O1043238" s="251"/>
      <c r="P1043238" s="251"/>
      <c r="Q1043238" s="251"/>
      <c r="R1043238" s="251"/>
      <c r="S1043238" s="251"/>
      <c r="T1043238" s="251"/>
      <c r="U1043238" s="251"/>
      <c r="V1043238" s="251"/>
      <c r="W1043238" s="251"/>
      <c r="X1043238" s="251"/>
      <c r="Y1043238" s="251"/>
      <c r="Z1043238" s="251"/>
      <c r="AA1043238" s="251"/>
      <c r="AB1043238" s="247"/>
      <c r="AC1043238" s="247"/>
      <c r="AD1043238" s="245"/>
      <c r="AE1043238" s="245"/>
      <c r="AF1043238" s="245"/>
      <c r="AG1043238" s="245"/>
    </row>
    <row r="1043239" spans="1:33" ht="12.75">
      <c r="A1043239" s="247"/>
      <c r="B1043239" s="248"/>
      <c r="C1043239" s="249"/>
      <c r="D1043239" s="250"/>
      <c r="E1043239" s="250"/>
      <c r="F1043239" s="250"/>
      <c r="G1043239" s="250"/>
      <c r="H1043239" s="250"/>
      <c r="I1043239" s="250"/>
      <c r="J1043239" s="244"/>
      <c r="K1043239" s="244"/>
      <c r="L1043239" s="244"/>
      <c r="M1043239" s="244"/>
      <c r="N1043239" s="244"/>
      <c r="O1043239" s="251"/>
      <c r="P1043239" s="251"/>
      <c r="Q1043239" s="251"/>
      <c r="R1043239" s="251"/>
      <c r="S1043239" s="251"/>
      <c r="T1043239" s="251"/>
      <c r="U1043239" s="251"/>
      <c r="V1043239" s="251"/>
      <c r="W1043239" s="251"/>
      <c r="X1043239" s="251"/>
      <c r="Y1043239" s="251"/>
      <c r="Z1043239" s="251"/>
      <c r="AA1043239" s="251"/>
      <c r="AB1043239" s="247"/>
      <c r="AC1043239" s="247"/>
      <c r="AD1043239" s="245"/>
      <c r="AE1043239" s="245"/>
      <c r="AF1043239" s="245"/>
      <c r="AG1043239" s="245"/>
    </row>
    <row r="1043240" spans="1:33" ht="12.75">
      <c r="A1043240" s="247"/>
      <c r="B1043240" s="248"/>
      <c r="C1043240" s="249"/>
      <c r="D1043240" s="250"/>
      <c r="E1043240" s="250"/>
      <c r="F1043240" s="250"/>
      <c r="G1043240" s="250"/>
      <c r="H1043240" s="250"/>
      <c r="I1043240" s="250"/>
      <c r="J1043240" s="244"/>
      <c r="K1043240" s="244"/>
      <c r="L1043240" s="244"/>
      <c r="M1043240" s="244"/>
      <c r="N1043240" s="244"/>
      <c r="O1043240" s="251"/>
      <c r="P1043240" s="251"/>
      <c r="Q1043240" s="251"/>
      <c r="R1043240" s="251"/>
      <c r="S1043240" s="251"/>
      <c r="T1043240" s="251"/>
      <c r="U1043240" s="251"/>
      <c r="V1043240" s="251"/>
      <c r="W1043240" s="251"/>
      <c r="X1043240" s="251"/>
      <c r="Y1043240" s="251"/>
      <c r="Z1043240" s="251"/>
      <c r="AA1043240" s="251"/>
      <c r="AB1043240" s="247"/>
      <c r="AC1043240" s="247"/>
      <c r="AD1043240" s="245"/>
      <c r="AE1043240" s="245"/>
      <c r="AF1043240" s="245"/>
      <c r="AG1043240" s="245"/>
    </row>
    <row r="1043241" spans="1:33" ht="12.75">
      <c r="A1043241" s="247"/>
      <c r="B1043241" s="248"/>
      <c r="C1043241" s="249"/>
      <c r="D1043241" s="250"/>
      <c r="E1043241" s="250"/>
      <c r="F1043241" s="250"/>
      <c r="G1043241" s="250"/>
      <c r="H1043241" s="250"/>
      <c r="I1043241" s="250"/>
      <c r="J1043241" s="244"/>
      <c r="K1043241" s="244"/>
      <c r="L1043241" s="244"/>
      <c r="M1043241" s="244"/>
      <c r="N1043241" s="244"/>
      <c r="O1043241" s="251"/>
      <c r="P1043241" s="251"/>
      <c r="Q1043241" s="251"/>
      <c r="R1043241" s="251"/>
      <c r="S1043241" s="251"/>
      <c r="T1043241" s="251"/>
      <c r="U1043241" s="251"/>
      <c r="V1043241" s="251"/>
      <c r="W1043241" s="251"/>
      <c r="X1043241" s="251"/>
      <c r="Y1043241" s="251"/>
      <c r="Z1043241" s="251"/>
      <c r="AA1043241" s="251"/>
      <c r="AB1043241" s="247"/>
      <c r="AC1043241" s="247"/>
      <c r="AD1043241" s="245"/>
      <c r="AE1043241" s="245"/>
      <c r="AF1043241" s="245"/>
      <c r="AG1043241" s="245"/>
    </row>
    <row r="1043242" spans="1:33" ht="12.75">
      <c r="A1043242" s="247"/>
      <c r="B1043242" s="248"/>
      <c r="C1043242" s="249"/>
      <c r="D1043242" s="250"/>
      <c r="E1043242" s="250"/>
      <c r="F1043242" s="250"/>
      <c r="G1043242" s="250"/>
      <c r="H1043242" s="250"/>
      <c r="I1043242" s="250"/>
      <c r="J1043242" s="244"/>
      <c r="K1043242" s="244"/>
      <c r="L1043242" s="244"/>
      <c r="M1043242" s="244"/>
      <c r="N1043242" s="244"/>
      <c r="O1043242" s="251"/>
      <c r="P1043242" s="251"/>
      <c r="Q1043242" s="251"/>
      <c r="R1043242" s="251"/>
      <c r="S1043242" s="251"/>
      <c r="T1043242" s="251"/>
      <c r="U1043242" s="251"/>
      <c r="V1043242" s="251"/>
      <c r="W1043242" s="251"/>
      <c r="X1043242" s="251"/>
      <c r="Y1043242" s="251"/>
      <c r="Z1043242" s="251"/>
      <c r="AA1043242" s="251"/>
      <c r="AB1043242" s="247"/>
      <c r="AC1043242" s="247"/>
      <c r="AD1043242" s="245"/>
      <c r="AE1043242" s="245"/>
      <c r="AF1043242" s="245"/>
      <c r="AG1043242" s="245"/>
    </row>
    <row r="1043243" spans="1:33" ht="12.75">
      <c r="A1043243" s="247"/>
      <c r="B1043243" s="248"/>
      <c r="C1043243" s="249"/>
      <c r="D1043243" s="250"/>
      <c r="E1043243" s="250"/>
      <c r="F1043243" s="250"/>
      <c r="G1043243" s="250"/>
      <c r="H1043243" s="250"/>
      <c r="I1043243" s="250"/>
      <c r="J1043243" s="244"/>
      <c r="K1043243" s="244"/>
      <c r="L1043243" s="244"/>
      <c r="M1043243" s="244"/>
      <c r="N1043243" s="244"/>
      <c r="O1043243" s="251"/>
      <c r="P1043243" s="251"/>
      <c r="Q1043243" s="251"/>
      <c r="R1043243" s="251"/>
      <c r="S1043243" s="251"/>
      <c r="T1043243" s="251"/>
      <c r="U1043243" s="251"/>
      <c r="V1043243" s="251"/>
      <c r="W1043243" s="251"/>
      <c r="X1043243" s="251"/>
      <c r="Y1043243" s="251"/>
      <c r="Z1043243" s="251"/>
      <c r="AA1043243" s="251"/>
      <c r="AB1043243" s="247"/>
      <c r="AC1043243" s="247"/>
      <c r="AD1043243" s="245"/>
      <c r="AE1043243" s="245"/>
      <c r="AF1043243" s="245"/>
      <c r="AG1043243" s="245"/>
    </row>
    <row r="1043244" spans="1:33" ht="12.75">
      <c r="A1043244" s="247"/>
      <c r="B1043244" s="248"/>
      <c r="C1043244" s="249"/>
      <c r="D1043244" s="250"/>
      <c r="E1043244" s="250"/>
      <c r="F1043244" s="250"/>
      <c r="G1043244" s="250"/>
      <c r="H1043244" s="250"/>
      <c r="I1043244" s="250"/>
      <c r="J1043244" s="244"/>
      <c r="K1043244" s="244"/>
      <c r="L1043244" s="244"/>
      <c r="M1043244" s="244"/>
      <c r="N1043244" s="244"/>
      <c r="O1043244" s="251"/>
      <c r="P1043244" s="251"/>
      <c r="Q1043244" s="251"/>
      <c r="R1043244" s="251"/>
      <c r="S1043244" s="251"/>
      <c r="T1043244" s="251"/>
      <c r="U1043244" s="251"/>
      <c r="V1043244" s="251"/>
      <c r="W1043244" s="251"/>
      <c r="X1043244" s="251"/>
      <c r="Y1043244" s="251"/>
      <c r="Z1043244" s="251"/>
      <c r="AA1043244" s="251"/>
      <c r="AB1043244" s="247"/>
      <c r="AC1043244" s="247"/>
      <c r="AD1043244" s="245"/>
      <c r="AE1043244" s="245"/>
      <c r="AF1043244" s="245"/>
      <c r="AG1043244" s="245"/>
    </row>
    <row r="1043245" spans="1:33" ht="12.75">
      <c r="A1043245" s="247"/>
      <c r="B1043245" s="248"/>
      <c r="C1043245" s="249"/>
      <c r="D1043245" s="250"/>
      <c r="E1043245" s="250"/>
      <c r="F1043245" s="250"/>
      <c r="G1043245" s="250"/>
      <c r="H1043245" s="250"/>
      <c r="I1043245" s="250"/>
      <c r="J1043245" s="244"/>
      <c r="K1043245" s="244"/>
      <c r="L1043245" s="244"/>
      <c r="M1043245" s="244"/>
      <c r="N1043245" s="244"/>
      <c r="O1043245" s="251"/>
      <c r="P1043245" s="251"/>
      <c r="Q1043245" s="251"/>
      <c r="R1043245" s="251"/>
      <c r="S1043245" s="251"/>
      <c r="T1043245" s="251"/>
      <c r="U1043245" s="251"/>
      <c r="V1043245" s="251"/>
      <c r="W1043245" s="251"/>
      <c r="X1043245" s="251"/>
      <c r="Y1043245" s="251"/>
      <c r="Z1043245" s="251"/>
      <c r="AA1043245" s="251"/>
      <c r="AB1043245" s="247"/>
      <c r="AC1043245" s="247"/>
      <c r="AD1043245" s="245"/>
      <c r="AE1043245" s="245"/>
      <c r="AF1043245" s="245"/>
      <c r="AG1043245" s="245"/>
    </row>
    <row r="1043246" spans="1:33" ht="12.75">
      <c r="A1043246" s="247"/>
      <c r="B1043246" s="248"/>
      <c r="C1043246" s="249"/>
      <c r="D1043246" s="250"/>
      <c r="E1043246" s="250"/>
      <c r="F1043246" s="250"/>
      <c r="G1043246" s="250"/>
      <c r="H1043246" s="250"/>
      <c r="I1043246" s="250"/>
      <c r="J1043246" s="244"/>
      <c r="K1043246" s="244"/>
      <c r="L1043246" s="244"/>
      <c r="M1043246" s="244"/>
      <c r="N1043246" s="244"/>
      <c r="O1043246" s="251"/>
      <c r="P1043246" s="251"/>
      <c r="Q1043246" s="251"/>
      <c r="R1043246" s="251"/>
      <c r="S1043246" s="251"/>
      <c r="T1043246" s="251"/>
      <c r="U1043246" s="251"/>
      <c r="V1043246" s="251"/>
      <c r="W1043246" s="251"/>
      <c r="X1043246" s="251"/>
      <c r="Y1043246" s="251"/>
      <c r="Z1043246" s="251"/>
      <c r="AA1043246" s="251"/>
      <c r="AB1043246" s="247"/>
      <c r="AC1043246" s="247"/>
      <c r="AD1043246" s="245"/>
      <c r="AE1043246" s="245"/>
      <c r="AF1043246" s="245"/>
      <c r="AG1043246" s="245"/>
    </row>
    <row r="1043247" spans="1:33" ht="12.75">
      <c r="A1043247" s="247"/>
      <c r="B1043247" s="248"/>
      <c r="C1043247" s="249"/>
      <c r="D1043247" s="250"/>
      <c r="E1043247" s="250"/>
      <c r="F1043247" s="250"/>
      <c r="G1043247" s="250"/>
      <c r="H1043247" s="250"/>
      <c r="I1043247" s="250"/>
      <c r="J1043247" s="244"/>
      <c r="K1043247" s="244"/>
      <c r="L1043247" s="244"/>
      <c r="M1043247" s="244"/>
      <c r="N1043247" s="244"/>
      <c r="O1043247" s="251"/>
      <c r="P1043247" s="251"/>
      <c r="Q1043247" s="251"/>
      <c r="R1043247" s="251"/>
      <c r="S1043247" s="251"/>
      <c r="T1043247" s="251"/>
      <c r="U1043247" s="251"/>
      <c r="V1043247" s="251"/>
      <c r="W1043247" s="251"/>
      <c r="X1043247" s="251"/>
      <c r="Y1043247" s="251"/>
      <c r="Z1043247" s="251"/>
      <c r="AA1043247" s="251"/>
      <c r="AB1043247" s="247"/>
      <c r="AC1043247" s="247"/>
      <c r="AD1043247" s="245"/>
      <c r="AE1043247" s="245"/>
      <c r="AF1043247" s="245"/>
      <c r="AG1043247" s="245"/>
    </row>
    <row r="1043248" spans="1:33" ht="12.75">
      <c r="A1043248" s="247"/>
      <c r="B1043248" s="248"/>
      <c r="C1043248" s="249"/>
      <c r="D1043248" s="250"/>
      <c r="E1043248" s="250"/>
      <c r="F1043248" s="250"/>
      <c r="G1043248" s="250"/>
      <c r="H1043248" s="250"/>
      <c r="I1043248" s="250"/>
      <c r="J1043248" s="244"/>
      <c r="K1043248" s="244"/>
      <c r="L1043248" s="244"/>
      <c r="M1043248" s="244"/>
      <c r="N1043248" s="244"/>
      <c r="O1043248" s="251"/>
      <c r="P1043248" s="251"/>
      <c r="Q1043248" s="251"/>
      <c r="R1043248" s="251"/>
      <c r="S1043248" s="251"/>
      <c r="T1043248" s="251"/>
      <c r="U1043248" s="251"/>
      <c r="V1043248" s="251"/>
      <c r="W1043248" s="251"/>
      <c r="X1043248" s="251"/>
      <c r="Y1043248" s="251"/>
      <c r="Z1043248" s="251"/>
      <c r="AA1043248" s="251"/>
      <c r="AB1043248" s="247"/>
      <c r="AC1043248" s="247"/>
      <c r="AD1043248" s="245"/>
      <c r="AE1043248" s="245"/>
      <c r="AF1043248" s="245"/>
      <c r="AG1043248" s="245"/>
    </row>
    <row r="1043249" spans="1:33" ht="12.75">
      <c r="A1043249" s="247"/>
      <c r="B1043249" s="248"/>
      <c r="C1043249" s="249"/>
      <c r="D1043249" s="250"/>
      <c r="E1043249" s="250"/>
      <c r="F1043249" s="250"/>
      <c r="G1043249" s="250"/>
      <c r="H1043249" s="250"/>
      <c r="I1043249" s="250"/>
      <c r="J1043249" s="244"/>
      <c r="K1043249" s="244"/>
      <c r="L1043249" s="244"/>
      <c r="M1043249" s="244"/>
      <c r="N1043249" s="244"/>
      <c r="O1043249" s="251"/>
      <c r="P1043249" s="251"/>
      <c r="Q1043249" s="251"/>
      <c r="R1043249" s="251"/>
      <c r="S1043249" s="251"/>
      <c r="T1043249" s="251"/>
      <c r="U1043249" s="251"/>
      <c r="V1043249" s="251"/>
      <c r="W1043249" s="251"/>
      <c r="X1043249" s="251"/>
      <c r="Y1043249" s="251"/>
      <c r="Z1043249" s="251"/>
      <c r="AA1043249" s="251"/>
      <c r="AB1043249" s="247"/>
      <c r="AC1043249" s="247"/>
      <c r="AD1043249" s="245"/>
      <c r="AE1043249" s="245"/>
      <c r="AF1043249" s="245"/>
      <c r="AG1043249" s="245"/>
    </row>
    <row r="1043250" spans="1:33" ht="12.75">
      <c r="A1043250" s="247"/>
      <c r="B1043250" s="248"/>
      <c r="C1043250" s="249"/>
      <c r="D1043250" s="250"/>
      <c r="E1043250" s="250"/>
      <c r="F1043250" s="250"/>
      <c r="G1043250" s="250"/>
      <c r="H1043250" s="250"/>
      <c r="I1043250" s="250"/>
      <c r="J1043250" s="244"/>
      <c r="K1043250" s="244"/>
      <c r="L1043250" s="244"/>
      <c r="M1043250" s="244"/>
      <c r="N1043250" s="244"/>
      <c r="O1043250" s="251"/>
      <c r="P1043250" s="251"/>
      <c r="Q1043250" s="251"/>
      <c r="R1043250" s="251"/>
      <c r="S1043250" s="251"/>
      <c r="T1043250" s="251"/>
      <c r="U1043250" s="251"/>
      <c r="V1043250" s="251"/>
      <c r="W1043250" s="251"/>
      <c r="X1043250" s="251"/>
      <c r="Y1043250" s="251"/>
      <c r="Z1043250" s="251"/>
      <c r="AA1043250" s="251"/>
      <c r="AB1043250" s="247"/>
      <c r="AC1043250" s="247"/>
      <c r="AD1043250" s="245"/>
      <c r="AE1043250" s="245"/>
      <c r="AF1043250" s="245"/>
      <c r="AG1043250" s="245"/>
    </row>
    <row r="1043251" spans="1:33" ht="12.75">
      <c r="A1043251" s="247"/>
      <c r="B1043251" s="248"/>
      <c r="C1043251" s="249"/>
      <c r="D1043251" s="250"/>
      <c r="E1043251" s="250"/>
      <c r="F1043251" s="250"/>
      <c r="G1043251" s="250"/>
      <c r="H1043251" s="250"/>
      <c r="I1043251" s="250"/>
      <c r="J1043251" s="244"/>
      <c r="K1043251" s="244"/>
      <c r="L1043251" s="244"/>
      <c r="M1043251" s="244"/>
      <c r="N1043251" s="244"/>
      <c r="O1043251" s="251"/>
      <c r="P1043251" s="251"/>
      <c r="Q1043251" s="251"/>
      <c r="R1043251" s="251"/>
      <c r="S1043251" s="251"/>
      <c r="T1043251" s="251"/>
      <c r="U1043251" s="251"/>
      <c r="V1043251" s="251"/>
      <c r="W1043251" s="251"/>
      <c r="X1043251" s="251"/>
      <c r="Y1043251" s="251"/>
      <c r="Z1043251" s="251"/>
      <c r="AA1043251" s="251"/>
      <c r="AB1043251" s="247"/>
      <c r="AC1043251" s="247"/>
      <c r="AD1043251" s="245"/>
      <c r="AE1043251" s="245"/>
      <c r="AF1043251" s="245"/>
      <c r="AG1043251" s="245"/>
    </row>
    <row r="1043252" spans="1:33" ht="12.75">
      <c r="A1043252" s="247"/>
      <c r="B1043252" s="248"/>
      <c r="C1043252" s="249"/>
      <c r="D1043252" s="250"/>
      <c r="E1043252" s="250"/>
      <c r="F1043252" s="250"/>
      <c r="G1043252" s="250"/>
      <c r="H1043252" s="250"/>
      <c r="I1043252" s="250"/>
      <c r="J1043252" s="244"/>
      <c r="K1043252" s="244"/>
      <c r="L1043252" s="244"/>
      <c r="M1043252" s="244"/>
      <c r="N1043252" s="244"/>
      <c r="O1043252" s="251"/>
      <c r="P1043252" s="251"/>
      <c r="Q1043252" s="251"/>
      <c r="R1043252" s="251"/>
      <c r="S1043252" s="251"/>
      <c r="T1043252" s="251"/>
      <c r="U1043252" s="251"/>
      <c r="V1043252" s="251"/>
      <c r="W1043252" s="251"/>
      <c r="X1043252" s="251"/>
      <c r="Y1043252" s="251"/>
      <c r="Z1043252" s="251"/>
      <c r="AA1043252" s="251"/>
      <c r="AB1043252" s="247"/>
      <c r="AC1043252" s="247"/>
      <c r="AD1043252" s="245"/>
      <c r="AE1043252" s="245"/>
      <c r="AF1043252" s="245"/>
      <c r="AG1043252" s="245"/>
    </row>
    <row r="1043253" spans="1:33" ht="12.75">
      <c r="A1043253" s="247"/>
      <c r="B1043253" s="248"/>
      <c r="C1043253" s="249"/>
      <c r="D1043253" s="250"/>
      <c r="E1043253" s="250"/>
      <c r="F1043253" s="250"/>
      <c r="G1043253" s="250"/>
      <c r="H1043253" s="250"/>
      <c r="I1043253" s="250"/>
      <c r="J1043253" s="244"/>
      <c r="K1043253" s="244"/>
      <c r="L1043253" s="244"/>
      <c r="M1043253" s="244"/>
      <c r="N1043253" s="244"/>
      <c r="O1043253" s="251"/>
      <c r="P1043253" s="251"/>
      <c r="Q1043253" s="251"/>
      <c r="R1043253" s="251"/>
      <c r="S1043253" s="251"/>
      <c r="T1043253" s="251"/>
      <c r="U1043253" s="251"/>
      <c r="V1043253" s="251"/>
      <c r="W1043253" s="251"/>
      <c r="X1043253" s="251"/>
      <c r="Y1043253" s="251"/>
      <c r="Z1043253" s="251"/>
      <c r="AA1043253" s="251"/>
      <c r="AB1043253" s="247"/>
      <c r="AC1043253" s="247"/>
      <c r="AD1043253" s="245"/>
      <c r="AE1043253" s="245"/>
      <c r="AF1043253" s="245"/>
      <c r="AG1043253" s="245"/>
    </row>
    <row r="1043254" spans="1:33" ht="12.75">
      <c r="A1043254" s="247"/>
      <c r="B1043254" s="248"/>
      <c r="C1043254" s="249"/>
      <c r="D1043254" s="250"/>
      <c r="E1043254" s="250"/>
      <c r="F1043254" s="250"/>
      <c r="G1043254" s="250"/>
      <c r="H1043254" s="250"/>
      <c r="I1043254" s="250"/>
      <c r="J1043254" s="244"/>
      <c r="K1043254" s="244"/>
      <c r="L1043254" s="244"/>
      <c r="M1043254" s="244"/>
      <c r="N1043254" s="244"/>
      <c r="O1043254" s="251"/>
      <c r="P1043254" s="251"/>
      <c r="Q1043254" s="251"/>
      <c r="R1043254" s="251"/>
      <c r="S1043254" s="251"/>
      <c r="T1043254" s="251"/>
      <c r="U1043254" s="251"/>
      <c r="V1043254" s="251"/>
      <c r="W1043254" s="251"/>
      <c r="X1043254" s="251"/>
      <c r="Y1043254" s="251"/>
      <c r="Z1043254" s="251"/>
      <c r="AA1043254" s="251"/>
      <c r="AB1043254" s="247"/>
      <c r="AC1043254" s="247"/>
      <c r="AD1043254" s="245"/>
      <c r="AE1043254" s="245"/>
      <c r="AF1043254" s="245"/>
      <c r="AG1043254" s="245"/>
    </row>
    <row r="1043255" spans="1:33" ht="12.75">
      <c r="A1043255" s="247"/>
      <c r="B1043255" s="248"/>
      <c r="C1043255" s="249"/>
      <c r="D1043255" s="250"/>
      <c r="E1043255" s="250"/>
      <c r="F1043255" s="250"/>
      <c r="G1043255" s="250"/>
      <c r="H1043255" s="250"/>
      <c r="I1043255" s="250"/>
      <c r="J1043255" s="244"/>
      <c r="K1043255" s="244"/>
      <c r="L1043255" s="244"/>
      <c r="M1043255" s="244"/>
      <c r="N1043255" s="244"/>
      <c r="O1043255" s="251"/>
      <c r="P1043255" s="251"/>
      <c r="Q1043255" s="251"/>
      <c r="R1043255" s="251"/>
      <c r="S1043255" s="251"/>
      <c r="T1043255" s="251"/>
      <c r="U1043255" s="251"/>
      <c r="V1043255" s="251"/>
      <c r="W1043255" s="251"/>
      <c r="X1043255" s="251"/>
      <c r="Y1043255" s="251"/>
      <c r="Z1043255" s="251"/>
      <c r="AA1043255" s="251"/>
      <c r="AB1043255" s="247"/>
      <c r="AC1043255" s="247"/>
      <c r="AD1043255" s="245"/>
      <c r="AE1043255" s="245"/>
      <c r="AF1043255" s="245"/>
      <c r="AG1043255" s="245"/>
    </row>
    <row r="1043256" spans="1:33" ht="12.75">
      <c r="A1043256" s="247"/>
      <c r="B1043256" s="248"/>
      <c r="C1043256" s="249"/>
      <c r="D1043256" s="250"/>
      <c r="E1043256" s="250"/>
      <c r="F1043256" s="250"/>
      <c r="G1043256" s="250"/>
      <c r="H1043256" s="250"/>
      <c r="I1043256" s="250"/>
      <c r="J1043256" s="244"/>
      <c r="K1043256" s="244"/>
      <c r="L1043256" s="244"/>
      <c r="M1043256" s="244"/>
      <c r="N1043256" s="244"/>
      <c r="O1043256" s="251"/>
      <c r="P1043256" s="251"/>
      <c r="Q1043256" s="251"/>
      <c r="R1043256" s="251"/>
      <c r="S1043256" s="251"/>
      <c r="T1043256" s="251"/>
      <c r="U1043256" s="251"/>
      <c r="V1043256" s="251"/>
      <c r="W1043256" s="251"/>
      <c r="X1043256" s="251"/>
      <c r="Y1043256" s="251"/>
      <c r="Z1043256" s="251"/>
      <c r="AA1043256" s="251"/>
      <c r="AB1043256" s="247"/>
      <c r="AC1043256" s="247"/>
      <c r="AD1043256" s="245"/>
      <c r="AE1043256" s="245"/>
      <c r="AF1043256" s="245"/>
      <c r="AG1043256" s="245"/>
    </row>
    <row r="1043257" spans="1:33" ht="12.75">
      <c r="A1043257" s="247"/>
      <c r="B1043257" s="248"/>
      <c r="C1043257" s="249"/>
      <c r="D1043257" s="250"/>
      <c r="E1043257" s="250"/>
      <c r="F1043257" s="250"/>
      <c r="G1043257" s="250"/>
      <c r="H1043257" s="250"/>
      <c r="I1043257" s="250"/>
      <c r="J1043257" s="244"/>
      <c r="K1043257" s="244"/>
      <c r="L1043257" s="244"/>
      <c r="M1043257" s="244"/>
      <c r="N1043257" s="244"/>
      <c r="O1043257" s="251"/>
      <c r="P1043257" s="251"/>
      <c r="Q1043257" s="251"/>
      <c r="R1043257" s="251"/>
      <c r="S1043257" s="251"/>
      <c r="T1043257" s="251"/>
      <c r="U1043257" s="251"/>
      <c r="V1043257" s="251"/>
      <c r="W1043257" s="251"/>
      <c r="X1043257" s="251"/>
      <c r="Y1043257" s="251"/>
      <c r="Z1043257" s="251"/>
      <c r="AA1043257" s="251"/>
      <c r="AB1043257" s="247"/>
      <c r="AC1043257" s="247"/>
      <c r="AD1043257" s="245"/>
      <c r="AE1043257" s="245"/>
      <c r="AF1043257" s="245"/>
      <c r="AG1043257" s="245"/>
    </row>
    <row r="1043258" spans="1:33" ht="12.75">
      <c r="A1043258" s="247"/>
      <c r="B1043258" s="248"/>
      <c r="C1043258" s="249"/>
      <c r="D1043258" s="250"/>
      <c r="E1043258" s="250"/>
      <c r="F1043258" s="250"/>
      <c r="G1043258" s="250"/>
      <c r="H1043258" s="250"/>
      <c r="I1043258" s="250"/>
      <c r="J1043258" s="244"/>
      <c r="K1043258" s="244"/>
      <c r="L1043258" s="244"/>
      <c r="M1043258" s="244"/>
      <c r="N1043258" s="244"/>
      <c r="O1043258" s="251"/>
      <c r="P1043258" s="251"/>
      <c r="Q1043258" s="251"/>
      <c r="R1043258" s="251"/>
      <c r="S1043258" s="251"/>
      <c r="T1043258" s="251"/>
      <c r="U1043258" s="251"/>
      <c r="V1043258" s="251"/>
      <c r="W1043258" s="251"/>
      <c r="X1043258" s="251"/>
      <c r="Y1043258" s="251"/>
      <c r="Z1043258" s="251"/>
      <c r="AA1043258" s="251"/>
      <c r="AB1043258" s="247"/>
      <c r="AC1043258" s="247"/>
      <c r="AD1043258" s="245"/>
      <c r="AE1043258" s="245"/>
      <c r="AF1043258" s="245"/>
      <c r="AG1043258" s="245"/>
    </row>
    <row r="1043259" spans="1:33" ht="12.75">
      <c r="A1043259" s="247"/>
      <c r="B1043259" s="248"/>
      <c r="C1043259" s="249"/>
      <c r="D1043259" s="250"/>
      <c r="E1043259" s="250"/>
      <c r="F1043259" s="250"/>
      <c r="G1043259" s="250"/>
      <c r="H1043259" s="250"/>
      <c r="I1043259" s="250"/>
      <c r="J1043259" s="244"/>
      <c r="K1043259" s="244"/>
      <c r="L1043259" s="244"/>
      <c r="M1043259" s="244"/>
      <c r="N1043259" s="244"/>
      <c r="O1043259" s="251"/>
      <c r="P1043259" s="251"/>
      <c r="Q1043259" s="251"/>
      <c r="R1043259" s="251"/>
      <c r="S1043259" s="251"/>
      <c r="T1043259" s="251"/>
      <c r="U1043259" s="251"/>
      <c r="V1043259" s="251"/>
      <c r="W1043259" s="251"/>
      <c r="X1043259" s="251"/>
      <c r="Y1043259" s="251"/>
      <c r="Z1043259" s="251"/>
      <c r="AA1043259" s="251"/>
      <c r="AB1043259" s="247"/>
      <c r="AC1043259" s="247"/>
      <c r="AD1043259" s="245"/>
      <c r="AE1043259" s="245"/>
      <c r="AF1043259" s="245"/>
      <c r="AG1043259" s="245"/>
    </row>
    <row r="1043260" spans="1:33" ht="12.75">
      <c r="A1043260" s="247"/>
      <c r="B1043260" s="248"/>
      <c r="C1043260" s="249"/>
      <c r="D1043260" s="250"/>
      <c r="E1043260" s="250"/>
      <c r="F1043260" s="250"/>
      <c r="G1043260" s="250"/>
      <c r="H1043260" s="250"/>
      <c r="I1043260" s="250"/>
      <c r="J1043260" s="244"/>
      <c r="K1043260" s="244"/>
      <c r="L1043260" s="244"/>
      <c r="M1043260" s="244"/>
      <c r="N1043260" s="244"/>
      <c r="O1043260" s="251"/>
      <c r="P1043260" s="251"/>
      <c r="Q1043260" s="251"/>
      <c r="R1043260" s="251"/>
      <c r="S1043260" s="251"/>
      <c r="T1043260" s="251"/>
      <c r="U1043260" s="251"/>
      <c r="V1043260" s="251"/>
      <c r="W1043260" s="251"/>
      <c r="X1043260" s="251"/>
      <c r="Y1043260" s="251"/>
      <c r="Z1043260" s="251"/>
      <c r="AA1043260" s="251"/>
      <c r="AB1043260" s="247"/>
      <c r="AC1043260" s="247"/>
      <c r="AD1043260" s="245"/>
      <c r="AE1043260" s="245"/>
      <c r="AF1043260" s="245"/>
      <c r="AG1043260" s="245"/>
    </row>
    <row r="1043261" spans="1:33" ht="12.75">
      <c r="A1043261" s="247"/>
      <c r="B1043261" s="248"/>
      <c r="C1043261" s="249"/>
      <c r="D1043261" s="250"/>
      <c r="E1043261" s="250"/>
      <c r="F1043261" s="250"/>
      <c r="G1043261" s="250"/>
      <c r="H1043261" s="250"/>
      <c r="I1043261" s="250"/>
      <c r="J1043261" s="244"/>
      <c r="K1043261" s="244"/>
      <c r="L1043261" s="244"/>
      <c r="M1043261" s="244"/>
      <c r="N1043261" s="244"/>
      <c r="O1043261" s="251"/>
      <c r="P1043261" s="251"/>
      <c r="Q1043261" s="251"/>
      <c r="R1043261" s="251"/>
      <c r="S1043261" s="251"/>
      <c r="T1043261" s="251"/>
      <c r="U1043261" s="251"/>
      <c r="V1043261" s="251"/>
      <c r="W1043261" s="251"/>
      <c r="X1043261" s="251"/>
      <c r="Y1043261" s="251"/>
      <c r="Z1043261" s="251"/>
      <c r="AA1043261" s="251"/>
      <c r="AB1043261" s="247"/>
      <c r="AC1043261" s="247"/>
      <c r="AD1043261" s="245"/>
      <c r="AE1043261" s="245"/>
      <c r="AF1043261" s="245"/>
      <c r="AG1043261" s="245"/>
    </row>
    <row r="1043262" spans="1:33" ht="12.75">
      <c r="A1043262" s="247"/>
      <c r="B1043262" s="248"/>
      <c r="C1043262" s="249"/>
      <c r="D1043262" s="250"/>
      <c r="E1043262" s="250"/>
      <c r="F1043262" s="250"/>
      <c r="G1043262" s="250"/>
      <c r="H1043262" s="250"/>
      <c r="I1043262" s="250"/>
      <c r="J1043262" s="244"/>
      <c r="K1043262" s="244"/>
      <c r="L1043262" s="244"/>
      <c r="M1043262" s="244"/>
      <c r="N1043262" s="244"/>
      <c r="O1043262" s="251"/>
      <c r="P1043262" s="251"/>
      <c r="Q1043262" s="251"/>
      <c r="R1043262" s="251"/>
      <c r="S1043262" s="251"/>
      <c r="T1043262" s="251"/>
      <c r="U1043262" s="251"/>
      <c r="V1043262" s="251"/>
      <c r="W1043262" s="251"/>
      <c r="X1043262" s="251"/>
      <c r="Y1043262" s="251"/>
      <c r="Z1043262" s="251"/>
      <c r="AA1043262" s="251"/>
      <c r="AB1043262" s="247"/>
      <c r="AC1043262" s="247"/>
      <c r="AD1043262" s="245"/>
      <c r="AE1043262" s="245"/>
      <c r="AF1043262" s="245"/>
      <c r="AG1043262" s="245"/>
    </row>
    <row r="1043263" spans="1:33" ht="12.75">
      <c r="A1043263" s="247"/>
      <c r="B1043263" s="248"/>
      <c r="C1043263" s="249"/>
      <c r="D1043263" s="250"/>
      <c r="E1043263" s="250"/>
      <c r="F1043263" s="250"/>
      <c r="G1043263" s="250"/>
      <c r="H1043263" s="250"/>
      <c r="I1043263" s="250"/>
      <c r="J1043263" s="244"/>
      <c r="K1043263" s="244"/>
      <c r="L1043263" s="244"/>
      <c r="M1043263" s="244"/>
      <c r="N1043263" s="244"/>
      <c r="O1043263" s="251"/>
      <c r="P1043263" s="251"/>
      <c r="Q1043263" s="251"/>
      <c r="R1043263" s="251"/>
      <c r="S1043263" s="251"/>
      <c r="T1043263" s="251"/>
      <c r="U1043263" s="251"/>
      <c r="V1043263" s="251"/>
      <c r="W1043263" s="251"/>
      <c r="X1043263" s="251"/>
      <c r="Y1043263" s="251"/>
      <c r="Z1043263" s="251"/>
      <c r="AA1043263" s="251"/>
      <c r="AB1043263" s="247"/>
      <c r="AC1043263" s="247"/>
      <c r="AD1043263" s="245"/>
      <c r="AE1043263" s="245"/>
      <c r="AF1043263" s="245"/>
      <c r="AG1043263" s="245"/>
    </row>
    <row r="1043264" spans="1:33" ht="12.75">
      <c r="A1043264" s="247"/>
      <c r="B1043264" s="248"/>
      <c r="C1043264" s="249"/>
      <c r="D1043264" s="250"/>
      <c r="E1043264" s="250"/>
      <c r="F1043264" s="250"/>
      <c r="G1043264" s="250"/>
      <c r="H1043264" s="250"/>
      <c r="I1043264" s="250"/>
      <c r="J1043264" s="244"/>
      <c r="K1043264" s="244"/>
      <c r="L1043264" s="244"/>
      <c r="M1043264" s="244"/>
      <c r="N1043264" s="244"/>
      <c r="O1043264" s="251"/>
      <c r="P1043264" s="251"/>
      <c r="Q1043264" s="251"/>
      <c r="R1043264" s="251"/>
      <c r="S1043264" s="251"/>
      <c r="T1043264" s="251"/>
      <c r="U1043264" s="251"/>
      <c r="V1043264" s="251"/>
      <c r="W1043264" s="251"/>
      <c r="X1043264" s="251"/>
      <c r="Y1043264" s="251"/>
      <c r="Z1043264" s="251"/>
      <c r="AA1043264" s="251"/>
      <c r="AB1043264" s="247"/>
      <c r="AC1043264" s="247"/>
      <c r="AD1043264" s="245"/>
      <c r="AE1043264" s="245"/>
      <c r="AF1043264" s="245"/>
      <c r="AG1043264" s="245"/>
    </row>
    <row r="1043265" spans="1:33" ht="12.75">
      <c r="A1043265" s="247"/>
      <c r="B1043265" s="248"/>
      <c r="C1043265" s="249"/>
      <c r="D1043265" s="250"/>
      <c r="E1043265" s="250"/>
      <c r="F1043265" s="250"/>
      <c r="G1043265" s="250"/>
      <c r="H1043265" s="250"/>
      <c r="I1043265" s="250"/>
      <c r="J1043265" s="244"/>
      <c r="K1043265" s="244"/>
      <c r="L1043265" s="244"/>
      <c r="M1043265" s="244"/>
      <c r="N1043265" s="244"/>
      <c r="O1043265" s="251"/>
      <c r="P1043265" s="251"/>
      <c r="Q1043265" s="251"/>
      <c r="R1043265" s="251"/>
      <c r="S1043265" s="251"/>
      <c r="T1043265" s="251"/>
      <c r="U1043265" s="251"/>
      <c r="V1043265" s="251"/>
      <c r="W1043265" s="251"/>
      <c r="X1043265" s="251"/>
      <c r="Y1043265" s="251"/>
      <c r="Z1043265" s="251"/>
      <c r="AA1043265" s="251"/>
      <c r="AB1043265" s="247"/>
      <c r="AC1043265" s="247"/>
      <c r="AD1043265" s="245"/>
      <c r="AE1043265" s="245"/>
      <c r="AF1043265" s="245"/>
      <c r="AG1043265" s="245"/>
    </row>
    <row r="1043266" spans="1:33" ht="12.75">
      <c r="A1043266" s="247"/>
      <c r="B1043266" s="248"/>
      <c r="C1043266" s="249"/>
      <c r="D1043266" s="250"/>
      <c r="E1043266" s="250"/>
      <c r="F1043266" s="250"/>
      <c r="G1043266" s="250"/>
      <c r="H1043266" s="250"/>
      <c r="I1043266" s="250"/>
      <c r="J1043266" s="244"/>
      <c r="K1043266" s="244"/>
      <c r="L1043266" s="244"/>
      <c r="M1043266" s="244"/>
      <c r="N1043266" s="244"/>
      <c r="O1043266" s="251"/>
      <c r="P1043266" s="251"/>
      <c r="Q1043266" s="251"/>
      <c r="R1043266" s="251"/>
      <c r="S1043266" s="251"/>
      <c r="T1043266" s="251"/>
      <c r="U1043266" s="251"/>
      <c r="V1043266" s="251"/>
      <c r="W1043266" s="251"/>
      <c r="X1043266" s="251"/>
      <c r="Y1043266" s="251"/>
      <c r="Z1043266" s="251"/>
      <c r="AA1043266" s="251"/>
      <c r="AB1043266" s="247"/>
      <c r="AC1043266" s="247"/>
      <c r="AD1043266" s="245"/>
      <c r="AE1043266" s="245"/>
      <c r="AF1043266" s="245"/>
      <c r="AG1043266" s="245"/>
    </row>
    <row r="1043267" spans="1:33" ht="12.75">
      <c r="A1043267" s="247"/>
      <c r="B1043267" s="248"/>
      <c r="C1043267" s="249"/>
      <c r="D1043267" s="250"/>
      <c r="E1043267" s="250"/>
      <c r="F1043267" s="250"/>
      <c r="G1043267" s="250"/>
      <c r="H1043267" s="250"/>
      <c r="I1043267" s="250"/>
      <c r="J1043267" s="244"/>
      <c r="K1043267" s="244"/>
      <c r="L1043267" s="244"/>
      <c r="M1043267" s="244"/>
      <c r="N1043267" s="244"/>
      <c r="O1043267" s="251"/>
      <c r="P1043267" s="251"/>
      <c r="Q1043267" s="251"/>
      <c r="R1043267" s="251"/>
      <c r="S1043267" s="251"/>
      <c r="T1043267" s="251"/>
      <c r="U1043267" s="251"/>
      <c r="V1043267" s="251"/>
      <c r="W1043267" s="251"/>
      <c r="X1043267" s="251"/>
      <c r="Y1043267" s="251"/>
      <c r="Z1043267" s="251"/>
      <c r="AA1043267" s="251"/>
      <c r="AB1043267" s="247"/>
      <c r="AC1043267" s="247"/>
      <c r="AD1043267" s="245"/>
      <c r="AE1043267" s="245"/>
      <c r="AF1043267" s="245"/>
      <c r="AG1043267" s="245"/>
    </row>
    <row r="1043268" spans="1:33" ht="12.75">
      <c r="A1043268" s="247"/>
      <c r="B1043268" s="248"/>
      <c r="C1043268" s="249"/>
      <c r="D1043268" s="250"/>
      <c r="E1043268" s="250"/>
      <c r="F1043268" s="250"/>
      <c r="G1043268" s="250"/>
      <c r="H1043268" s="250"/>
      <c r="I1043268" s="250"/>
      <c r="J1043268" s="244"/>
      <c r="K1043268" s="244"/>
      <c r="L1043268" s="244"/>
      <c r="M1043268" s="244"/>
      <c r="N1043268" s="244"/>
      <c r="O1043268" s="251"/>
      <c r="P1043268" s="251"/>
      <c r="Q1043268" s="251"/>
      <c r="R1043268" s="251"/>
      <c r="S1043268" s="251"/>
      <c r="T1043268" s="251"/>
      <c r="U1043268" s="251"/>
      <c r="V1043268" s="251"/>
      <c r="W1043268" s="251"/>
      <c r="X1043268" s="251"/>
      <c r="Y1043268" s="251"/>
      <c r="Z1043268" s="251"/>
      <c r="AA1043268" s="251"/>
      <c r="AB1043268" s="247"/>
      <c r="AC1043268" s="247"/>
      <c r="AD1043268" s="245"/>
      <c r="AE1043268" s="245"/>
      <c r="AF1043268" s="245"/>
      <c r="AG1043268" s="245"/>
    </row>
    <row r="1043269" spans="1:33" ht="12.75">
      <c r="A1043269" s="247"/>
      <c r="B1043269" s="248"/>
      <c r="C1043269" s="249"/>
      <c r="D1043269" s="250"/>
      <c r="E1043269" s="250"/>
      <c r="F1043269" s="250"/>
      <c r="G1043269" s="250"/>
      <c r="H1043269" s="250"/>
      <c r="I1043269" s="250"/>
      <c r="J1043269" s="244"/>
      <c r="K1043269" s="244"/>
      <c r="L1043269" s="244"/>
      <c r="M1043269" s="244"/>
      <c r="N1043269" s="244"/>
      <c r="O1043269" s="251"/>
      <c r="P1043269" s="251"/>
      <c r="Q1043269" s="251"/>
      <c r="R1043269" s="251"/>
      <c r="S1043269" s="251"/>
      <c r="T1043269" s="251"/>
      <c r="U1043269" s="251"/>
      <c r="V1043269" s="251"/>
      <c r="W1043269" s="251"/>
      <c r="X1043269" s="251"/>
      <c r="Y1043269" s="251"/>
      <c r="Z1043269" s="251"/>
      <c r="AA1043269" s="251"/>
      <c r="AB1043269" s="247"/>
      <c r="AC1043269" s="247"/>
      <c r="AD1043269" s="245"/>
      <c r="AE1043269" s="245"/>
      <c r="AF1043269" s="245"/>
      <c r="AG1043269" s="245"/>
    </row>
    <row r="1043270" spans="1:33" ht="12.75">
      <c r="A1043270" s="247"/>
      <c r="B1043270" s="248"/>
      <c r="C1043270" s="249"/>
      <c r="D1043270" s="250"/>
      <c r="E1043270" s="250"/>
      <c r="F1043270" s="250"/>
      <c r="G1043270" s="250"/>
      <c r="H1043270" s="250"/>
      <c r="I1043270" s="250"/>
      <c r="J1043270" s="244"/>
      <c r="K1043270" s="244"/>
      <c r="L1043270" s="244"/>
      <c r="M1043270" s="244"/>
      <c r="N1043270" s="244"/>
      <c r="O1043270" s="251"/>
      <c r="P1043270" s="251"/>
      <c r="Q1043270" s="251"/>
      <c r="R1043270" s="251"/>
      <c r="S1043270" s="251"/>
      <c r="T1043270" s="251"/>
      <c r="U1043270" s="251"/>
      <c r="V1043270" s="251"/>
      <c r="W1043270" s="251"/>
      <c r="X1043270" s="251"/>
      <c r="Y1043270" s="251"/>
      <c r="Z1043270" s="251"/>
      <c r="AA1043270" s="251"/>
      <c r="AB1043270" s="247"/>
      <c r="AC1043270" s="247"/>
      <c r="AD1043270" s="245"/>
      <c r="AE1043270" s="245"/>
      <c r="AF1043270" s="245"/>
      <c r="AG1043270" s="245"/>
    </row>
    <row r="1043271" spans="1:33" ht="12.75">
      <c r="A1043271" s="247"/>
      <c r="B1043271" s="248"/>
      <c r="C1043271" s="249"/>
      <c r="D1043271" s="250"/>
      <c r="E1043271" s="250"/>
      <c r="F1043271" s="250"/>
      <c r="G1043271" s="250"/>
      <c r="H1043271" s="250"/>
      <c r="I1043271" s="250"/>
      <c r="J1043271" s="244"/>
      <c r="K1043271" s="244"/>
      <c r="L1043271" s="244"/>
      <c r="M1043271" s="244"/>
      <c r="N1043271" s="244"/>
      <c r="O1043271" s="251"/>
      <c r="P1043271" s="251"/>
      <c r="Q1043271" s="251"/>
      <c r="R1043271" s="251"/>
      <c r="S1043271" s="251"/>
      <c r="T1043271" s="251"/>
      <c r="U1043271" s="251"/>
      <c r="V1043271" s="251"/>
      <c r="W1043271" s="251"/>
      <c r="X1043271" s="251"/>
      <c r="Y1043271" s="251"/>
      <c r="Z1043271" s="251"/>
      <c r="AA1043271" s="251"/>
      <c r="AB1043271" s="247"/>
      <c r="AC1043271" s="247"/>
      <c r="AD1043271" s="245"/>
      <c r="AE1043271" s="245"/>
      <c r="AF1043271" s="245"/>
      <c r="AG1043271" s="245"/>
    </row>
    <row r="1043272" spans="1:33" ht="12.75">
      <c r="A1043272" s="247"/>
      <c r="B1043272" s="248"/>
      <c r="C1043272" s="249"/>
      <c r="D1043272" s="250"/>
      <c r="E1043272" s="250"/>
      <c r="F1043272" s="250"/>
      <c r="G1043272" s="250"/>
      <c r="H1043272" s="250"/>
      <c r="I1043272" s="250"/>
      <c r="J1043272" s="244"/>
      <c r="K1043272" s="244"/>
      <c r="L1043272" s="244"/>
      <c r="M1043272" s="244"/>
      <c r="N1043272" s="244"/>
      <c r="O1043272" s="251"/>
      <c r="P1043272" s="251"/>
      <c r="Q1043272" s="251"/>
      <c r="R1043272" s="251"/>
      <c r="S1043272" s="251"/>
      <c r="T1043272" s="251"/>
      <c r="U1043272" s="251"/>
      <c r="V1043272" s="251"/>
      <c r="W1043272" s="251"/>
      <c r="X1043272" s="251"/>
      <c r="Y1043272" s="251"/>
      <c r="Z1043272" s="251"/>
      <c r="AA1043272" s="251"/>
      <c r="AB1043272" s="247"/>
      <c r="AC1043272" s="247"/>
      <c r="AD1043272" s="245"/>
      <c r="AE1043272" s="245"/>
      <c r="AF1043272" s="245"/>
      <c r="AG1043272" s="245"/>
    </row>
    <row r="1043273" spans="1:33" ht="12.75">
      <c r="A1043273" s="247"/>
      <c r="B1043273" s="248"/>
      <c r="C1043273" s="249"/>
      <c r="D1043273" s="250"/>
      <c r="E1043273" s="250"/>
      <c r="F1043273" s="250"/>
      <c r="G1043273" s="250"/>
      <c r="H1043273" s="250"/>
      <c r="I1043273" s="250"/>
      <c r="J1043273" s="244"/>
      <c r="K1043273" s="244"/>
      <c r="L1043273" s="244"/>
      <c r="M1043273" s="244"/>
      <c r="N1043273" s="244"/>
      <c r="O1043273" s="251"/>
      <c r="P1043273" s="251"/>
      <c r="Q1043273" s="251"/>
      <c r="R1043273" s="251"/>
      <c r="S1043273" s="251"/>
      <c r="T1043273" s="251"/>
      <c r="U1043273" s="251"/>
      <c r="V1043273" s="251"/>
      <c r="W1043273" s="251"/>
      <c r="X1043273" s="251"/>
      <c r="Y1043273" s="251"/>
      <c r="Z1043273" s="251"/>
      <c r="AA1043273" s="251"/>
      <c r="AB1043273" s="247"/>
      <c r="AC1043273" s="247"/>
      <c r="AD1043273" s="245"/>
      <c r="AE1043273" s="245"/>
      <c r="AF1043273" s="245"/>
      <c r="AG1043273" s="245"/>
    </row>
    <row r="1043274" spans="1:33" ht="12.75">
      <c r="A1043274" s="247"/>
      <c r="B1043274" s="248"/>
      <c r="C1043274" s="249"/>
      <c r="D1043274" s="250"/>
      <c r="E1043274" s="250"/>
      <c r="F1043274" s="250"/>
      <c r="G1043274" s="250"/>
      <c r="H1043274" s="250"/>
      <c r="I1043274" s="250"/>
      <c r="J1043274" s="244"/>
      <c r="K1043274" s="244"/>
      <c r="L1043274" s="244"/>
      <c r="M1043274" s="244"/>
      <c r="N1043274" s="244"/>
      <c r="O1043274" s="251"/>
      <c r="P1043274" s="251"/>
      <c r="Q1043274" s="251"/>
      <c r="R1043274" s="251"/>
      <c r="S1043274" s="251"/>
      <c r="T1043274" s="251"/>
      <c r="U1043274" s="251"/>
      <c r="V1043274" s="251"/>
      <c r="W1043274" s="251"/>
      <c r="X1043274" s="251"/>
      <c r="Y1043274" s="251"/>
      <c r="Z1043274" s="251"/>
      <c r="AA1043274" s="251"/>
      <c r="AB1043274" s="247"/>
      <c r="AC1043274" s="247"/>
      <c r="AD1043274" s="245"/>
      <c r="AE1043274" s="245"/>
      <c r="AF1043274" s="245"/>
      <c r="AG1043274" s="245"/>
    </row>
    <row r="1043275" spans="1:33" ht="12.75">
      <c r="A1043275" s="247"/>
      <c r="B1043275" s="248"/>
      <c r="C1043275" s="249"/>
      <c r="D1043275" s="250"/>
      <c r="E1043275" s="250"/>
      <c r="F1043275" s="250"/>
      <c r="G1043275" s="250"/>
      <c r="H1043275" s="250"/>
      <c r="I1043275" s="250"/>
      <c r="J1043275" s="244"/>
      <c r="K1043275" s="244"/>
      <c r="L1043275" s="244"/>
      <c r="M1043275" s="244"/>
      <c r="N1043275" s="244"/>
      <c r="O1043275" s="251"/>
      <c r="P1043275" s="251"/>
      <c r="Q1043275" s="251"/>
      <c r="R1043275" s="251"/>
      <c r="S1043275" s="251"/>
      <c r="T1043275" s="251"/>
      <c r="U1043275" s="251"/>
      <c r="V1043275" s="251"/>
      <c r="W1043275" s="251"/>
      <c r="X1043275" s="251"/>
      <c r="Y1043275" s="251"/>
      <c r="Z1043275" s="251"/>
      <c r="AA1043275" s="251"/>
      <c r="AB1043275" s="247"/>
      <c r="AC1043275" s="247"/>
      <c r="AD1043275" s="245"/>
      <c r="AE1043275" s="245"/>
      <c r="AF1043275" s="245"/>
      <c r="AG1043275" s="245"/>
    </row>
    <row r="1043276" spans="1:33" ht="12.75">
      <c r="A1043276" s="247"/>
      <c r="B1043276" s="248"/>
      <c r="C1043276" s="249"/>
      <c r="D1043276" s="250"/>
      <c r="E1043276" s="250"/>
      <c r="F1043276" s="250"/>
      <c r="G1043276" s="250"/>
      <c r="H1043276" s="250"/>
      <c r="I1043276" s="250"/>
      <c r="J1043276" s="244"/>
      <c r="K1043276" s="244"/>
      <c r="L1043276" s="244"/>
      <c r="M1043276" s="244"/>
      <c r="N1043276" s="244"/>
      <c r="O1043276" s="251"/>
      <c r="P1043276" s="251"/>
      <c r="Q1043276" s="251"/>
      <c r="R1043276" s="251"/>
      <c r="S1043276" s="251"/>
      <c r="T1043276" s="251"/>
      <c r="U1043276" s="251"/>
      <c r="V1043276" s="251"/>
      <c r="W1043276" s="251"/>
      <c r="X1043276" s="251"/>
      <c r="Y1043276" s="251"/>
      <c r="Z1043276" s="251"/>
      <c r="AA1043276" s="251"/>
      <c r="AB1043276" s="247"/>
      <c r="AC1043276" s="247"/>
      <c r="AD1043276" s="245"/>
      <c r="AE1043276" s="245"/>
      <c r="AF1043276" s="245"/>
      <c r="AG1043276" s="245"/>
    </row>
    <row r="1043277" spans="1:33" ht="12.75">
      <c r="A1043277" s="247"/>
      <c r="B1043277" s="248"/>
      <c r="C1043277" s="249"/>
      <c r="D1043277" s="250"/>
      <c r="E1043277" s="250"/>
      <c r="F1043277" s="250"/>
      <c r="G1043277" s="250"/>
      <c r="H1043277" s="250"/>
      <c r="I1043277" s="250"/>
      <c r="J1043277" s="244"/>
      <c r="K1043277" s="244"/>
      <c r="L1043277" s="244"/>
      <c r="M1043277" s="244"/>
      <c r="N1043277" s="244"/>
      <c r="O1043277" s="251"/>
      <c r="P1043277" s="251"/>
      <c r="Q1043277" s="251"/>
      <c r="R1043277" s="251"/>
      <c r="S1043277" s="251"/>
      <c r="T1043277" s="251"/>
      <c r="U1043277" s="251"/>
      <c r="V1043277" s="251"/>
      <c r="W1043277" s="251"/>
      <c r="X1043277" s="251"/>
      <c r="Y1043277" s="251"/>
      <c r="Z1043277" s="251"/>
      <c r="AA1043277" s="251"/>
      <c r="AB1043277" s="247"/>
      <c r="AC1043277" s="247"/>
      <c r="AD1043277" s="245"/>
      <c r="AE1043277" s="245"/>
      <c r="AF1043277" s="245"/>
      <c r="AG1043277" s="245"/>
    </row>
    <row r="1043278" spans="1:33" ht="12.75">
      <c r="A1043278" s="247"/>
      <c r="B1043278" s="248"/>
      <c r="C1043278" s="249"/>
      <c r="D1043278" s="250"/>
      <c r="E1043278" s="250"/>
      <c r="F1043278" s="250"/>
      <c r="G1043278" s="250"/>
      <c r="H1043278" s="250"/>
      <c r="I1043278" s="250"/>
      <c r="J1043278" s="244"/>
      <c r="K1043278" s="244"/>
      <c r="L1043278" s="244"/>
      <c r="M1043278" s="244"/>
      <c r="N1043278" s="244"/>
      <c r="O1043278" s="251"/>
      <c r="P1043278" s="251"/>
      <c r="Q1043278" s="251"/>
      <c r="R1043278" s="251"/>
      <c r="S1043278" s="251"/>
      <c r="T1043278" s="251"/>
      <c r="U1043278" s="251"/>
      <c r="V1043278" s="251"/>
      <c r="W1043278" s="251"/>
      <c r="X1043278" s="251"/>
      <c r="Y1043278" s="251"/>
      <c r="Z1043278" s="251"/>
      <c r="AA1043278" s="251"/>
      <c r="AB1043278" s="247"/>
      <c r="AC1043278" s="247"/>
      <c r="AD1043278" s="245"/>
      <c r="AE1043278" s="245"/>
      <c r="AF1043278" s="245"/>
      <c r="AG1043278" s="245"/>
    </row>
    <row r="1043279" spans="1:33" ht="12.75">
      <c r="A1043279" s="247"/>
      <c r="B1043279" s="248"/>
      <c r="C1043279" s="249"/>
      <c r="D1043279" s="250"/>
      <c r="E1043279" s="250"/>
      <c r="F1043279" s="250"/>
      <c r="G1043279" s="250"/>
      <c r="H1043279" s="250"/>
      <c r="I1043279" s="250"/>
      <c r="J1043279" s="244"/>
      <c r="K1043279" s="244"/>
      <c r="L1043279" s="244"/>
      <c r="M1043279" s="244"/>
      <c r="N1043279" s="244"/>
      <c r="O1043279" s="251"/>
      <c r="P1043279" s="251"/>
      <c r="Q1043279" s="251"/>
      <c r="R1043279" s="251"/>
      <c r="S1043279" s="251"/>
      <c r="T1043279" s="251"/>
      <c r="U1043279" s="251"/>
      <c r="V1043279" s="251"/>
      <c r="W1043279" s="251"/>
      <c r="X1043279" s="251"/>
      <c r="Y1043279" s="251"/>
      <c r="Z1043279" s="251"/>
      <c r="AA1043279" s="251"/>
      <c r="AB1043279" s="247"/>
      <c r="AC1043279" s="247"/>
      <c r="AD1043279" s="245"/>
      <c r="AE1043279" s="245"/>
      <c r="AF1043279" s="245"/>
      <c r="AG1043279" s="245"/>
    </row>
    <row r="1043280" spans="1:33" ht="12.75">
      <c r="A1043280" s="247"/>
      <c r="B1043280" s="248"/>
      <c r="C1043280" s="249"/>
      <c r="D1043280" s="250"/>
      <c r="E1043280" s="250"/>
      <c r="F1043280" s="250"/>
      <c r="G1043280" s="250"/>
      <c r="H1043280" s="250"/>
      <c r="I1043280" s="250"/>
      <c r="J1043280" s="244"/>
      <c r="K1043280" s="244"/>
      <c r="L1043280" s="244"/>
      <c r="M1043280" s="244"/>
      <c r="N1043280" s="244"/>
      <c r="O1043280" s="251"/>
      <c r="P1043280" s="251"/>
      <c r="Q1043280" s="251"/>
      <c r="R1043280" s="251"/>
      <c r="S1043280" s="251"/>
      <c r="T1043280" s="251"/>
      <c r="U1043280" s="251"/>
      <c r="V1043280" s="251"/>
      <c r="W1043280" s="251"/>
      <c r="X1043280" s="251"/>
      <c r="Y1043280" s="251"/>
      <c r="Z1043280" s="251"/>
      <c r="AA1043280" s="251"/>
      <c r="AB1043280" s="247"/>
      <c r="AC1043280" s="247"/>
      <c r="AD1043280" s="245"/>
      <c r="AE1043280" s="245"/>
      <c r="AF1043280" s="245"/>
      <c r="AG1043280" s="245"/>
    </row>
    <row r="1043281" spans="1:33" ht="12.75">
      <c r="A1043281" s="247"/>
      <c r="B1043281" s="248"/>
      <c r="C1043281" s="249"/>
      <c r="D1043281" s="250"/>
      <c r="E1043281" s="250"/>
      <c r="F1043281" s="250"/>
      <c r="G1043281" s="250"/>
      <c r="H1043281" s="250"/>
      <c r="I1043281" s="250"/>
      <c r="J1043281" s="244"/>
      <c r="K1043281" s="244"/>
      <c r="L1043281" s="244"/>
      <c r="M1043281" s="244"/>
      <c r="N1043281" s="244"/>
      <c r="O1043281" s="251"/>
      <c r="P1043281" s="251"/>
      <c r="Q1043281" s="251"/>
      <c r="R1043281" s="251"/>
      <c r="S1043281" s="251"/>
      <c r="T1043281" s="251"/>
      <c r="U1043281" s="251"/>
      <c r="V1043281" s="251"/>
      <c r="W1043281" s="251"/>
      <c r="X1043281" s="251"/>
      <c r="Y1043281" s="251"/>
      <c r="Z1043281" s="251"/>
      <c r="AA1043281" s="251"/>
      <c r="AB1043281" s="247"/>
      <c r="AC1043281" s="247"/>
      <c r="AD1043281" s="245"/>
      <c r="AE1043281" s="245"/>
      <c r="AF1043281" s="245"/>
      <c r="AG1043281" s="245"/>
    </row>
    <row r="1043282" spans="1:33" ht="12.75">
      <c r="A1043282" s="247"/>
      <c r="B1043282" s="248"/>
      <c r="C1043282" s="249"/>
      <c r="D1043282" s="250"/>
      <c r="E1043282" s="250"/>
      <c r="F1043282" s="250"/>
      <c r="G1043282" s="250"/>
      <c r="H1043282" s="250"/>
      <c r="I1043282" s="250"/>
      <c r="J1043282" s="244"/>
      <c r="K1043282" s="244"/>
      <c r="L1043282" s="244"/>
      <c r="M1043282" s="244"/>
      <c r="N1043282" s="244"/>
      <c r="O1043282" s="251"/>
      <c r="P1043282" s="251"/>
      <c r="Q1043282" s="251"/>
      <c r="R1043282" s="251"/>
      <c r="S1043282" s="251"/>
      <c r="T1043282" s="251"/>
      <c r="U1043282" s="251"/>
      <c r="V1043282" s="251"/>
      <c r="W1043282" s="251"/>
      <c r="X1043282" s="251"/>
      <c r="Y1043282" s="251"/>
      <c r="Z1043282" s="251"/>
      <c r="AA1043282" s="251"/>
      <c r="AB1043282" s="247"/>
      <c r="AC1043282" s="247"/>
      <c r="AD1043282" s="245"/>
      <c r="AE1043282" s="245"/>
      <c r="AF1043282" s="245"/>
      <c r="AG1043282" s="245"/>
    </row>
    <row r="1043283" spans="1:33" ht="12.75">
      <c r="A1043283" s="247"/>
      <c r="B1043283" s="248"/>
      <c r="C1043283" s="249"/>
      <c r="D1043283" s="250"/>
      <c r="E1043283" s="250"/>
      <c r="F1043283" s="250"/>
      <c r="G1043283" s="250"/>
      <c r="H1043283" s="250"/>
      <c r="I1043283" s="250"/>
      <c r="J1043283" s="244"/>
      <c r="K1043283" s="244"/>
      <c r="L1043283" s="244"/>
      <c r="M1043283" s="244"/>
      <c r="N1043283" s="244"/>
      <c r="O1043283" s="251"/>
      <c r="P1043283" s="251"/>
      <c r="Q1043283" s="251"/>
      <c r="R1043283" s="251"/>
      <c r="S1043283" s="251"/>
      <c r="T1043283" s="251"/>
      <c r="U1043283" s="251"/>
      <c r="V1043283" s="251"/>
      <c r="W1043283" s="251"/>
      <c r="X1043283" s="251"/>
      <c r="Y1043283" s="251"/>
      <c r="Z1043283" s="251"/>
      <c r="AA1043283" s="251"/>
      <c r="AB1043283" s="247"/>
      <c r="AC1043283" s="247"/>
      <c r="AD1043283" s="245"/>
      <c r="AE1043283" s="245"/>
      <c r="AF1043283" s="245"/>
      <c r="AG1043283" s="245"/>
    </row>
    <row r="1043284" spans="1:33" ht="12.75">
      <c r="A1043284" s="247"/>
      <c r="B1043284" s="248"/>
      <c r="C1043284" s="249"/>
      <c r="D1043284" s="250"/>
      <c r="E1043284" s="250"/>
      <c r="F1043284" s="250"/>
      <c r="G1043284" s="250"/>
      <c r="H1043284" s="250"/>
      <c r="I1043284" s="250"/>
      <c r="J1043284" s="244"/>
      <c r="K1043284" s="244"/>
      <c r="L1043284" s="244"/>
      <c r="M1043284" s="244"/>
      <c r="N1043284" s="244"/>
      <c r="O1043284" s="251"/>
      <c r="P1043284" s="251"/>
      <c r="Q1043284" s="251"/>
      <c r="R1043284" s="251"/>
      <c r="S1043284" s="251"/>
      <c r="T1043284" s="251"/>
      <c r="U1043284" s="251"/>
      <c r="V1043284" s="251"/>
      <c r="W1043284" s="251"/>
      <c r="X1043284" s="251"/>
      <c r="Y1043284" s="251"/>
      <c r="Z1043284" s="251"/>
      <c r="AA1043284" s="251"/>
      <c r="AB1043284" s="247"/>
      <c r="AC1043284" s="247"/>
      <c r="AD1043284" s="245"/>
      <c r="AE1043284" s="245"/>
      <c r="AF1043284" s="245"/>
      <c r="AG1043284" s="245"/>
    </row>
    <row r="1043285" spans="1:33" ht="12.75">
      <c r="A1043285" s="247"/>
      <c r="B1043285" s="248"/>
      <c r="C1043285" s="249"/>
      <c r="D1043285" s="250"/>
      <c r="E1043285" s="250"/>
      <c r="F1043285" s="250"/>
      <c r="G1043285" s="250"/>
      <c r="H1043285" s="250"/>
      <c r="I1043285" s="250"/>
      <c r="J1043285" s="244"/>
      <c r="K1043285" s="244"/>
      <c r="L1043285" s="244"/>
      <c r="M1043285" s="244"/>
      <c r="N1043285" s="244"/>
      <c r="O1043285" s="251"/>
      <c r="P1043285" s="251"/>
      <c r="Q1043285" s="251"/>
      <c r="R1043285" s="251"/>
      <c r="S1043285" s="251"/>
      <c r="T1043285" s="251"/>
      <c r="U1043285" s="251"/>
      <c r="V1043285" s="251"/>
      <c r="W1043285" s="251"/>
      <c r="X1043285" s="251"/>
      <c r="Y1043285" s="251"/>
      <c r="Z1043285" s="251"/>
      <c r="AA1043285" s="251"/>
      <c r="AB1043285" s="247"/>
      <c r="AC1043285" s="247"/>
      <c r="AD1043285" s="245"/>
      <c r="AE1043285" s="245"/>
      <c r="AF1043285" s="245"/>
      <c r="AG1043285" s="245"/>
    </row>
    <row r="1043286" spans="1:33" ht="12.75">
      <c r="A1043286" s="247"/>
      <c r="B1043286" s="248"/>
      <c r="C1043286" s="249"/>
      <c r="D1043286" s="250"/>
      <c r="E1043286" s="250"/>
      <c r="F1043286" s="250"/>
      <c r="G1043286" s="250"/>
      <c r="H1043286" s="250"/>
      <c r="I1043286" s="250"/>
      <c r="J1043286" s="244"/>
      <c r="K1043286" s="244"/>
      <c r="L1043286" s="244"/>
      <c r="M1043286" s="244"/>
      <c r="N1043286" s="244"/>
      <c r="O1043286" s="251"/>
      <c r="P1043286" s="251"/>
      <c r="Q1043286" s="251"/>
      <c r="R1043286" s="251"/>
      <c r="S1043286" s="251"/>
      <c r="T1043286" s="251"/>
      <c r="U1043286" s="251"/>
      <c r="V1043286" s="251"/>
      <c r="W1043286" s="251"/>
      <c r="X1043286" s="251"/>
      <c r="Y1043286" s="251"/>
      <c r="Z1043286" s="251"/>
      <c r="AA1043286" s="251"/>
      <c r="AB1043286" s="247"/>
      <c r="AC1043286" s="247"/>
      <c r="AD1043286" s="245"/>
      <c r="AE1043286" s="245"/>
      <c r="AF1043286" s="245"/>
      <c r="AG1043286" s="245"/>
    </row>
    <row r="1043287" spans="1:33" ht="12.75">
      <c r="A1043287" s="247"/>
      <c r="B1043287" s="248"/>
      <c r="C1043287" s="249"/>
      <c r="D1043287" s="250"/>
      <c r="E1043287" s="250"/>
      <c r="F1043287" s="250"/>
      <c r="G1043287" s="250"/>
      <c r="H1043287" s="250"/>
      <c r="I1043287" s="250"/>
      <c r="J1043287" s="244"/>
      <c r="K1043287" s="244"/>
      <c r="L1043287" s="244"/>
      <c r="M1043287" s="244"/>
      <c r="N1043287" s="244"/>
      <c r="O1043287" s="251"/>
      <c r="P1043287" s="251"/>
      <c r="Q1043287" s="251"/>
      <c r="R1043287" s="251"/>
      <c r="S1043287" s="251"/>
      <c r="T1043287" s="251"/>
      <c r="U1043287" s="251"/>
      <c r="V1043287" s="251"/>
      <c r="W1043287" s="251"/>
      <c r="X1043287" s="251"/>
      <c r="Y1043287" s="251"/>
      <c r="Z1043287" s="251"/>
      <c r="AA1043287" s="251"/>
      <c r="AB1043287" s="247"/>
      <c r="AC1043287" s="247"/>
      <c r="AD1043287" s="245"/>
      <c r="AE1043287" s="245"/>
      <c r="AF1043287" s="245"/>
      <c r="AG1043287" s="245"/>
    </row>
    <row r="1043288" spans="1:33" ht="12.75">
      <c r="A1043288" s="247"/>
      <c r="B1043288" s="248"/>
      <c r="C1043288" s="249"/>
      <c r="D1043288" s="250"/>
      <c r="E1043288" s="250"/>
      <c r="F1043288" s="250"/>
      <c r="G1043288" s="250"/>
      <c r="H1043288" s="250"/>
      <c r="I1043288" s="250"/>
      <c r="J1043288" s="244"/>
      <c r="K1043288" s="244"/>
      <c r="L1043288" s="244"/>
      <c r="M1043288" s="244"/>
      <c r="N1043288" s="244"/>
      <c r="O1043288" s="251"/>
      <c r="P1043288" s="251"/>
      <c r="Q1043288" s="251"/>
      <c r="R1043288" s="251"/>
      <c r="S1043288" s="251"/>
      <c r="T1043288" s="251"/>
      <c r="U1043288" s="251"/>
      <c r="V1043288" s="251"/>
      <c r="W1043288" s="251"/>
      <c r="X1043288" s="251"/>
      <c r="Y1043288" s="251"/>
      <c r="Z1043288" s="251"/>
      <c r="AA1043288" s="251"/>
      <c r="AB1043288" s="247"/>
      <c r="AC1043288" s="247"/>
      <c r="AD1043288" s="245"/>
      <c r="AE1043288" s="245"/>
      <c r="AF1043288" s="245"/>
      <c r="AG1043288" s="245"/>
    </row>
    <row r="1043289" spans="1:33" ht="12.75">
      <c r="A1043289" s="247"/>
      <c r="B1043289" s="248"/>
      <c r="C1043289" s="249"/>
      <c r="D1043289" s="250"/>
      <c r="E1043289" s="250"/>
      <c r="F1043289" s="250"/>
      <c r="G1043289" s="250"/>
      <c r="H1043289" s="250"/>
      <c r="I1043289" s="250"/>
      <c r="J1043289" s="244"/>
      <c r="K1043289" s="244"/>
      <c r="L1043289" s="244"/>
      <c r="M1043289" s="244"/>
      <c r="N1043289" s="244"/>
      <c r="O1043289" s="251"/>
      <c r="P1043289" s="251"/>
      <c r="Q1043289" s="251"/>
      <c r="R1043289" s="251"/>
      <c r="S1043289" s="251"/>
      <c r="T1043289" s="251"/>
      <c r="U1043289" s="251"/>
      <c r="V1043289" s="251"/>
      <c r="W1043289" s="251"/>
      <c r="X1043289" s="251"/>
      <c r="Y1043289" s="251"/>
      <c r="Z1043289" s="251"/>
      <c r="AA1043289" s="251"/>
      <c r="AB1043289" s="247"/>
      <c r="AC1043289" s="247"/>
      <c r="AD1043289" s="245"/>
      <c r="AE1043289" s="245"/>
      <c r="AF1043289" s="245"/>
      <c r="AG1043289" s="245"/>
    </row>
    <row r="1043290" spans="1:33" ht="12.75">
      <c r="A1043290" s="247"/>
      <c r="B1043290" s="248"/>
      <c r="C1043290" s="249"/>
      <c r="D1043290" s="250"/>
      <c r="E1043290" s="250"/>
      <c r="F1043290" s="250"/>
      <c r="G1043290" s="250"/>
      <c r="H1043290" s="250"/>
      <c r="I1043290" s="250"/>
      <c r="J1043290" s="244"/>
      <c r="K1043290" s="244"/>
      <c r="L1043290" s="244"/>
      <c r="M1043290" s="244"/>
      <c r="N1043290" s="244"/>
      <c r="O1043290" s="251"/>
      <c r="P1043290" s="251"/>
      <c r="Q1043290" s="251"/>
      <c r="R1043290" s="251"/>
      <c r="S1043290" s="251"/>
      <c r="T1043290" s="251"/>
      <c r="U1043290" s="251"/>
      <c r="V1043290" s="251"/>
      <c r="W1043290" s="251"/>
      <c r="X1043290" s="251"/>
      <c r="Y1043290" s="251"/>
      <c r="Z1043290" s="251"/>
      <c r="AA1043290" s="251"/>
      <c r="AB1043290" s="247"/>
      <c r="AC1043290" s="247"/>
      <c r="AD1043290" s="245"/>
      <c r="AE1043290" s="245"/>
      <c r="AF1043290" s="245"/>
      <c r="AG1043290" s="245"/>
    </row>
    <row r="1043291" spans="1:33" ht="12.75">
      <c r="A1043291" s="247"/>
      <c r="B1043291" s="248"/>
      <c r="C1043291" s="249"/>
      <c r="D1043291" s="250"/>
      <c r="E1043291" s="250"/>
      <c r="F1043291" s="250"/>
      <c r="G1043291" s="250"/>
      <c r="H1043291" s="250"/>
      <c r="I1043291" s="250"/>
      <c r="J1043291" s="244"/>
      <c r="K1043291" s="244"/>
      <c r="L1043291" s="244"/>
      <c r="M1043291" s="244"/>
      <c r="N1043291" s="244"/>
      <c r="O1043291" s="251"/>
      <c r="P1043291" s="251"/>
      <c r="Q1043291" s="251"/>
      <c r="R1043291" s="251"/>
      <c r="S1043291" s="251"/>
      <c r="T1043291" s="251"/>
      <c r="U1043291" s="251"/>
      <c r="V1043291" s="251"/>
      <c r="W1043291" s="251"/>
      <c r="X1043291" s="251"/>
      <c r="Y1043291" s="251"/>
      <c r="Z1043291" s="251"/>
      <c r="AA1043291" s="251"/>
      <c r="AB1043291" s="247"/>
      <c r="AC1043291" s="247"/>
      <c r="AD1043291" s="245"/>
      <c r="AE1043291" s="245"/>
      <c r="AF1043291" s="245"/>
      <c r="AG1043291" s="245"/>
    </row>
    <row r="1043292" spans="1:33" ht="12.75">
      <c r="A1043292" s="247"/>
      <c r="B1043292" s="248"/>
      <c r="C1043292" s="249"/>
      <c r="D1043292" s="250"/>
      <c r="E1043292" s="250"/>
      <c r="F1043292" s="250"/>
      <c r="G1043292" s="250"/>
      <c r="H1043292" s="250"/>
      <c r="I1043292" s="250"/>
      <c r="J1043292" s="244"/>
      <c r="K1043292" s="244"/>
      <c r="L1043292" s="244"/>
      <c r="M1043292" s="244"/>
      <c r="N1043292" s="244"/>
      <c r="O1043292" s="251"/>
      <c r="P1043292" s="251"/>
      <c r="Q1043292" s="251"/>
      <c r="R1043292" s="251"/>
      <c r="S1043292" s="251"/>
      <c r="T1043292" s="251"/>
      <c r="U1043292" s="251"/>
      <c r="V1043292" s="251"/>
      <c r="W1043292" s="251"/>
      <c r="X1043292" s="251"/>
      <c r="Y1043292" s="251"/>
      <c r="Z1043292" s="251"/>
      <c r="AA1043292" s="251"/>
      <c r="AB1043292" s="247"/>
      <c r="AC1043292" s="247"/>
      <c r="AD1043292" s="245"/>
      <c r="AE1043292" s="245"/>
      <c r="AF1043292" s="245"/>
      <c r="AG1043292" s="245"/>
    </row>
    <row r="1043293" spans="1:33" ht="12.75">
      <c r="A1043293" s="247"/>
      <c r="B1043293" s="248"/>
      <c r="C1043293" s="249"/>
      <c r="D1043293" s="250"/>
      <c r="E1043293" s="250"/>
      <c r="F1043293" s="250"/>
      <c r="G1043293" s="250"/>
      <c r="H1043293" s="250"/>
      <c r="I1043293" s="250"/>
      <c r="J1043293" s="244"/>
      <c r="K1043293" s="244"/>
      <c r="L1043293" s="244"/>
      <c r="M1043293" s="244"/>
      <c r="N1043293" s="244"/>
      <c r="O1043293" s="251"/>
      <c r="P1043293" s="251"/>
      <c r="Q1043293" s="251"/>
      <c r="R1043293" s="251"/>
      <c r="S1043293" s="251"/>
      <c r="T1043293" s="251"/>
      <c r="U1043293" s="251"/>
      <c r="V1043293" s="251"/>
      <c r="W1043293" s="251"/>
      <c r="X1043293" s="251"/>
      <c r="Y1043293" s="251"/>
      <c r="Z1043293" s="251"/>
      <c r="AA1043293" s="251"/>
      <c r="AB1043293" s="247"/>
      <c r="AC1043293" s="247"/>
      <c r="AD1043293" s="245"/>
      <c r="AE1043293" s="245"/>
      <c r="AF1043293" s="245"/>
      <c r="AG1043293" s="245"/>
    </row>
    <row r="1043294" spans="1:33" ht="12.75">
      <c r="A1043294" s="247"/>
      <c r="B1043294" s="248"/>
      <c r="C1043294" s="249"/>
      <c r="D1043294" s="250"/>
      <c r="E1043294" s="250"/>
      <c r="F1043294" s="250"/>
      <c r="G1043294" s="250"/>
      <c r="H1043294" s="250"/>
      <c r="I1043294" s="250"/>
      <c r="J1043294" s="244"/>
      <c r="K1043294" s="244"/>
      <c r="L1043294" s="244"/>
      <c r="M1043294" s="244"/>
      <c r="N1043294" s="244"/>
      <c r="O1043294" s="251"/>
      <c r="P1043294" s="251"/>
      <c r="Q1043294" s="251"/>
      <c r="R1043294" s="251"/>
      <c r="S1043294" s="251"/>
      <c r="T1043294" s="251"/>
      <c r="U1043294" s="251"/>
      <c r="V1043294" s="251"/>
      <c r="W1043294" s="251"/>
      <c r="X1043294" s="251"/>
      <c r="Y1043294" s="251"/>
      <c r="Z1043294" s="251"/>
      <c r="AA1043294" s="251"/>
      <c r="AB1043294" s="247"/>
      <c r="AC1043294" s="247"/>
      <c r="AD1043294" s="245"/>
      <c r="AE1043294" s="245"/>
      <c r="AF1043294" s="245"/>
      <c r="AG1043294" s="245"/>
    </row>
    <row r="1043295" spans="1:33" ht="12.75">
      <c r="A1043295" s="247"/>
      <c r="B1043295" s="248"/>
      <c r="C1043295" s="249"/>
      <c r="D1043295" s="250"/>
      <c r="E1043295" s="250"/>
      <c r="F1043295" s="250"/>
      <c r="G1043295" s="250"/>
      <c r="H1043295" s="250"/>
      <c r="I1043295" s="250"/>
      <c r="J1043295" s="244"/>
      <c r="K1043295" s="244"/>
      <c r="L1043295" s="244"/>
      <c r="M1043295" s="244"/>
      <c r="N1043295" s="244"/>
      <c r="O1043295" s="251"/>
      <c r="P1043295" s="251"/>
      <c r="Q1043295" s="251"/>
      <c r="R1043295" s="251"/>
      <c r="S1043295" s="251"/>
      <c r="T1043295" s="251"/>
      <c r="U1043295" s="251"/>
      <c r="V1043295" s="251"/>
      <c r="W1043295" s="251"/>
      <c r="X1043295" s="251"/>
      <c r="Y1043295" s="251"/>
      <c r="Z1043295" s="251"/>
      <c r="AA1043295" s="251"/>
      <c r="AB1043295" s="247"/>
      <c r="AC1043295" s="247"/>
      <c r="AD1043295" s="245"/>
      <c r="AE1043295" s="245"/>
      <c r="AF1043295" s="245"/>
      <c r="AG1043295" s="245"/>
    </row>
    <row r="1043296" spans="1:33" ht="12.75">
      <c r="A1043296" s="247"/>
      <c r="B1043296" s="248"/>
      <c r="C1043296" s="249"/>
      <c r="D1043296" s="250"/>
      <c r="E1043296" s="250"/>
      <c r="F1043296" s="250"/>
      <c r="G1043296" s="250"/>
      <c r="H1043296" s="250"/>
      <c r="I1043296" s="250"/>
      <c r="J1043296" s="244"/>
      <c r="K1043296" s="244"/>
      <c r="L1043296" s="244"/>
      <c r="M1043296" s="244"/>
      <c r="N1043296" s="244"/>
      <c r="O1043296" s="251"/>
      <c r="P1043296" s="251"/>
      <c r="Q1043296" s="251"/>
      <c r="R1043296" s="251"/>
      <c r="S1043296" s="251"/>
      <c r="T1043296" s="251"/>
      <c r="U1043296" s="251"/>
      <c r="V1043296" s="251"/>
      <c r="W1043296" s="251"/>
      <c r="X1043296" s="251"/>
      <c r="Y1043296" s="251"/>
      <c r="Z1043296" s="251"/>
      <c r="AA1043296" s="251"/>
      <c r="AB1043296" s="247"/>
      <c r="AC1043296" s="247"/>
      <c r="AD1043296" s="245"/>
      <c r="AE1043296" s="245"/>
      <c r="AF1043296" s="245"/>
      <c r="AG1043296" s="245"/>
    </row>
    <row r="1043297" spans="1:33" ht="12.75">
      <c r="A1043297" s="247"/>
      <c r="B1043297" s="248"/>
      <c r="C1043297" s="249"/>
      <c r="D1043297" s="250"/>
      <c r="E1043297" s="250"/>
      <c r="F1043297" s="250"/>
      <c r="G1043297" s="250"/>
      <c r="H1043297" s="250"/>
      <c r="I1043297" s="250"/>
      <c r="J1043297" s="244"/>
      <c r="K1043297" s="244"/>
      <c r="L1043297" s="244"/>
      <c r="M1043297" s="244"/>
      <c r="N1043297" s="244"/>
      <c r="O1043297" s="251"/>
      <c r="P1043297" s="251"/>
      <c r="Q1043297" s="251"/>
      <c r="R1043297" s="251"/>
      <c r="S1043297" s="251"/>
      <c r="T1043297" s="251"/>
      <c r="U1043297" s="251"/>
      <c r="V1043297" s="251"/>
      <c r="W1043297" s="251"/>
      <c r="X1043297" s="251"/>
      <c r="Y1043297" s="251"/>
      <c r="Z1043297" s="251"/>
      <c r="AA1043297" s="251"/>
      <c r="AB1043297" s="247"/>
      <c r="AC1043297" s="247"/>
      <c r="AD1043297" s="245"/>
      <c r="AE1043297" s="245"/>
      <c r="AF1043297" s="245"/>
      <c r="AG1043297" s="245"/>
    </row>
    <row r="1043298" spans="1:33" ht="12.75">
      <c r="A1043298" s="247"/>
      <c r="B1043298" s="248"/>
      <c r="C1043298" s="249"/>
      <c r="D1043298" s="250"/>
      <c r="E1043298" s="250"/>
      <c r="F1043298" s="250"/>
      <c r="G1043298" s="250"/>
      <c r="H1043298" s="250"/>
      <c r="I1043298" s="250"/>
      <c r="J1043298" s="244"/>
      <c r="K1043298" s="244"/>
      <c r="L1043298" s="244"/>
      <c r="M1043298" s="244"/>
      <c r="N1043298" s="244"/>
      <c r="O1043298" s="251"/>
      <c r="P1043298" s="251"/>
      <c r="Q1043298" s="251"/>
      <c r="R1043298" s="251"/>
      <c r="S1043298" s="251"/>
      <c r="T1043298" s="251"/>
      <c r="U1043298" s="251"/>
      <c r="V1043298" s="251"/>
      <c r="W1043298" s="251"/>
      <c r="X1043298" s="251"/>
      <c r="Y1043298" s="251"/>
      <c r="Z1043298" s="251"/>
      <c r="AA1043298" s="251"/>
      <c r="AB1043298" s="247"/>
      <c r="AC1043298" s="247"/>
      <c r="AD1043298" s="245"/>
      <c r="AE1043298" s="245"/>
      <c r="AF1043298" s="245"/>
      <c r="AG1043298" s="245"/>
    </row>
    <row r="1043299" spans="1:33" ht="12.75">
      <c r="A1043299" s="247"/>
      <c r="B1043299" s="248"/>
      <c r="C1043299" s="249"/>
      <c r="D1043299" s="250"/>
      <c r="E1043299" s="250"/>
      <c r="F1043299" s="250"/>
      <c r="G1043299" s="250"/>
      <c r="H1043299" s="250"/>
      <c r="I1043299" s="250"/>
      <c r="J1043299" s="244"/>
      <c r="K1043299" s="244"/>
      <c r="L1043299" s="244"/>
      <c r="M1043299" s="244"/>
      <c r="N1043299" s="244"/>
      <c r="O1043299" s="251"/>
      <c r="P1043299" s="251"/>
      <c r="Q1043299" s="251"/>
      <c r="R1043299" s="251"/>
      <c r="S1043299" s="251"/>
      <c r="T1043299" s="251"/>
      <c r="U1043299" s="251"/>
      <c r="V1043299" s="251"/>
      <c r="W1043299" s="251"/>
      <c r="X1043299" s="251"/>
      <c r="Y1043299" s="251"/>
      <c r="Z1043299" s="251"/>
      <c r="AA1043299" s="251"/>
      <c r="AB1043299" s="247"/>
      <c r="AC1043299" s="247"/>
      <c r="AD1043299" s="245"/>
      <c r="AE1043299" s="245"/>
      <c r="AF1043299" s="245"/>
      <c r="AG1043299" s="245"/>
    </row>
    <row r="1043300" spans="1:33" ht="12.75">
      <c r="A1043300" s="247"/>
      <c r="B1043300" s="248"/>
      <c r="C1043300" s="249"/>
      <c r="D1043300" s="250"/>
      <c r="E1043300" s="250"/>
      <c r="F1043300" s="250"/>
      <c r="G1043300" s="250"/>
      <c r="H1043300" s="250"/>
      <c r="I1043300" s="250"/>
      <c r="J1043300" s="244"/>
      <c r="K1043300" s="244"/>
      <c r="L1043300" s="244"/>
      <c r="M1043300" s="244"/>
      <c r="N1043300" s="244"/>
      <c r="O1043300" s="251"/>
      <c r="P1043300" s="251"/>
      <c r="Q1043300" s="251"/>
      <c r="R1043300" s="251"/>
      <c r="S1043300" s="251"/>
      <c r="T1043300" s="251"/>
      <c r="U1043300" s="251"/>
      <c r="V1043300" s="251"/>
      <c r="W1043300" s="251"/>
      <c r="X1043300" s="251"/>
      <c r="Y1043300" s="251"/>
      <c r="Z1043300" s="251"/>
      <c r="AA1043300" s="251"/>
      <c r="AB1043300" s="247"/>
      <c r="AC1043300" s="247"/>
      <c r="AD1043300" s="245"/>
      <c r="AE1043300" s="245"/>
      <c r="AF1043300" s="245"/>
      <c r="AG1043300" s="245"/>
    </row>
    <row r="1043301" spans="1:33" ht="12.75">
      <c r="A1043301" s="247"/>
      <c r="B1043301" s="248"/>
      <c r="C1043301" s="249"/>
      <c r="D1043301" s="250"/>
      <c r="E1043301" s="250"/>
      <c r="F1043301" s="250"/>
      <c r="G1043301" s="250"/>
      <c r="H1043301" s="250"/>
      <c r="I1043301" s="250"/>
      <c r="J1043301" s="244"/>
      <c r="K1043301" s="244"/>
      <c r="L1043301" s="244"/>
      <c r="M1043301" s="244"/>
      <c r="N1043301" s="244"/>
      <c r="O1043301" s="251"/>
      <c r="P1043301" s="251"/>
      <c r="Q1043301" s="251"/>
      <c r="R1043301" s="251"/>
      <c r="S1043301" s="251"/>
      <c r="T1043301" s="251"/>
      <c r="U1043301" s="251"/>
      <c r="V1043301" s="251"/>
      <c r="W1043301" s="251"/>
      <c r="X1043301" s="251"/>
      <c r="Y1043301" s="251"/>
      <c r="Z1043301" s="251"/>
      <c r="AA1043301" s="251"/>
      <c r="AB1043301" s="247"/>
      <c r="AC1043301" s="247"/>
      <c r="AD1043301" s="245"/>
      <c r="AE1043301" s="245"/>
      <c r="AF1043301" s="245"/>
      <c r="AG1043301" s="245"/>
    </row>
    <row r="1043302" spans="1:33" ht="12.75">
      <c r="A1043302" s="247"/>
      <c r="B1043302" s="248"/>
      <c r="C1043302" s="249"/>
      <c r="D1043302" s="250"/>
      <c r="E1043302" s="250"/>
      <c r="F1043302" s="250"/>
      <c r="G1043302" s="250"/>
      <c r="H1043302" s="250"/>
      <c r="I1043302" s="250"/>
      <c r="J1043302" s="244"/>
      <c r="K1043302" s="244"/>
      <c r="L1043302" s="244"/>
      <c r="M1043302" s="244"/>
      <c r="N1043302" s="244"/>
      <c r="O1043302" s="251"/>
      <c r="P1043302" s="251"/>
      <c r="Q1043302" s="251"/>
      <c r="R1043302" s="251"/>
      <c r="S1043302" s="251"/>
      <c r="T1043302" s="251"/>
      <c r="U1043302" s="251"/>
      <c r="V1043302" s="251"/>
      <c r="W1043302" s="251"/>
      <c r="X1043302" s="251"/>
      <c r="Y1043302" s="251"/>
      <c r="Z1043302" s="251"/>
      <c r="AA1043302" s="251"/>
      <c r="AB1043302" s="247"/>
      <c r="AC1043302" s="247"/>
      <c r="AD1043302" s="245"/>
      <c r="AE1043302" s="245"/>
      <c r="AF1043302" s="245"/>
      <c r="AG1043302" s="245"/>
    </row>
    <row r="1043303" spans="1:33" ht="12.75">
      <c r="A1043303" s="247"/>
      <c r="B1043303" s="248"/>
      <c r="C1043303" s="249"/>
      <c r="D1043303" s="250"/>
      <c r="E1043303" s="250"/>
      <c r="F1043303" s="250"/>
      <c r="G1043303" s="250"/>
      <c r="H1043303" s="250"/>
      <c r="I1043303" s="250"/>
      <c r="J1043303" s="244"/>
      <c r="K1043303" s="244"/>
      <c r="L1043303" s="244"/>
      <c r="M1043303" s="244"/>
      <c r="N1043303" s="244"/>
      <c r="O1043303" s="251"/>
      <c r="P1043303" s="251"/>
      <c r="Q1043303" s="251"/>
      <c r="R1043303" s="251"/>
      <c r="S1043303" s="251"/>
      <c r="T1043303" s="251"/>
      <c r="U1043303" s="251"/>
      <c r="V1043303" s="251"/>
      <c r="W1043303" s="251"/>
      <c r="X1043303" s="251"/>
      <c r="Y1043303" s="251"/>
      <c r="Z1043303" s="251"/>
      <c r="AA1043303" s="251"/>
      <c r="AB1043303" s="247"/>
      <c r="AC1043303" s="247"/>
      <c r="AD1043303" s="245"/>
      <c r="AE1043303" s="245"/>
      <c r="AF1043303" s="245"/>
      <c r="AG1043303" s="245"/>
    </row>
    <row r="1043304" spans="1:33" ht="12.75">
      <c r="A1043304" s="247"/>
      <c r="B1043304" s="248"/>
      <c r="C1043304" s="249"/>
      <c r="D1043304" s="250"/>
      <c r="E1043304" s="250"/>
      <c r="F1043304" s="250"/>
      <c r="G1043304" s="250"/>
      <c r="H1043304" s="250"/>
      <c r="I1043304" s="250"/>
      <c r="J1043304" s="244"/>
      <c r="K1043304" s="244"/>
      <c r="L1043304" s="244"/>
      <c r="M1043304" s="244"/>
      <c r="N1043304" s="244"/>
      <c r="O1043304" s="251"/>
      <c r="P1043304" s="251"/>
      <c r="Q1043304" s="251"/>
      <c r="R1043304" s="251"/>
      <c r="S1043304" s="251"/>
      <c r="T1043304" s="251"/>
      <c r="U1043304" s="251"/>
      <c r="V1043304" s="251"/>
      <c r="W1043304" s="251"/>
      <c r="X1043304" s="251"/>
      <c r="Y1043304" s="251"/>
      <c r="Z1043304" s="251"/>
      <c r="AA1043304" s="251"/>
      <c r="AB1043304" s="247"/>
      <c r="AC1043304" s="247"/>
      <c r="AD1043304" s="245"/>
      <c r="AE1043304" s="245"/>
      <c r="AF1043304" s="245"/>
      <c r="AG1043304" s="245"/>
    </row>
    <row r="1043305" spans="1:33" ht="12.75">
      <c r="A1043305" s="247"/>
      <c r="B1043305" s="248"/>
      <c r="C1043305" s="249"/>
      <c r="D1043305" s="250"/>
      <c r="E1043305" s="250"/>
      <c r="F1043305" s="250"/>
      <c r="G1043305" s="250"/>
      <c r="H1043305" s="250"/>
      <c r="I1043305" s="250"/>
      <c r="J1043305" s="244"/>
      <c r="K1043305" s="244"/>
      <c r="L1043305" s="244"/>
      <c r="M1043305" s="244"/>
      <c r="N1043305" s="244"/>
      <c r="O1043305" s="251"/>
      <c r="P1043305" s="251"/>
      <c r="Q1043305" s="251"/>
      <c r="R1043305" s="251"/>
      <c r="S1043305" s="251"/>
      <c r="T1043305" s="251"/>
      <c r="U1043305" s="251"/>
      <c r="V1043305" s="251"/>
      <c r="W1043305" s="251"/>
      <c r="X1043305" s="251"/>
      <c r="Y1043305" s="251"/>
      <c r="Z1043305" s="251"/>
      <c r="AA1043305" s="251"/>
      <c r="AB1043305" s="247"/>
      <c r="AC1043305" s="247"/>
      <c r="AD1043305" s="245"/>
      <c r="AE1043305" s="245"/>
      <c r="AF1043305" s="245"/>
      <c r="AG1043305" s="245"/>
    </row>
    <row r="1043306" spans="1:33" ht="12.75">
      <c r="A1043306" s="247"/>
      <c r="B1043306" s="248"/>
      <c r="C1043306" s="249"/>
      <c r="D1043306" s="250"/>
      <c r="E1043306" s="250"/>
      <c r="F1043306" s="250"/>
      <c r="G1043306" s="250"/>
      <c r="H1043306" s="250"/>
      <c r="I1043306" s="250"/>
      <c r="J1043306" s="244"/>
      <c r="K1043306" s="244"/>
      <c r="L1043306" s="244"/>
      <c r="M1043306" s="244"/>
      <c r="N1043306" s="244"/>
      <c r="O1043306" s="251"/>
      <c r="P1043306" s="251"/>
      <c r="Q1043306" s="251"/>
      <c r="R1043306" s="251"/>
      <c r="S1043306" s="251"/>
      <c r="T1043306" s="251"/>
      <c r="U1043306" s="251"/>
      <c r="V1043306" s="251"/>
      <c r="W1043306" s="251"/>
      <c r="X1043306" s="251"/>
      <c r="Y1043306" s="251"/>
      <c r="Z1043306" s="251"/>
      <c r="AA1043306" s="251"/>
      <c r="AB1043306" s="247"/>
      <c r="AC1043306" s="247"/>
      <c r="AD1043306" s="245"/>
      <c r="AE1043306" s="245"/>
      <c r="AF1043306" s="245"/>
      <c r="AG1043306" s="245"/>
    </row>
    <row r="1043307" spans="1:33" ht="12.75">
      <c r="A1043307" s="247"/>
      <c r="B1043307" s="248"/>
      <c r="C1043307" s="249"/>
      <c r="D1043307" s="250"/>
      <c r="E1043307" s="250"/>
      <c r="F1043307" s="250"/>
      <c r="G1043307" s="250"/>
      <c r="H1043307" s="250"/>
      <c r="I1043307" s="250"/>
      <c r="J1043307" s="244"/>
      <c r="K1043307" s="244"/>
      <c r="L1043307" s="244"/>
      <c r="M1043307" s="244"/>
      <c r="N1043307" s="244"/>
      <c r="O1043307" s="251"/>
      <c r="P1043307" s="251"/>
      <c r="Q1043307" s="251"/>
      <c r="R1043307" s="251"/>
      <c r="S1043307" s="251"/>
      <c r="T1043307" s="251"/>
      <c r="U1043307" s="251"/>
      <c r="V1043307" s="251"/>
      <c r="W1043307" s="251"/>
      <c r="X1043307" s="251"/>
      <c r="Y1043307" s="251"/>
      <c r="Z1043307" s="251"/>
      <c r="AA1043307" s="251"/>
      <c r="AB1043307" s="247"/>
      <c r="AC1043307" s="247"/>
      <c r="AD1043307" s="245"/>
      <c r="AE1043307" s="245"/>
      <c r="AF1043307" s="245"/>
      <c r="AG1043307" s="245"/>
    </row>
    <row r="1043308" spans="1:33" ht="12.75">
      <c r="A1043308" s="247"/>
      <c r="B1043308" s="248"/>
      <c r="C1043308" s="249"/>
      <c r="D1043308" s="250"/>
      <c r="E1043308" s="250"/>
      <c r="F1043308" s="250"/>
      <c r="G1043308" s="250"/>
      <c r="H1043308" s="250"/>
      <c r="I1043308" s="250"/>
      <c r="J1043308" s="244"/>
      <c r="K1043308" s="244"/>
      <c r="L1043308" s="244"/>
      <c r="M1043308" s="244"/>
      <c r="N1043308" s="244"/>
      <c r="O1043308" s="251"/>
      <c r="P1043308" s="251"/>
      <c r="Q1043308" s="251"/>
      <c r="R1043308" s="251"/>
      <c r="S1043308" s="251"/>
      <c r="T1043308" s="251"/>
      <c r="U1043308" s="251"/>
      <c r="V1043308" s="251"/>
      <c r="W1043308" s="251"/>
      <c r="X1043308" s="251"/>
      <c r="Y1043308" s="251"/>
      <c r="Z1043308" s="251"/>
      <c r="AA1043308" s="251"/>
      <c r="AB1043308" s="247"/>
      <c r="AC1043308" s="247"/>
      <c r="AD1043308" s="245"/>
      <c r="AE1043308" s="245"/>
      <c r="AF1043308" s="245"/>
      <c r="AG1043308" s="245"/>
    </row>
    <row r="1043309" spans="1:33" ht="12.75">
      <c r="A1043309" s="247"/>
      <c r="B1043309" s="248"/>
      <c r="C1043309" s="249"/>
      <c r="D1043309" s="250"/>
      <c r="E1043309" s="250"/>
      <c r="F1043309" s="250"/>
      <c r="G1043309" s="250"/>
      <c r="H1043309" s="250"/>
      <c r="I1043309" s="250"/>
      <c r="J1043309" s="244"/>
      <c r="K1043309" s="244"/>
      <c r="L1043309" s="244"/>
      <c r="M1043309" s="244"/>
      <c r="N1043309" s="244"/>
      <c r="O1043309" s="251"/>
      <c r="P1043309" s="251"/>
      <c r="Q1043309" s="251"/>
      <c r="R1043309" s="251"/>
      <c r="S1043309" s="251"/>
      <c r="T1043309" s="251"/>
      <c r="U1043309" s="251"/>
      <c r="V1043309" s="251"/>
      <c r="W1043309" s="251"/>
      <c r="X1043309" s="251"/>
      <c r="Y1043309" s="251"/>
      <c r="Z1043309" s="251"/>
      <c r="AA1043309" s="251"/>
      <c r="AB1043309" s="247"/>
      <c r="AC1043309" s="247"/>
      <c r="AD1043309" s="245"/>
      <c r="AE1043309" s="245"/>
      <c r="AF1043309" s="245"/>
      <c r="AG1043309" s="245"/>
    </row>
    <row r="1043310" spans="1:33" ht="12.75">
      <c r="A1043310" s="247"/>
      <c r="B1043310" s="248"/>
      <c r="C1043310" s="249"/>
      <c r="D1043310" s="250"/>
      <c r="E1043310" s="250"/>
      <c r="F1043310" s="250"/>
      <c r="G1043310" s="250"/>
      <c r="H1043310" s="250"/>
      <c r="I1043310" s="250"/>
      <c r="J1043310" s="244"/>
      <c r="K1043310" s="244"/>
      <c r="L1043310" s="244"/>
      <c r="M1043310" s="244"/>
      <c r="N1043310" s="244"/>
      <c r="O1043310" s="251"/>
      <c r="P1043310" s="251"/>
      <c r="Q1043310" s="251"/>
      <c r="R1043310" s="251"/>
      <c r="S1043310" s="251"/>
      <c r="T1043310" s="251"/>
      <c r="U1043310" s="251"/>
      <c r="V1043310" s="251"/>
      <c r="W1043310" s="251"/>
      <c r="X1043310" s="251"/>
      <c r="Y1043310" s="251"/>
      <c r="Z1043310" s="251"/>
      <c r="AA1043310" s="251"/>
      <c r="AB1043310" s="247"/>
      <c r="AC1043310" s="247"/>
      <c r="AD1043310" s="245"/>
      <c r="AE1043310" s="245"/>
      <c r="AF1043310" s="245"/>
      <c r="AG1043310" s="245"/>
    </row>
    <row r="1043311" spans="1:33" ht="12.75">
      <c r="A1043311" s="247"/>
      <c r="B1043311" s="248"/>
      <c r="C1043311" s="249"/>
      <c r="D1043311" s="250"/>
      <c r="E1043311" s="250"/>
      <c r="F1043311" s="250"/>
      <c r="G1043311" s="250"/>
      <c r="H1043311" s="250"/>
      <c r="I1043311" s="250"/>
      <c r="J1043311" s="244"/>
      <c r="K1043311" s="244"/>
      <c r="L1043311" s="244"/>
      <c r="M1043311" s="244"/>
      <c r="N1043311" s="244"/>
      <c r="O1043311" s="251"/>
      <c r="P1043311" s="251"/>
      <c r="Q1043311" s="251"/>
      <c r="R1043311" s="251"/>
      <c r="S1043311" s="251"/>
      <c r="T1043311" s="251"/>
      <c r="U1043311" s="251"/>
      <c r="V1043311" s="251"/>
      <c r="W1043311" s="251"/>
      <c r="X1043311" s="251"/>
      <c r="Y1043311" s="251"/>
      <c r="Z1043311" s="251"/>
      <c r="AA1043311" s="251"/>
      <c r="AB1043311" s="247"/>
      <c r="AC1043311" s="247"/>
      <c r="AD1043311" s="245"/>
      <c r="AE1043311" s="245"/>
      <c r="AF1043311" s="245"/>
      <c r="AG1043311" s="245"/>
    </row>
    <row r="1043312" spans="1:33" ht="12.75">
      <c r="A1043312" s="247"/>
      <c r="B1043312" s="248"/>
      <c r="C1043312" s="249"/>
      <c r="D1043312" s="250"/>
      <c r="E1043312" s="250"/>
      <c r="F1043312" s="250"/>
      <c r="G1043312" s="250"/>
      <c r="H1043312" s="250"/>
      <c r="I1043312" s="250"/>
      <c r="J1043312" s="244"/>
      <c r="K1043312" s="244"/>
      <c r="L1043312" s="244"/>
      <c r="M1043312" s="244"/>
      <c r="N1043312" s="244"/>
      <c r="O1043312" s="251"/>
      <c r="P1043312" s="251"/>
      <c r="Q1043312" s="251"/>
      <c r="R1043312" s="251"/>
      <c r="S1043312" s="251"/>
      <c r="T1043312" s="251"/>
      <c r="U1043312" s="251"/>
      <c r="V1043312" s="251"/>
      <c r="W1043312" s="251"/>
      <c r="X1043312" s="251"/>
      <c r="Y1043312" s="251"/>
      <c r="Z1043312" s="251"/>
      <c r="AA1043312" s="251"/>
      <c r="AB1043312" s="247"/>
      <c r="AC1043312" s="247"/>
      <c r="AD1043312" s="245"/>
      <c r="AE1043312" s="245"/>
      <c r="AF1043312" s="245"/>
      <c r="AG1043312" s="245"/>
    </row>
    <row r="1043313" spans="1:33" ht="12.75">
      <c r="A1043313" s="247"/>
      <c r="B1043313" s="248"/>
      <c r="C1043313" s="249"/>
      <c r="D1043313" s="250"/>
      <c r="E1043313" s="250"/>
      <c r="F1043313" s="250"/>
      <c r="G1043313" s="250"/>
      <c r="H1043313" s="250"/>
      <c r="I1043313" s="250"/>
      <c r="J1043313" s="244"/>
      <c r="K1043313" s="244"/>
      <c r="L1043313" s="244"/>
      <c r="M1043313" s="244"/>
      <c r="N1043313" s="244"/>
      <c r="O1043313" s="251"/>
      <c r="P1043313" s="251"/>
      <c r="Q1043313" s="251"/>
      <c r="R1043313" s="251"/>
      <c r="S1043313" s="251"/>
      <c r="T1043313" s="251"/>
      <c r="U1043313" s="251"/>
      <c r="V1043313" s="251"/>
      <c r="W1043313" s="251"/>
      <c r="X1043313" s="251"/>
      <c r="Y1043313" s="251"/>
      <c r="Z1043313" s="251"/>
      <c r="AA1043313" s="251"/>
      <c r="AB1043313" s="247"/>
      <c r="AC1043313" s="247"/>
      <c r="AD1043313" s="245"/>
      <c r="AE1043313" s="245"/>
      <c r="AF1043313" s="245"/>
      <c r="AG1043313" s="245"/>
    </row>
    <row r="1043314" spans="1:33" ht="12.75">
      <c r="A1043314" s="247"/>
      <c r="B1043314" s="248"/>
      <c r="C1043314" s="249"/>
      <c r="D1043314" s="250"/>
      <c r="E1043314" s="250"/>
      <c r="F1043314" s="250"/>
      <c r="G1043314" s="250"/>
      <c r="H1043314" s="250"/>
      <c r="I1043314" s="250"/>
      <c r="J1043314" s="244"/>
      <c r="K1043314" s="244"/>
      <c r="L1043314" s="244"/>
      <c r="M1043314" s="244"/>
      <c r="N1043314" s="244"/>
      <c r="O1043314" s="251"/>
      <c r="P1043314" s="251"/>
      <c r="Q1043314" s="251"/>
      <c r="R1043314" s="251"/>
      <c r="S1043314" s="251"/>
      <c r="T1043314" s="251"/>
      <c r="U1043314" s="251"/>
      <c r="V1043314" s="251"/>
      <c r="W1043314" s="251"/>
      <c r="X1043314" s="251"/>
      <c r="Y1043314" s="251"/>
      <c r="Z1043314" s="251"/>
      <c r="AA1043314" s="251"/>
      <c r="AB1043314" s="247"/>
      <c r="AC1043314" s="247"/>
      <c r="AD1043314" s="245"/>
      <c r="AE1043314" s="245"/>
      <c r="AF1043314" s="245"/>
      <c r="AG1043314" s="245"/>
    </row>
    <row r="1043315" spans="1:33" ht="12.75">
      <c r="A1043315" s="247"/>
      <c r="B1043315" s="248"/>
      <c r="C1043315" s="249"/>
      <c r="D1043315" s="250"/>
      <c r="E1043315" s="250"/>
      <c r="F1043315" s="250"/>
      <c r="G1043315" s="250"/>
      <c r="H1043315" s="250"/>
      <c r="I1043315" s="250"/>
      <c r="J1043315" s="244"/>
      <c r="K1043315" s="244"/>
      <c r="L1043315" s="244"/>
      <c r="M1043315" s="244"/>
      <c r="N1043315" s="244"/>
      <c r="O1043315" s="251"/>
      <c r="P1043315" s="251"/>
      <c r="Q1043315" s="251"/>
      <c r="R1043315" s="251"/>
      <c r="S1043315" s="251"/>
      <c r="T1043315" s="251"/>
      <c r="U1043315" s="251"/>
      <c r="V1043315" s="251"/>
      <c r="W1043315" s="251"/>
      <c r="X1043315" s="251"/>
      <c r="Y1043315" s="251"/>
      <c r="Z1043315" s="251"/>
      <c r="AA1043315" s="251"/>
      <c r="AB1043315" s="247"/>
      <c r="AC1043315" s="247"/>
      <c r="AD1043315" s="245"/>
      <c r="AE1043315" s="245"/>
      <c r="AF1043315" s="245"/>
      <c r="AG1043315" s="245"/>
    </row>
    <row r="1043316" spans="1:33" ht="12.75">
      <c r="A1043316" s="247"/>
      <c r="B1043316" s="248"/>
      <c r="C1043316" s="249"/>
      <c r="D1043316" s="250"/>
      <c r="E1043316" s="250"/>
      <c r="F1043316" s="250"/>
      <c r="G1043316" s="250"/>
      <c r="H1043316" s="250"/>
      <c r="I1043316" s="250"/>
      <c r="J1043316" s="244"/>
      <c r="K1043316" s="244"/>
      <c r="L1043316" s="244"/>
      <c r="M1043316" s="244"/>
      <c r="N1043316" s="244"/>
      <c r="O1043316" s="251"/>
      <c r="P1043316" s="251"/>
      <c r="Q1043316" s="251"/>
      <c r="R1043316" s="251"/>
      <c r="S1043316" s="251"/>
      <c r="T1043316" s="251"/>
      <c r="U1043316" s="251"/>
      <c r="V1043316" s="251"/>
      <c r="W1043316" s="251"/>
      <c r="X1043316" s="251"/>
      <c r="Y1043316" s="251"/>
      <c r="Z1043316" s="251"/>
      <c r="AA1043316" s="251"/>
      <c r="AB1043316" s="247"/>
      <c r="AC1043316" s="247"/>
      <c r="AD1043316" s="245"/>
      <c r="AE1043316" s="245"/>
      <c r="AF1043316" s="245"/>
      <c r="AG1043316" s="245"/>
    </row>
    <row r="1043317" spans="1:33" ht="12.75">
      <c r="A1043317" s="247"/>
      <c r="B1043317" s="248"/>
      <c r="C1043317" s="249"/>
      <c r="D1043317" s="250"/>
      <c r="E1043317" s="250"/>
      <c r="F1043317" s="250"/>
      <c r="G1043317" s="250"/>
      <c r="H1043317" s="250"/>
      <c r="I1043317" s="250"/>
      <c r="J1043317" s="244"/>
      <c r="K1043317" s="244"/>
      <c r="L1043317" s="244"/>
      <c r="M1043317" s="244"/>
      <c r="N1043317" s="244"/>
      <c r="O1043317" s="251"/>
      <c r="P1043317" s="251"/>
      <c r="Q1043317" s="251"/>
      <c r="R1043317" s="251"/>
      <c r="S1043317" s="251"/>
      <c r="T1043317" s="251"/>
      <c r="U1043317" s="251"/>
      <c r="V1043317" s="251"/>
      <c r="W1043317" s="251"/>
      <c r="X1043317" s="251"/>
      <c r="Y1043317" s="251"/>
      <c r="Z1043317" s="251"/>
      <c r="AA1043317" s="251"/>
      <c r="AB1043317" s="247"/>
      <c r="AC1043317" s="247"/>
      <c r="AD1043317" s="245"/>
      <c r="AE1043317" s="245"/>
      <c r="AF1043317" s="245"/>
      <c r="AG1043317" s="245"/>
    </row>
    <row r="1043318" spans="1:33" ht="12.75">
      <c r="A1043318" s="247"/>
      <c r="B1043318" s="248"/>
      <c r="C1043318" s="249"/>
      <c r="D1043318" s="250"/>
      <c r="E1043318" s="250"/>
      <c r="F1043318" s="250"/>
      <c r="G1043318" s="250"/>
      <c r="H1043318" s="250"/>
      <c r="I1043318" s="250"/>
      <c r="J1043318" s="244"/>
      <c r="K1043318" s="244"/>
      <c r="L1043318" s="244"/>
      <c r="M1043318" s="244"/>
      <c r="N1043318" s="244"/>
      <c r="O1043318" s="251"/>
      <c r="P1043318" s="251"/>
      <c r="Q1043318" s="251"/>
      <c r="R1043318" s="251"/>
      <c r="S1043318" s="251"/>
      <c r="T1043318" s="251"/>
      <c r="U1043318" s="251"/>
      <c r="V1043318" s="251"/>
      <c r="W1043318" s="251"/>
      <c r="X1043318" s="251"/>
      <c r="Y1043318" s="251"/>
      <c r="Z1043318" s="251"/>
      <c r="AA1043318" s="251"/>
      <c r="AB1043318" s="247"/>
      <c r="AC1043318" s="247"/>
      <c r="AD1043318" s="245"/>
      <c r="AE1043318" s="245"/>
      <c r="AF1043318" s="245"/>
      <c r="AG1043318" s="245"/>
    </row>
    <row r="1043319" spans="1:33" ht="12.75">
      <c r="A1043319" s="247"/>
      <c r="B1043319" s="248"/>
      <c r="C1043319" s="249"/>
      <c r="D1043319" s="250"/>
      <c r="E1043319" s="250"/>
      <c r="F1043319" s="250"/>
      <c r="G1043319" s="250"/>
      <c r="H1043319" s="250"/>
      <c r="I1043319" s="250"/>
      <c r="J1043319" s="244"/>
      <c r="K1043319" s="244"/>
      <c r="L1043319" s="244"/>
      <c r="M1043319" s="244"/>
      <c r="N1043319" s="244"/>
      <c r="O1043319" s="251"/>
      <c r="P1043319" s="251"/>
      <c r="Q1043319" s="251"/>
      <c r="R1043319" s="251"/>
      <c r="S1043319" s="251"/>
      <c r="T1043319" s="251"/>
      <c r="U1043319" s="251"/>
      <c r="V1043319" s="251"/>
      <c r="W1043319" s="251"/>
      <c r="X1043319" s="251"/>
      <c r="Y1043319" s="251"/>
      <c r="Z1043319" s="251"/>
      <c r="AA1043319" s="251"/>
      <c r="AB1043319" s="247"/>
      <c r="AC1043319" s="247"/>
      <c r="AD1043319" s="245"/>
      <c r="AE1043319" s="245"/>
      <c r="AF1043319" s="245"/>
      <c r="AG1043319" s="245"/>
    </row>
    <row r="1043320" spans="1:33" ht="12.75">
      <c r="A1043320" s="247"/>
      <c r="B1043320" s="248"/>
      <c r="C1043320" s="249"/>
      <c r="D1043320" s="250"/>
      <c r="E1043320" s="250"/>
      <c r="F1043320" s="250"/>
      <c r="G1043320" s="250"/>
      <c r="H1043320" s="250"/>
      <c r="I1043320" s="250"/>
      <c r="J1043320" s="244"/>
      <c r="K1043320" s="244"/>
      <c r="L1043320" s="244"/>
      <c r="M1043320" s="244"/>
      <c r="N1043320" s="244"/>
      <c r="O1043320" s="251"/>
      <c r="P1043320" s="251"/>
      <c r="Q1043320" s="251"/>
      <c r="R1043320" s="251"/>
      <c r="S1043320" s="251"/>
      <c r="T1043320" s="251"/>
      <c r="U1043320" s="251"/>
      <c r="V1043320" s="251"/>
      <c r="W1043320" s="251"/>
      <c r="X1043320" s="251"/>
      <c r="Y1043320" s="251"/>
      <c r="Z1043320" s="251"/>
      <c r="AA1043320" s="251"/>
      <c r="AB1043320" s="247"/>
      <c r="AC1043320" s="247"/>
      <c r="AD1043320" s="245"/>
      <c r="AE1043320" s="245"/>
      <c r="AF1043320" s="245"/>
      <c r="AG1043320" s="245"/>
    </row>
    <row r="1043321" spans="1:33" ht="12.75">
      <c r="A1043321" s="247"/>
      <c r="B1043321" s="248"/>
      <c r="C1043321" s="249"/>
      <c r="D1043321" s="250"/>
      <c r="E1043321" s="250"/>
      <c r="F1043321" s="250"/>
      <c r="G1043321" s="250"/>
      <c r="H1043321" s="250"/>
      <c r="I1043321" s="250"/>
      <c r="J1043321" s="244"/>
      <c r="K1043321" s="244"/>
      <c r="L1043321" s="244"/>
      <c r="M1043321" s="244"/>
      <c r="N1043321" s="244"/>
      <c r="O1043321" s="251"/>
      <c r="P1043321" s="251"/>
      <c r="Q1043321" s="251"/>
      <c r="R1043321" s="251"/>
      <c r="S1043321" s="251"/>
      <c r="T1043321" s="251"/>
      <c r="U1043321" s="251"/>
      <c r="V1043321" s="251"/>
      <c r="W1043321" s="251"/>
      <c r="X1043321" s="251"/>
      <c r="Y1043321" s="251"/>
      <c r="Z1043321" s="251"/>
      <c r="AA1043321" s="251"/>
      <c r="AB1043321" s="247"/>
      <c r="AC1043321" s="247"/>
      <c r="AD1043321" s="245"/>
      <c r="AE1043321" s="245"/>
      <c r="AF1043321" s="245"/>
      <c r="AG1043321" s="245"/>
    </row>
    <row r="1043322" spans="1:33" ht="12.75">
      <c r="A1043322" s="247"/>
      <c r="B1043322" s="248"/>
      <c r="C1043322" s="249"/>
      <c r="D1043322" s="250"/>
      <c r="E1043322" s="250"/>
      <c r="F1043322" s="250"/>
      <c r="G1043322" s="250"/>
      <c r="H1043322" s="250"/>
      <c r="I1043322" s="250"/>
      <c r="J1043322" s="244"/>
      <c r="K1043322" s="244"/>
      <c r="L1043322" s="244"/>
      <c r="M1043322" s="244"/>
      <c r="N1043322" s="244"/>
      <c r="O1043322" s="251"/>
      <c r="P1043322" s="251"/>
      <c r="Q1043322" s="251"/>
      <c r="R1043322" s="251"/>
      <c r="S1043322" s="251"/>
      <c r="T1043322" s="251"/>
      <c r="U1043322" s="251"/>
      <c r="V1043322" s="251"/>
      <c r="W1043322" s="251"/>
      <c r="X1043322" s="251"/>
      <c r="Y1043322" s="251"/>
      <c r="Z1043322" s="251"/>
      <c r="AA1043322" s="251"/>
      <c r="AB1043322" s="247"/>
      <c r="AC1043322" s="247"/>
      <c r="AD1043322" s="245"/>
      <c r="AE1043322" s="245"/>
      <c r="AF1043322" s="245"/>
      <c r="AG1043322" s="245"/>
    </row>
    <row r="1043323" spans="1:33" ht="12.75">
      <c r="A1043323" s="247"/>
      <c r="B1043323" s="248"/>
      <c r="C1043323" s="249"/>
      <c r="D1043323" s="250"/>
      <c r="E1043323" s="250"/>
      <c r="F1043323" s="250"/>
      <c r="G1043323" s="250"/>
      <c r="H1043323" s="250"/>
      <c r="I1043323" s="250"/>
      <c r="J1043323" s="244"/>
      <c r="K1043323" s="244"/>
      <c r="L1043323" s="244"/>
      <c r="M1043323" s="244"/>
      <c r="N1043323" s="244"/>
      <c r="O1043323" s="251"/>
      <c r="P1043323" s="251"/>
      <c r="Q1043323" s="251"/>
      <c r="R1043323" s="251"/>
      <c r="S1043323" s="251"/>
      <c r="T1043323" s="251"/>
      <c r="U1043323" s="251"/>
      <c r="V1043323" s="251"/>
      <c r="W1043323" s="251"/>
      <c r="X1043323" s="251"/>
      <c r="Y1043323" s="251"/>
      <c r="Z1043323" s="251"/>
      <c r="AA1043323" s="251"/>
      <c r="AB1043323" s="247"/>
      <c r="AC1043323" s="247"/>
      <c r="AD1043323" s="245"/>
      <c r="AE1043323" s="245"/>
      <c r="AF1043323" s="245"/>
      <c r="AG1043323" s="245"/>
    </row>
    <row r="1043324" spans="1:33" ht="12.75">
      <c r="A1043324" s="247"/>
      <c r="B1043324" s="248"/>
      <c r="C1043324" s="249"/>
      <c r="D1043324" s="250"/>
      <c r="E1043324" s="250"/>
      <c r="F1043324" s="250"/>
      <c r="G1043324" s="250"/>
      <c r="H1043324" s="250"/>
      <c r="I1043324" s="250"/>
      <c r="J1043324" s="244"/>
      <c r="K1043324" s="244"/>
      <c r="L1043324" s="244"/>
      <c r="M1043324" s="244"/>
      <c r="N1043324" s="244"/>
      <c r="O1043324" s="251"/>
      <c r="P1043324" s="251"/>
      <c r="Q1043324" s="251"/>
      <c r="R1043324" s="251"/>
      <c r="S1043324" s="251"/>
      <c r="T1043324" s="251"/>
      <c r="U1043324" s="251"/>
      <c r="V1043324" s="251"/>
      <c r="W1043324" s="251"/>
      <c r="X1043324" s="251"/>
      <c r="Y1043324" s="251"/>
      <c r="Z1043324" s="251"/>
      <c r="AA1043324" s="251"/>
      <c r="AB1043324" s="247"/>
      <c r="AC1043324" s="247"/>
      <c r="AD1043324" s="245"/>
      <c r="AE1043324" s="245"/>
      <c r="AF1043324" s="245"/>
      <c r="AG1043324" s="245"/>
    </row>
    <row r="1043325" spans="1:33" ht="12.75">
      <c r="A1043325" s="247"/>
      <c r="B1043325" s="248"/>
      <c r="C1043325" s="249"/>
      <c r="D1043325" s="250"/>
      <c r="E1043325" s="250"/>
      <c r="F1043325" s="250"/>
      <c r="G1043325" s="250"/>
      <c r="H1043325" s="250"/>
      <c r="I1043325" s="250"/>
      <c r="J1043325" s="244"/>
      <c r="K1043325" s="244"/>
      <c r="L1043325" s="244"/>
      <c r="M1043325" s="244"/>
      <c r="N1043325" s="244"/>
      <c r="O1043325" s="251"/>
      <c r="P1043325" s="251"/>
      <c r="Q1043325" s="251"/>
      <c r="R1043325" s="251"/>
      <c r="S1043325" s="251"/>
      <c r="T1043325" s="251"/>
      <c r="U1043325" s="251"/>
      <c r="V1043325" s="251"/>
      <c r="W1043325" s="251"/>
      <c r="X1043325" s="251"/>
      <c r="Y1043325" s="251"/>
      <c r="Z1043325" s="251"/>
      <c r="AA1043325" s="251"/>
      <c r="AB1043325" s="247"/>
      <c r="AC1043325" s="247"/>
      <c r="AD1043325" s="245"/>
      <c r="AE1043325" s="245"/>
      <c r="AF1043325" s="245"/>
      <c r="AG1043325" s="245"/>
    </row>
    <row r="1043326" spans="1:33" ht="12.75">
      <c r="A1043326" s="247"/>
      <c r="B1043326" s="248"/>
      <c r="C1043326" s="249"/>
      <c r="D1043326" s="250"/>
      <c r="E1043326" s="250"/>
      <c r="F1043326" s="250"/>
      <c r="G1043326" s="250"/>
      <c r="H1043326" s="250"/>
      <c r="I1043326" s="250"/>
      <c r="J1043326" s="244"/>
      <c r="K1043326" s="244"/>
      <c r="L1043326" s="244"/>
      <c r="M1043326" s="244"/>
      <c r="N1043326" s="244"/>
      <c r="O1043326" s="251"/>
      <c r="P1043326" s="251"/>
      <c r="Q1043326" s="251"/>
      <c r="R1043326" s="251"/>
      <c r="S1043326" s="251"/>
      <c r="T1043326" s="251"/>
      <c r="U1043326" s="251"/>
      <c r="V1043326" s="251"/>
      <c r="W1043326" s="251"/>
      <c r="X1043326" s="251"/>
      <c r="Y1043326" s="251"/>
      <c r="Z1043326" s="251"/>
      <c r="AA1043326" s="251"/>
      <c r="AB1043326" s="247"/>
      <c r="AC1043326" s="247"/>
      <c r="AD1043326" s="245"/>
      <c r="AE1043326" s="245"/>
      <c r="AF1043326" s="245"/>
      <c r="AG1043326" s="245"/>
    </row>
    <row r="1043327" spans="1:33" ht="12.75">
      <c r="A1043327" s="247"/>
      <c r="B1043327" s="248"/>
      <c r="C1043327" s="249"/>
      <c r="D1043327" s="250"/>
      <c r="E1043327" s="250"/>
      <c r="F1043327" s="250"/>
      <c r="G1043327" s="250"/>
      <c r="H1043327" s="250"/>
      <c r="I1043327" s="250"/>
      <c r="J1043327" s="244"/>
      <c r="K1043327" s="244"/>
      <c r="L1043327" s="244"/>
      <c r="M1043327" s="244"/>
      <c r="N1043327" s="244"/>
      <c r="O1043327" s="251"/>
      <c r="P1043327" s="251"/>
      <c r="Q1043327" s="251"/>
      <c r="R1043327" s="251"/>
      <c r="S1043327" s="251"/>
      <c r="T1043327" s="251"/>
      <c r="U1043327" s="251"/>
      <c r="V1043327" s="251"/>
      <c r="W1043327" s="251"/>
      <c r="X1043327" s="251"/>
      <c r="Y1043327" s="251"/>
      <c r="Z1043327" s="251"/>
      <c r="AA1043327" s="251"/>
      <c r="AB1043327" s="247"/>
      <c r="AC1043327" s="247"/>
      <c r="AD1043327" s="245"/>
      <c r="AE1043327" s="245"/>
      <c r="AF1043327" s="245"/>
      <c r="AG1043327" s="245"/>
    </row>
    <row r="1043328" spans="1:33" ht="12.75">
      <c r="A1043328" s="247"/>
      <c r="B1043328" s="248"/>
      <c r="C1043328" s="249"/>
      <c r="D1043328" s="250"/>
      <c r="E1043328" s="250"/>
      <c r="F1043328" s="250"/>
      <c r="G1043328" s="250"/>
      <c r="H1043328" s="250"/>
      <c r="I1043328" s="250"/>
      <c r="J1043328" s="244"/>
      <c r="K1043328" s="244"/>
      <c r="L1043328" s="244"/>
      <c r="M1043328" s="244"/>
      <c r="N1043328" s="244"/>
      <c r="O1043328" s="251"/>
      <c r="P1043328" s="251"/>
      <c r="Q1043328" s="251"/>
      <c r="R1043328" s="251"/>
      <c r="S1043328" s="251"/>
      <c r="T1043328" s="251"/>
      <c r="U1043328" s="251"/>
      <c r="V1043328" s="251"/>
      <c r="W1043328" s="251"/>
      <c r="X1043328" s="251"/>
      <c r="Y1043328" s="251"/>
      <c r="Z1043328" s="251"/>
      <c r="AA1043328" s="251"/>
      <c r="AB1043328" s="247"/>
      <c r="AC1043328" s="247"/>
      <c r="AD1043328" s="245"/>
      <c r="AE1043328" s="245"/>
      <c r="AF1043328" s="245"/>
      <c r="AG1043328" s="245"/>
    </row>
    <row r="1043329" spans="1:33" ht="12.75">
      <c r="A1043329" s="247"/>
      <c r="B1043329" s="248"/>
      <c r="C1043329" s="249"/>
      <c r="D1043329" s="250"/>
      <c r="E1043329" s="250"/>
      <c r="F1043329" s="250"/>
      <c r="G1043329" s="250"/>
      <c r="H1043329" s="250"/>
      <c r="I1043329" s="250"/>
      <c r="J1043329" s="244"/>
      <c r="K1043329" s="244"/>
      <c r="L1043329" s="244"/>
      <c r="M1043329" s="244"/>
      <c r="N1043329" s="244"/>
      <c r="O1043329" s="251"/>
      <c r="P1043329" s="251"/>
      <c r="Q1043329" s="251"/>
      <c r="R1043329" s="251"/>
      <c r="S1043329" s="251"/>
      <c r="T1043329" s="251"/>
      <c r="U1043329" s="251"/>
      <c r="V1043329" s="251"/>
      <c r="W1043329" s="251"/>
      <c r="X1043329" s="251"/>
      <c r="Y1043329" s="251"/>
      <c r="Z1043329" s="251"/>
      <c r="AA1043329" s="251"/>
      <c r="AB1043329" s="247"/>
      <c r="AC1043329" s="247"/>
      <c r="AD1043329" s="245"/>
      <c r="AE1043329" s="245"/>
      <c r="AF1043329" s="245"/>
      <c r="AG1043329" s="245"/>
    </row>
    <row r="1043330" spans="1:33" ht="12.75">
      <c r="A1043330" s="247"/>
      <c r="B1043330" s="248"/>
      <c r="C1043330" s="249"/>
      <c r="D1043330" s="250"/>
      <c r="E1043330" s="250"/>
      <c r="F1043330" s="250"/>
      <c r="G1043330" s="250"/>
      <c r="H1043330" s="250"/>
      <c r="I1043330" s="250"/>
      <c r="J1043330" s="244"/>
      <c r="K1043330" s="244"/>
      <c r="L1043330" s="244"/>
      <c r="M1043330" s="244"/>
      <c r="N1043330" s="244"/>
      <c r="O1043330" s="251"/>
      <c r="P1043330" s="251"/>
      <c r="Q1043330" s="251"/>
      <c r="R1043330" s="251"/>
      <c r="S1043330" s="251"/>
      <c r="T1043330" s="251"/>
      <c r="U1043330" s="251"/>
      <c r="V1043330" s="251"/>
      <c r="W1043330" s="251"/>
      <c r="X1043330" s="251"/>
      <c r="Y1043330" s="251"/>
      <c r="Z1043330" s="251"/>
      <c r="AA1043330" s="251"/>
      <c r="AB1043330" s="247"/>
      <c r="AC1043330" s="247"/>
      <c r="AD1043330" s="245"/>
      <c r="AE1043330" s="245"/>
      <c r="AF1043330" s="245"/>
      <c r="AG1043330" s="245"/>
    </row>
    <row r="1043331" spans="1:33" ht="12.75">
      <c r="A1043331" s="247"/>
      <c r="B1043331" s="248"/>
      <c r="C1043331" s="249"/>
      <c r="D1043331" s="250"/>
      <c r="E1043331" s="250"/>
      <c r="F1043331" s="250"/>
      <c r="G1043331" s="250"/>
      <c r="H1043331" s="250"/>
      <c r="I1043331" s="250"/>
      <c r="J1043331" s="244"/>
      <c r="K1043331" s="244"/>
      <c r="L1043331" s="244"/>
      <c r="M1043331" s="244"/>
      <c r="N1043331" s="244"/>
      <c r="O1043331" s="251"/>
      <c r="P1043331" s="251"/>
      <c r="Q1043331" s="251"/>
      <c r="R1043331" s="251"/>
      <c r="S1043331" s="251"/>
      <c r="T1043331" s="251"/>
      <c r="U1043331" s="251"/>
      <c r="V1043331" s="251"/>
      <c r="W1043331" s="251"/>
      <c r="X1043331" s="251"/>
      <c r="Y1043331" s="251"/>
      <c r="Z1043331" s="251"/>
      <c r="AA1043331" s="251"/>
      <c r="AB1043331" s="247"/>
      <c r="AC1043331" s="247"/>
      <c r="AD1043331" s="245"/>
      <c r="AE1043331" s="245"/>
      <c r="AF1043331" s="245"/>
      <c r="AG1043331" s="245"/>
    </row>
    <row r="1043332" spans="1:33" ht="12.75">
      <c r="A1043332" s="247"/>
      <c r="B1043332" s="248"/>
      <c r="C1043332" s="249"/>
      <c r="D1043332" s="250"/>
      <c r="E1043332" s="250"/>
      <c r="F1043332" s="250"/>
      <c r="G1043332" s="250"/>
      <c r="H1043332" s="250"/>
      <c r="I1043332" s="250"/>
      <c r="J1043332" s="244"/>
      <c r="K1043332" s="244"/>
      <c r="L1043332" s="244"/>
      <c r="M1043332" s="244"/>
      <c r="N1043332" s="244"/>
      <c r="O1043332" s="251"/>
      <c r="P1043332" s="251"/>
      <c r="Q1043332" s="251"/>
      <c r="R1043332" s="251"/>
      <c r="S1043332" s="251"/>
      <c r="T1043332" s="251"/>
      <c r="U1043332" s="251"/>
      <c r="V1043332" s="251"/>
      <c r="W1043332" s="251"/>
      <c r="X1043332" s="251"/>
      <c r="Y1043332" s="251"/>
      <c r="Z1043332" s="251"/>
      <c r="AA1043332" s="251"/>
      <c r="AB1043332" s="247"/>
      <c r="AC1043332" s="247"/>
      <c r="AD1043332" s="245"/>
      <c r="AE1043332" s="245"/>
      <c r="AF1043332" s="245"/>
      <c r="AG1043332" s="245"/>
    </row>
    <row r="1043333" spans="1:33" ht="12.75">
      <c r="A1043333" s="247"/>
      <c r="B1043333" s="248"/>
      <c r="C1043333" s="249"/>
      <c r="D1043333" s="250"/>
      <c r="E1043333" s="250"/>
      <c r="F1043333" s="250"/>
      <c r="G1043333" s="250"/>
      <c r="H1043333" s="250"/>
      <c r="I1043333" s="250"/>
      <c r="J1043333" s="244"/>
      <c r="K1043333" s="244"/>
      <c r="L1043333" s="244"/>
      <c r="M1043333" s="244"/>
      <c r="N1043333" s="244"/>
      <c r="O1043333" s="251"/>
      <c r="P1043333" s="251"/>
      <c r="Q1043333" s="251"/>
      <c r="R1043333" s="251"/>
      <c r="S1043333" s="251"/>
      <c r="T1043333" s="251"/>
      <c r="U1043333" s="251"/>
      <c r="V1043333" s="251"/>
      <c r="W1043333" s="251"/>
      <c r="X1043333" s="251"/>
      <c r="Y1043333" s="251"/>
      <c r="Z1043333" s="251"/>
      <c r="AA1043333" s="251"/>
      <c r="AB1043333" s="247"/>
      <c r="AC1043333" s="247"/>
      <c r="AD1043333" s="245"/>
      <c r="AE1043333" s="245"/>
      <c r="AF1043333" s="245"/>
      <c r="AG1043333" s="245"/>
    </row>
    <row r="1043334" spans="1:33" ht="12.75">
      <c r="A1043334" s="247"/>
      <c r="B1043334" s="248"/>
      <c r="C1043334" s="249"/>
      <c r="D1043334" s="250"/>
      <c r="E1043334" s="250"/>
      <c r="F1043334" s="250"/>
      <c r="G1043334" s="250"/>
      <c r="H1043334" s="250"/>
      <c r="I1043334" s="250"/>
      <c r="J1043334" s="244"/>
      <c r="K1043334" s="244"/>
      <c r="L1043334" s="244"/>
      <c r="M1043334" s="244"/>
      <c r="N1043334" s="244"/>
      <c r="O1043334" s="251"/>
      <c r="P1043334" s="251"/>
      <c r="Q1043334" s="251"/>
      <c r="R1043334" s="251"/>
      <c r="S1043334" s="251"/>
      <c r="T1043334" s="251"/>
      <c r="U1043334" s="251"/>
      <c r="V1043334" s="251"/>
      <c r="W1043334" s="251"/>
      <c r="X1043334" s="251"/>
      <c r="Y1043334" s="251"/>
      <c r="Z1043334" s="251"/>
      <c r="AA1043334" s="251"/>
      <c r="AB1043334" s="247"/>
      <c r="AC1043334" s="247"/>
      <c r="AD1043334" s="245"/>
      <c r="AE1043334" s="245"/>
      <c r="AF1043334" s="245"/>
      <c r="AG1043334" s="245"/>
    </row>
    <row r="1043335" spans="1:33" ht="12.75">
      <c r="A1043335" s="247"/>
      <c r="B1043335" s="248"/>
      <c r="C1043335" s="249"/>
      <c r="D1043335" s="250"/>
      <c r="E1043335" s="250"/>
      <c r="F1043335" s="250"/>
      <c r="G1043335" s="250"/>
      <c r="H1043335" s="250"/>
      <c r="I1043335" s="250"/>
      <c r="J1043335" s="244"/>
      <c r="K1043335" s="244"/>
      <c r="L1043335" s="244"/>
      <c r="M1043335" s="244"/>
      <c r="N1043335" s="244"/>
      <c r="O1043335" s="251"/>
      <c r="P1043335" s="251"/>
      <c r="Q1043335" s="251"/>
      <c r="R1043335" s="251"/>
      <c r="S1043335" s="251"/>
      <c r="T1043335" s="251"/>
      <c r="U1043335" s="251"/>
      <c r="V1043335" s="251"/>
      <c r="W1043335" s="251"/>
      <c r="X1043335" s="251"/>
      <c r="Y1043335" s="251"/>
      <c r="Z1043335" s="251"/>
      <c r="AA1043335" s="251"/>
      <c r="AB1043335" s="247"/>
      <c r="AC1043335" s="247"/>
      <c r="AD1043335" s="245"/>
      <c r="AE1043335" s="245"/>
      <c r="AF1043335" s="245"/>
      <c r="AG1043335" s="245"/>
    </row>
    <row r="1043336" spans="1:33" ht="12.75">
      <c r="A1043336" s="247"/>
      <c r="B1043336" s="248"/>
      <c r="C1043336" s="249"/>
      <c r="D1043336" s="250"/>
      <c r="E1043336" s="250"/>
      <c r="F1043336" s="250"/>
      <c r="G1043336" s="250"/>
      <c r="H1043336" s="250"/>
      <c r="I1043336" s="250"/>
      <c r="J1043336" s="244"/>
      <c r="K1043336" s="244"/>
      <c r="L1043336" s="244"/>
      <c r="M1043336" s="244"/>
      <c r="N1043336" s="244"/>
      <c r="O1043336" s="251"/>
      <c r="P1043336" s="251"/>
      <c r="Q1043336" s="251"/>
      <c r="R1043336" s="251"/>
      <c r="S1043336" s="251"/>
      <c r="T1043336" s="251"/>
      <c r="U1043336" s="251"/>
      <c r="V1043336" s="251"/>
      <c r="W1043336" s="251"/>
      <c r="X1043336" s="251"/>
      <c r="Y1043336" s="251"/>
      <c r="Z1043336" s="251"/>
      <c r="AA1043336" s="251"/>
      <c r="AB1043336" s="247"/>
      <c r="AC1043336" s="247"/>
      <c r="AD1043336" s="245"/>
      <c r="AE1043336" s="245"/>
      <c r="AF1043336" s="245"/>
      <c r="AG1043336" s="245"/>
    </row>
    <row r="1043337" spans="1:33" ht="12.75">
      <c r="A1043337" s="247"/>
      <c r="B1043337" s="248"/>
      <c r="C1043337" s="249"/>
      <c r="D1043337" s="250"/>
      <c r="E1043337" s="250"/>
      <c r="F1043337" s="250"/>
      <c r="G1043337" s="250"/>
      <c r="H1043337" s="250"/>
      <c r="I1043337" s="250"/>
      <c r="J1043337" s="244"/>
      <c r="K1043337" s="244"/>
      <c r="L1043337" s="244"/>
      <c r="M1043337" s="244"/>
      <c r="N1043337" s="244"/>
      <c r="O1043337" s="251"/>
      <c r="P1043337" s="251"/>
      <c r="Q1043337" s="251"/>
      <c r="R1043337" s="251"/>
      <c r="S1043337" s="251"/>
      <c r="T1043337" s="251"/>
      <c r="U1043337" s="251"/>
      <c r="V1043337" s="251"/>
      <c r="W1043337" s="251"/>
      <c r="X1043337" s="251"/>
      <c r="Y1043337" s="251"/>
      <c r="Z1043337" s="251"/>
      <c r="AA1043337" s="251"/>
      <c r="AB1043337" s="247"/>
      <c r="AC1043337" s="247"/>
      <c r="AD1043337" s="245"/>
      <c r="AE1043337" s="245"/>
      <c r="AF1043337" s="245"/>
      <c r="AG1043337" s="245"/>
    </row>
    <row r="1043338" spans="1:33" ht="12.75">
      <c r="A1043338" s="247"/>
      <c r="B1043338" s="248"/>
      <c r="C1043338" s="249"/>
      <c r="D1043338" s="250"/>
      <c r="E1043338" s="250"/>
      <c r="F1043338" s="250"/>
      <c r="G1043338" s="250"/>
      <c r="H1043338" s="250"/>
      <c r="I1043338" s="250"/>
      <c r="J1043338" s="244"/>
      <c r="K1043338" s="244"/>
      <c r="L1043338" s="244"/>
      <c r="M1043338" s="244"/>
      <c r="N1043338" s="244"/>
      <c r="O1043338" s="251"/>
      <c r="P1043338" s="251"/>
      <c r="Q1043338" s="251"/>
      <c r="R1043338" s="251"/>
      <c r="S1043338" s="251"/>
      <c r="T1043338" s="251"/>
      <c r="U1043338" s="251"/>
      <c r="V1043338" s="251"/>
      <c r="W1043338" s="251"/>
      <c r="X1043338" s="251"/>
      <c r="Y1043338" s="251"/>
      <c r="Z1043338" s="251"/>
      <c r="AA1043338" s="251"/>
      <c r="AB1043338" s="247"/>
      <c r="AC1043338" s="247"/>
      <c r="AD1043338" s="245"/>
      <c r="AE1043338" s="245"/>
      <c r="AF1043338" s="245"/>
      <c r="AG1043338" s="245"/>
    </row>
    <row r="1043339" spans="1:33" ht="12.75">
      <c r="A1043339" s="247"/>
      <c r="B1043339" s="248"/>
      <c r="C1043339" s="249"/>
      <c r="D1043339" s="250"/>
      <c r="E1043339" s="250"/>
      <c r="F1043339" s="250"/>
      <c r="G1043339" s="250"/>
      <c r="H1043339" s="250"/>
      <c r="I1043339" s="250"/>
      <c r="J1043339" s="244"/>
      <c r="K1043339" s="244"/>
      <c r="L1043339" s="244"/>
      <c r="M1043339" s="244"/>
      <c r="N1043339" s="244"/>
      <c r="O1043339" s="251"/>
      <c r="P1043339" s="251"/>
      <c r="Q1043339" s="251"/>
      <c r="R1043339" s="251"/>
      <c r="S1043339" s="251"/>
      <c r="T1043339" s="251"/>
      <c r="U1043339" s="251"/>
      <c r="V1043339" s="251"/>
      <c r="W1043339" s="251"/>
      <c r="X1043339" s="251"/>
      <c r="Y1043339" s="251"/>
      <c r="Z1043339" s="251"/>
      <c r="AA1043339" s="251"/>
      <c r="AB1043339" s="247"/>
      <c r="AC1043339" s="247"/>
      <c r="AD1043339" s="245"/>
      <c r="AE1043339" s="245"/>
      <c r="AF1043339" s="245"/>
      <c r="AG1043339" s="245"/>
    </row>
    <row r="1043340" spans="1:33" ht="12.75">
      <c r="A1043340" s="247"/>
      <c r="B1043340" s="248"/>
      <c r="C1043340" s="249"/>
      <c r="D1043340" s="250"/>
      <c r="E1043340" s="250"/>
      <c r="F1043340" s="250"/>
      <c r="G1043340" s="250"/>
      <c r="H1043340" s="250"/>
      <c r="I1043340" s="250"/>
      <c r="J1043340" s="244"/>
      <c r="K1043340" s="244"/>
      <c r="L1043340" s="244"/>
      <c r="M1043340" s="244"/>
      <c r="N1043340" s="244"/>
      <c r="O1043340" s="251"/>
      <c r="P1043340" s="251"/>
      <c r="Q1043340" s="251"/>
      <c r="R1043340" s="251"/>
      <c r="S1043340" s="251"/>
      <c r="T1043340" s="251"/>
      <c r="U1043340" s="251"/>
      <c r="V1043340" s="251"/>
      <c r="W1043340" s="251"/>
      <c r="X1043340" s="251"/>
      <c r="Y1043340" s="251"/>
      <c r="Z1043340" s="251"/>
      <c r="AA1043340" s="251"/>
      <c r="AB1043340" s="247"/>
      <c r="AC1043340" s="247"/>
      <c r="AD1043340" s="245"/>
      <c r="AE1043340" s="245"/>
      <c r="AF1043340" s="245"/>
      <c r="AG1043340" s="245"/>
    </row>
    <row r="1043341" spans="1:33" ht="12.75">
      <c r="A1043341" s="247"/>
      <c r="B1043341" s="248"/>
      <c r="C1043341" s="249"/>
      <c r="D1043341" s="250"/>
      <c r="E1043341" s="250"/>
      <c r="F1043341" s="250"/>
      <c r="G1043341" s="250"/>
      <c r="H1043341" s="250"/>
      <c r="I1043341" s="250"/>
      <c r="J1043341" s="244"/>
      <c r="K1043341" s="244"/>
      <c r="L1043341" s="244"/>
      <c r="M1043341" s="244"/>
      <c r="N1043341" s="244"/>
      <c r="O1043341" s="251"/>
      <c r="P1043341" s="251"/>
      <c r="Q1043341" s="251"/>
      <c r="R1043341" s="251"/>
      <c r="S1043341" s="251"/>
      <c r="T1043341" s="251"/>
      <c r="U1043341" s="251"/>
      <c r="V1043341" s="251"/>
      <c r="W1043341" s="251"/>
      <c r="X1043341" s="251"/>
      <c r="Y1043341" s="251"/>
      <c r="Z1043341" s="251"/>
      <c r="AA1043341" s="251"/>
      <c r="AB1043341" s="247"/>
      <c r="AC1043341" s="247"/>
      <c r="AD1043341" s="245"/>
      <c r="AE1043341" s="245"/>
      <c r="AF1043341" s="245"/>
      <c r="AG1043341" s="245"/>
    </row>
    <row r="1043342" spans="1:33" ht="12.75">
      <c r="A1043342" s="247"/>
      <c r="B1043342" s="248"/>
      <c r="C1043342" s="249"/>
      <c r="D1043342" s="250"/>
      <c r="E1043342" s="250"/>
      <c r="F1043342" s="250"/>
      <c r="G1043342" s="250"/>
      <c r="H1043342" s="250"/>
      <c r="I1043342" s="250"/>
      <c r="J1043342" s="244"/>
      <c r="K1043342" s="244"/>
      <c r="L1043342" s="244"/>
      <c r="M1043342" s="244"/>
      <c r="N1043342" s="244"/>
      <c r="O1043342" s="251"/>
      <c r="P1043342" s="251"/>
      <c r="Q1043342" s="251"/>
      <c r="R1043342" s="251"/>
      <c r="S1043342" s="251"/>
      <c r="T1043342" s="251"/>
      <c r="U1043342" s="251"/>
      <c r="V1043342" s="251"/>
      <c r="W1043342" s="251"/>
      <c r="X1043342" s="251"/>
      <c r="Y1043342" s="251"/>
      <c r="Z1043342" s="251"/>
      <c r="AA1043342" s="251"/>
      <c r="AB1043342" s="247"/>
      <c r="AC1043342" s="247"/>
      <c r="AD1043342" s="245"/>
      <c r="AE1043342" s="245"/>
      <c r="AF1043342" s="245"/>
      <c r="AG1043342" s="245"/>
    </row>
    <row r="1043343" spans="1:33" ht="12.75">
      <c r="A1043343" s="247"/>
      <c r="B1043343" s="248"/>
      <c r="C1043343" s="249"/>
      <c r="D1043343" s="250"/>
      <c r="E1043343" s="250"/>
      <c r="F1043343" s="250"/>
      <c r="G1043343" s="250"/>
      <c r="H1043343" s="250"/>
      <c r="I1043343" s="250"/>
      <c r="J1043343" s="244"/>
      <c r="K1043343" s="244"/>
      <c r="L1043343" s="244"/>
      <c r="M1043343" s="244"/>
      <c r="N1043343" s="244"/>
      <c r="O1043343" s="251"/>
      <c r="P1043343" s="251"/>
      <c r="Q1043343" s="251"/>
      <c r="R1043343" s="251"/>
      <c r="S1043343" s="251"/>
      <c r="T1043343" s="251"/>
      <c r="U1043343" s="251"/>
      <c r="V1043343" s="251"/>
      <c r="W1043343" s="251"/>
      <c r="X1043343" s="251"/>
      <c r="Y1043343" s="251"/>
      <c r="Z1043343" s="251"/>
      <c r="AA1043343" s="251"/>
      <c r="AB1043343" s="247"/>
      <c r="AC1043343" s="247"/>
      <c r="AD1043343" s="245"/>
      <c r="AE1043343" s="245"/>
      <c r="AF1043343" s="245"/>
      <c r="AG1043343" s="245"/>
    </row>
    <row r="1043344" spans="1:33" ht="12.75">
      <c r="A1043344" s="247"/>
      <c r="B1043344" s="248"/>
      <c r="C1043344" s="249"/>
      <c r="D1043344" s="250"/>
      <c r="E1043344" s="250"/>
      <c r="F1043344" s="250"/>
      <c r="G1043344" s="250"/>
      <c r="H1043344" s="250"/>
      <c r="I1043344" s="250"/>
      <c r="J1043344" s="244"/>
      <c r="K1043344" s="244"/>
      <c r="L1043344" s="244"/>
      <c r="M1043344" s="244"/>
      <c r="N1043344" s="244"/>
      <c r="O1043344" s="251"/>
      <c r="P1043344" s="251"/>
      <c r="Q1043344" s="251"/>
      <c r="R1043344" s="251"/>
      <c r="S1043344" s="251"/>
      <c r="T1043344" s="251"/>
      <c r="U1043344" s="251"/>
      <c r="V1043344" s="251"/>
      <c r="W1043344" s="251"/>
      <c r="X1043344" s="251"/>
      <c r="Y1043344" s="251"/>
      <c r="Z1043344" s="251"/>
      <c r="AA1043344" s="251"/>
      <c r="AB1043344" s="247"/>
      <c r="AC1043344" s="247"/>
      <c r="AD1043344" s="245"/>
      <c r="AE1043344" s="245"/>
      <c r="AF1043344" s="245"/>
      <c r="AG1043344" s="245"/>
    </row>
    <row r="1043345" spans="1:33" ht="12.75">
      <c r="A1043345" s="247"/>
      <c r="B1043345" s="248"/>
      <c r="C1043345" s="249"/>
      <c r="D1043345" s="250"/>
      <c r="E1043345" s="250"/>
      <c r="F1043345" s="250"/>
      <c r="G1043345" s="250"/>
      <c r="H1043345" s="250"/>
      <c r="I1043345" s="250"/>
      <c r="J1043345" s="244"/>
      <c r="K1043345" s="244"/>
      <c r="L1043345" s="244"/>
      <c r="M1043345" s="244"/>
      <c r="N1043345" s="244"/>
      <c r="O1043345" s="251"/>
      <c r="P1043345" s="251"/>
      <c r="Q1043345" s="251"/>
      <c r="R1043345" s="251"/>
      <c r="S1043345" s="251"/>
      <c r="T1043345" s="251"/>
      <c r="U1043345" s="251"/>
      <c r="V1043345" s="251"/>
      <c r="W1043345" s="251"/>
      <c r="X1043345" s="251"/>
      <c r="Y1043345" s="251"/>
      <c r="Z1043345" s="251"/>
      <c r="AA1043345" s="251"/>
      <c r="AB1043345" s="247"/>
      <c r="AC1043345" s="247"/>
      <c r="AD1043345" s="245"/>
      <c r="AE1043345" s="245"/>
      <c r="AF1043345" s="245"/>
      <c r="AG1043345" s="245"/>
    </row>
    <row r="1043346" spans="1:33" ht="12.75">
      <c r="A1043346" s="247"/>
      <c r="B1043346" s="248"/>
      <c r="C1043346" s="249"/>
      <c r="D1043346" s="250"/>
      <c r="E1043346" s="250"/>
      <c r="F1043346" s="250"/>
      <c r="G1043346" s="250"/>
      <c r="H1043346" s="250"/>
      <c r="I1043346" s="250"/>
      <c r="J1043346" s="244"/>
      <c r="K1043346" s="244"/>
      <c r="L1043346" s="244"/>
      <c r="M1043346" s="244"/>
      <c r="N1043346" s="244"/>
      <c r="O1043346" s="251"/>
      <c r="P1043346" s="251"/>
      <c r="Q1043346" s="251"/>
      <c r="R1043346" s="251"/>
      <c r="S1043346" s="251"/>
      <c r="T1043346" s="251"/>
      <c r="U1043346" s="251"/>
      <c r="V1043346" s="251"/>
      <c r="W1043346" s="251"/>
      <c r="X1043346" s="251"/>
      <c r="Y1043346" s="251"/>
      <c r="Z1043346" s="251"/>
      <c r="AA1043346" s="251"/>
      <c r="AB1043346" s="247"/>
      <c r="AC1043346" s="247"/>
      <c r="AD1043346" s="245"/>
      <c r="AE1043346" s="245"/>
      <c r="AF1043346" s="245"/>
      <c r="AG1043346" s="245"/>
    </row>
    <row r="1043347" spans="1:33" ht="12.75">
      <c r="A1043347" s="247"/>
      <c r="B1043347" s="248"/>
      <c r="C1043347" s="249"/>
      <c r="D1043347" s="250"/>
      <c r="E1043347" s="250"/>
      <c r="F1043347" s="250"/>
      <c r="G1043347" s="250"/>
      <c r="H1043347" s="250"/>
      <c r="I1043347" s="250"/>
      <c r="J1043347" s="244"/>
      <c r="K1043347" s="244"/>
      <c r="L1043347" s="244"/>
      <c r="M1043347" s="244"/>
      <c r="N1043347" s="244"/>
      <c r="O1043347" s="251"/>
      <c r="P1043347" s="251"/>
      <c r="Q1043347" s="251"/>
      <c r="R1043347" s="251"/>
      <c r="S1043347" s="251"/>
      <c r="T1043347" s="251"/>
      <c r="U1043347" s="251"/>
      <c r="V1043347" s="251"/>
      <c r="W1043347" s="251"/>
      <c r="X1043347" s="251"/>
      <c r="Y1043347" s="251"/>
      <c r="Z1043347" s="251"/>
      <c r="AA1043347" s="251"/>
      <c r="AB1043347" s="247"/>
      <c r="AC1043347" s="247"/>
      <c r="AD1043347" s="245"/>
      <c r="AE1043347" s="245"/>
      <c r="AF1043347" s="245"/>
      <c r="AG1043347" s="245"/>
    </row>
    <row r="1043348" spans="1:33" ht="12.75">
      <c r="A1043348" s="247"/>
      <c r="B1043348" s="248"/>
      <c r="C1043348" s="249"/>
      <c r="D1043348" s="250"/>
      <c r="E1043348" s="250"/>
      <c r="F1043348" s="250"/>
      <c r="G1043348" s="250"/>
      <c r="H1043348" s="250"/>
      <c r="I1043348" s="250"/>
      <c r="J1043348" s="244"/>
      <c r="K1043348" s="244"/>
      <c r="L1043348" s="244"/>
      <c r="M1043348" s="244"/>
      <c r="N1043348" s="244"/>
      <c r="O1043348" s="251"/>
      <c r="P1043348" s="251"/>
      <c r="Q1043348" s="251"/>
      <c r="R1043348" s="251"/>
      <c r="S1043348" s="251"/>
      <c r="T1043348" s="251"/>
      <c r="U1043348" s="251"/>
      <c r="V1043348" s="251"/>
      <c r="W1043348" s="251"/>
      <c r="X1043348" s="251"/>
      <c r="Y1043348" s="251"/>
      <c r="Z1043348" s="251"/>
      <c r="AA1043348" s="251"/>
      <c r="AB1043348" s="247"/>
      <c r="AC1043348" s="247"/>
      <c r="AD1043348" s="245"/>
      <c r="AE1043348" s="245"/>
      <c r="AF1043348" s="245"/>
      <c r="AG1043348" s="245"/>
    </row>
    <row r="1043349" spans="1:33" ht="12.75">
      <c r="A1043349" s="247"/>
      <c r="B1043349" s="248"/>
      <c r="C1043349" s="249"/>
      <c r="D1043349" s="250"/>
      <c r="E1043349" s="250"/>
      <c r="F1043349" s="250"/>
      <c r="G1043349" s="250"/>
      <c r="H1043349" s="250"/>
      <c r="I1043349" s="250"/>
      <c r="J1043349" s="244"/>
      <c r="K1043349" s="244"/>
      <c r="L1043349" s="244"/>
      <c r="M1043349" s="244"/>
      <c r="N1043349" s="244"/>
      <c r="O1043349" s="251"/>
      <c r="P1043349" s="251"/>
      <c r="Q1043349" s="251"/>
      <c r="R1043349" s="251"/>
      <c r="S1043349" s="251"/>
      <c r="T1043349" s="251"/>
      <c r="U1043349" s="251"/>
      <c r="V1043349" s="251"/>
      <c r="W1043349" s="251"/>
      <c r="X1043349" s="251"/>
      <c r="Y1043349" s="251"/>
      <c r="Z1043349" s="251"/>
      <c r="AA1043349" s="251"/>
      <c r="AB1043349" s="247"/>
      <c r="AC1043349" s="247"/>
      <c r="AD1043349" s="245"/>
      <c r="AE1043349" s="245"/>
      <c r="AF1043349" s="245"/>
      <c r="AG1043349" s="245"/>
    </row>
    <row r="1043350" spans="1:33" ht="12.75">
      <c r="A1043350" s="247"/>
      <c r="B1043350" s="248"/>
      <c r="C1043350" s="249"/>
      <c r="D1043350" s="250"/>
      <c r="E1043350" s="250"/>
      <c r="F1043350" s="250"/>
      <c r="G1043350" s="250"/>
      <c r="H1043350" s="250"/>
      <c r="I1043350" s="250"/>
      <c r="J1043350" s="244"/>
      <c r="K1043350" s="244"/>
      <c r="L1043350" s="244"/>
      <c r="M1043350" s="244"/>
      <c r="N1043350" s="244"/>
      <c r="O1043350" s="251"/>
      <c r="P1043350" s="251"/>
      <c r="Q1043350" s="251"/>
      <c r="R1043350" s="251"/>
      <c r="S1043350" s="251"/>
      <c r="T1043350" s="251"/>
      <c r="U1043350" s="251"/>
      <c r="V1043350" s="251"/>
      <c r="W1043350" s="251"/>
      <c r="X1043350" s="251"/>
      <c r="Y1043350" s="251"/>
      <c r="Z1043350" s="251"/>
      <c r="AA1043350" s="251"/>
      <c r="AB1043350" s="247"/>
      <c r="AC1043350" s="247"/>
      <c r="AD1043350" s="245"/>
      <c r="AE1043350" s="245"/>
      <c r="AF1043350" s="245"/>
      <c r="AG1043350" s="245"/>
    </row>
    <row r="1043351" spans="1:33" ht="12.75">
      <c r="A1043351" s="247"/>
      <c r="B1043351" s="248"/>
      <c r="C1043351" s="249"/>
      <c r="D1043351" s="250"/>
      <c r="E1043351" s="250"/>
      <c r="F1043351" s="250"/>
      <c r="G1043351" s="250"/>
      <c r="H1043351" s="250"/>
      <c r="I1043351" s="250"/>
      <c r="J1043351" s="244"/>
      <c r="K1043351" s="244"/>
      <c r="L1043351" s="244"/>
      <c r="M1043351" s="244"/>
      <c r="N1043351" s="244"/>
      <c r="O1043351" s="251"/>
      <c r="P1043351" s="251"/>
      <c r="Q1043351" s="251"/>
      <c r="R1043351" s="251"/>
      <c r="S1043351" s="251"/>
      <c r="T1043351" s="251"/>
      <c r="U1043351" s="251"/>
      <c r="V1043351" s="251"/>
      <c r="W1043351" s="251"/>
      <c r="X1043351" s="251"/>
      <c r="Y1043351" s="251"/>
      <c r="Z1043351" s="251"/>
      <c r="AA1043351" s="251"/>
      <c r="AB1043351" s="247"/>
      <c r="AC1043351" s="247"/>
      <c r="AD1043351" s="245"/>
      <c r="AE1043351" s="245"/>
      <c r="AF1043351" s="245"/>
      <c r="AG1043351" s="245"/>
    </row>
    <row r="1043352" spans="1:33" ht="12.75">
      <c r="A1043352" s="247"/>
      <c r="B1043352" s="248"/>
      <c r="C1043352" s="249"/>
      <c r="D1043352" s="250"/>
      <c r="E1043352" s="250"/>
      <c r="F1043352" s="250"/>
      <c r="G1043352" s="250"/>
      <c r="H1043352" s="250"/>
      <c r="I1043352" s="250"/>
      <c r="J1043352" s="244"/>
      <c r="K1043352" s="244"/>
      <c r="L1043352" s="244"/>
      <c r="M1043352" s="244"/>
      <c r="N1043352" s="244"/>
      <c r="O1043352" s="251"/>
      <c r="P1043352" s="251"/>
      <c r="Q1043352" s="251"/>
      <c r="R1043352" s="251"/>
      <c r="S1043352" s="251"/>
      <c r="T1043352" s="251"/>
      <c r="U1043352" s="251"/>
      <c r="V1043352" s="251"/>
      <c r="W1043352" s="251"/>
      <c r="X1043352" s="251"/>
      <c r="Y1043352" s="251"/>
      <c r="Z1043352" s="251"/>
      <c r="AA1043352" s="251"/>
      <c r="AB1043352" s="247"/>
      <c r="AC1043352" s="247"/>
      <c r="AD1043352" s="245"/>
      <c r="AE1043352" s="245"/>
      <c r="AF1043352" s="245"/>
      <c r="AG1043352" s="245"/>
    </row>
    <row r="1043353" spans="1:33" ht="12.75">
      <c r="A1043353" s="247"/>
      <c r="B1043353" s="248"/>
      <c r="C1043353" s="249"/>
      <c r="D1043353" s="250"/>
      <c r="E1043353" s="250"/>
      <c r="F1043353" s="250"/>
      <c r="G1043353" s="250"/>
      <c r="H1043353" s="250"/>
      <c r="I1043353" s="250"/>
      <c r="J1043353" s="244"/>
      <c r="K1043353" s="244"/>
      <c r="L1043353" s="244"/>
      <c r="M1043353" s="244"/>
      <c r="N1043353" s="244"/>
      <c r="O1043353" s="251"/>
      <c r="P1043353" s="251"/>
      <c r="Q1043353" s="251"/>
      <c r="R1043353" s="251"/>
      <c r="S1043353" s="251"/>
      <c r="T1043353" s="251"/>
      <c r="U1043353" s="251"/>
      <c r="V1043353" s="251"/>
      <c r="W1043353" s="251"/>
      <c r="X1043353" s="251"/>
      <c r="Y1043353" s="251"/>
      <c r="Z1043353" s="251"/>
      <c r="AA1043353" s="251"/>
      <c r="AB1043353" s="247"/>
      <c r="AC1043353" s="247"/>
      <c r="AD1043353" s="245"/>
      <c r="AE1043353" s="245"/>
      <c r="AF1043353" s="245"/>
      <c r="AG1043353" s="245"/>
    </row>
    <row r="1043354" spans="1:33" ht="12.75">
      <c r="A1043354" s="247"/>
      <c r="B1043354" s="248"/>
      <c r="C1043354" s="249"/>
      <c r="D1043354" s="250"/>
      <c r="E1043354" s="250"/>
      <c r="F1043354" s="250"/>
      <c r="G1043354" s="250"/>
      <c r="H1043354" s="250"/>
      <c r="I1043354" s="250"/>
      <c r="J1043354" s="244"/>
      <c r="K1043354" s="244"/>
      <c r="L1043354" s="244"/>
      <c r="M1043354" s="244"/>
      <c r="N1043354" s="244"/>
      <c r="O1043354" s="251"/>
      <c r="P1043354" s="251"/>
      <c r="Q1043354" s="251"/>
      <c r="R1043354" s="251"/>
      <c r="S1043354" s="251"/>
      <c r="T1043354" s="251"/>
      <c r="U1043354" s="251"/>
      <c r="V1043354" s="251"/>
      <c r="W1043354" s="251"/>
      <c r="X1043354" s="251"/>
      <c r="Y1043354" s="251"/>
      <c r="Z1043354" s="251"/>
      <c r="AA1043354" s="251"/>
      <c r="AB1043354" s="247"/>
      <c r="AC1043354" s="247"/>
      <c r="AD1043354" s="245"/>
      <c r="AE1043354" s="245"/>
      <c r="AF1043354" s="245"/>
      <c r="AG1043354" s="245"/>
    </row>
    <row r="1043355" spans="1:33" ht="12.75">
      <c r="A1043355" s="247"/>
      <c r="B1043355" s="248"/>
      <c r="C1043355" s="249"/>
      <c r="D1043355" s="250"/>
      <c r="E1043355" s="250"/>
      <c r="F1043355" s="250"/>
      <c r="G1043355" s="250"/>
      <c r="H1043355" s="250"/>
      <c r="I1043355" s="250"/>
      <c r="J1043355" s="244"/>
      <c r="K1043355" s="244"/>
      <c r="L1043355" s="244"/>
      <c r="M1043355" s="244"/>
      <c r="N1043355" s="244"/>
      <c r="O1043355" s="251"/>
      <c r="P1043355" s="251"/>
      <c r="Q1043355" s="251"/>
      <c r="R1043355" s="251"/>
      <c r="S1043355" s="251"/>
      <c r="T1043355" s="251"/>
      <c r="U1043355" s="251"/>
      <c r="V1043355" s="251"/>
      <c r="W1043355" s="251"/>
      <c r="X1043355" s="251"/>
      <c r="Y1043355" s="251"/>
      <c r="Z1043355" s="251"/>
      <c r="AA1043355" s="251"/>
      <c r="AB1043355" s="247"/>
      <c r="AC1043355" s="247"/>
      <c r="AD1043355" s="245"/>
      <c r="AE1043355" s="245"/>
      <c r="AF1043355" s="245"/>
      <c r="AG1043355" s="245"/>
    </row>
    <row r="1043356" spans="1:33" ht="12.75">
      <c r="A1043356" s="247"/>
      <c r="B1043356" s="248"/>
      <c r="C1043356" s="249"/>
      <c r="D1043356" s="250"/>
      <c r="E1043356" s="250"/>
      <c r="F1043356" s="250"/>
      <c r="G1043356" s="250"/>
      <c r="H1043356" s="250"/>
      <c r="I1043356" s="250"/>
      <c r="J1043356" s="244"/>
      <c r="K1043356" s="244"/>
      <c r="L1043356" s="244"/>
      <c r="M1043356" s="244"/>
      <c r="N1043356" s="244"/>
      <c r="O1043356" s="251"/>
      <c r="P1043356" s="251"/>
      <c r="Q1043356" s="251"/>
      <c r="R1043356" s="251"/>
      <c r="S1043356" s="251"/>
      <c r="T1043356" s="251"/>
      <c r="U1043356" s="251"/>
      <c r="V1043356" s="251"/>
      <c r="W1043356" s="251"/>
      <c r="X1043356" s="251"/>
      <c r="Y1043356" s="251"/>
      <c r="Z1043356" s="251"/>
      <c r="AA1043356" s="251"/>
      <c r="AB1043356" s="247"/>
      <c r="AC1043356" s="247"/>
      <c r="AD1043356" s="245"/>
      <c r="AE1043356" s="245"/>
      <c r="AF1043356" s="245"/>
      <c r="AG1043356" s="245"/>
    </row>
    <row r="1043357" spans="1:33" ht="12.75">
      <c r="A1043357" s="247"/>
      <c r="B1043357" s="248"/>
      <c r="C1043357" s="249"/>
      <c r="D1043357" s="250"/>
      <c r="E1043357" s="250"/>
      <c r="F1043357" s="250"/>
      <c r="G1043357" s="250"/>
      <c r="H1043357" s="250"/>
      <c r="I1043357" s="250"/>
      <c r="J1043357" s="244"/>
      <c r="K1043357" s="244"/>
      <c r="L1043357" s="244"/>
      <c r="M1043357" s="244"/>
      <c r="N1043357" s="244"/>
      <c r="O1043357" s="251"/>
      <c r="P1043357" s="251"/>
      <c r="Q1043357" s="251"/>
      <c r="R1043357" s="251"/>
      <c r="S1043357" s="251"/>
      <c r="T1043357" s="251"/>
      <c r="U1043357" s="251"/>
      <c r="V1043357" s="251"/>
      <c r="W1043357" s="251"/>
      <c r="X1043357" s="251"/>
      <c r="Y1043357" s="251"/>
      <c r="Z1043357" s="251"/>
      <c r="AA1043357" s="251"/>
      <c r="AB1043357" s="247"/>
      <c r="AC1043357" s="247"/>
      <c r="AD1043357" s="245"/>
      <c r="AE1043357" s="245"/>
      <c r="AF1043357" s="245"/>
      <c r="AG1043357" s="245"/>
    </row>
    <row r="1043358" spans="1:33" ht="12.75">
      <c r="A1043358" s="247"/>
      <c r="B1043358" s="248"/>
      <c r="C1043358" s="249"/>
      <c r="D1043358" s="250"/>
      <c r="E1043358" s="250"/>
      <c r="F1043358" s="250"/>
      <c r="G1043358" s="250"/>
      <c r="H1043358" s="250"/>
      <c r="I1043358" s="250"/>
      <c r="J1043358" s="244"/>
      <c r="K1043358" s="244"/>
      <c r="L1043358" s="244"/>
      <c r="M1043358" s="244"/>
      <c r="N1043358" s="244"/>
      <c r="O1043358" s="251"/>
      <c r="P1043358" s="251"/>
      <c r="Q1043358" s="251"/>
      <c r="R1043358" s="251"/>
      <c r="S1043358" s="251"/>
      <c r="T1043358" s="251"/>
      <c r="U1043358" s="251"/>
      <c r="V1043358" s="251"/>
      <c r="W1043358" s="251"/>
      <c r="X1043358" s="251"/>
      <c r="Y1043358" s="251"/>
      <c r="Z1043358" s="251"/>
      <c r="AA1043358" s="251"/>
      <c r="AB1043358" s="247"/>
      <c r="AC1043358" s="247"/>
      <c r="AD1043358" s="245"/>
      <c r="AE1043358" s="245"/>
      <c r="AF1043358" s="245"/>
      <c r="AG1043358" s="245"/>
    </row>
    <row r="1043359" spans="1:33" ht="12.75">
      <c r="A1043359" s="247"/>
      <c r="B1043359" s="248"/>
      <c r="C1043359" s="249"/>
      <c r="D1043359" s="250"/>
      <c r="E1043359" s="250"/>
      <c r="F1043359" s="250"/>
      <c r="G1043359" s="250"/>
      <c r="H1043359" s="250"/>
      <c r="I1043359" s="250"/>
      <c r="J1043359" s="244"/>
      <c r="K1043359" s="244"/>
      <c r="L1043359" s="244"/>
      <c r="M1043359" s="244"/>
      <c r="N1043359" s="244"/>
      <c r="O1043359" s="251"/>
      <c r="P1043359" s="251"/>
      <c r="Q1043359" s="251"/>
      <c r="R1043359" s="251"/>
      <c r="S1043359" s="251"/>
      <c r="T1043359" s="251"/>
      <c r="U1043359" s="251"/>
      <c r="V1043359" s="251"/>
      <c r="W1043359" s="251"/>
      <c r="X1043359" s="251"/>
      <c r="Y1043359" s="251"/>
      <c r="Z1043359" s="251"/>
      <c r="AA1043359" s="251"/>
      <c r="AB1043359" s="247"/>
      <c r="AC1043359" s="247"/>
      <c r="AD1043359" s="245"/>
      <c r="AE1043359" s="245"/>
      <c r="AF1043359" s="245"/>
      <c r="AG1043359" s="245"/>
    </row>
    <row r="1043360" spans="1:33" ht="12.75">
      <c r="A1043360" s="247"/>
      <c r="B1043360" s="248"/>
      <c r="C1043360" s="249"/>
      <c r="D1043360" s="250"/>
      <c r="E1043360" s="250"/>
      <c r="F1043360" s="250"/>
      <c r="G1043360" s="250"/>
      <c r="H1043360" s="250"/>
      <c r="I1043360" s="250"/>
      <c r="J1043360" s="244"/>
      <c r="K1043360" s="244"/>
      <c r="L1043360" s="244"/>
      <c r="M1043360" s="244"/>
      <c r="N1043360" s="244"/>
      <c r="O1043360" s="251"/>
      <c r="P1043360" s="251"/>
      <c r="Q1043360" s="251"/>
      <c r="R1043360" s="251"/>
      <c r="S1043360" s="251"/>
      <c r="T1043360" s="251"/>
      <c r="U1043360" s="251"/>
      <c r="V1043360" s="251"/>
      <c r="W1043360" s="251"/>
      <c r="X1043360" s="251"/>
      <c r="Y1043360" s="251"/>
      <c r="Z1043360" s="251"/>
      <c r="AA1043360" s="251"/>
      <c r="AB1043360" s="247"/>
      <c r="AC1043360" s="247"/>
      <c r="AD1043360" s="245"/>
      <c r="AE1043360" s="245"/>
      <c r="AF1043360" s="245"/>
      <c r="AG1043360" s="245"/>
    </row>
    <row r="1043361" spans="1:33" ht="12.75">
      <c r="A1043361" s="247"/>
      <c r="B1043361" s="248"/>
      <c r="C1043361" s="249"/>
      <c r="D1043361" s="250"/>
      <c r="E1043361" s="250"/>
      <c r="F1043361" s="250"/>
      <c r="G1043361" s="250"/>
      <c r="H1043361" s="250"/>
      <c r="I1043361" s="250"/>
      <c r="J1043361" s="244"/>
      <c r="K1043361" s="244"/>
      <c r="L1043361" s="244"/>
      <c r="M1043361" s="244"/>
      <c r="N1043361" s="244"/>
      <c r="O1043361" s="251"/>
      <c r="P1043361" s="251"/>
      <c r="Q1043361" s="251"/>
      <c r="R1043361" s="251"/>
      <c r="S1043361" s="251"/>
      <c r="T1043361" s="251"/>
      <c r="U1043361" s="251"/>
      <c r="V1043361" s="251"/>
      <c r="W1043361" s="251"/>
      <c r="X1043361" s="251"/>
      <c r="Y1043361" s="251"/>
      <c r="Z1043361" s="251"/>
      <c r="AA1043361" s="251"/>
      <c r="AB1043361" s="247"/>
      <c r="AC1043361" s="247"/>
      <c r="AD1043361" s="245"/>
      <c r="AE1043361" s="245"/>
      <c r="AF1043361" s="245"/>
      <c r="AG1043361" s="245"/>
    </row>
    <row r="1043362" spans="1:33" ht="12.75">
      <c r="A1043362" s="247"/>
      <c r="B1043362" s="248"/>
      <c r="C1043362" s="249"/>
      <c r="D1043362" s="250"/>
      <c r="E1043362" s="250"/>
      <c r="F1043362" s="250"/>
      <c r="G1043362" s="250"/>
      <c r="H1043362" s="250"/>
      <c r="I1043362" s="250"/>
      <c r="J1043362" s="244"/>
      <c r="K1043362" s="244"/>
      <c r="L1043362" s="244"/>
      <c r="M1043362" s="244"/>
      <c r="N1043362" s="244"/>
      <c r="O1043362" s="251"/>
      <c r="P1043362" s="251"/>
      <c r="Q1043362" s="251"/>
      <c r="R1043362" s="251"/>
      <c r="S1043362" s="251"/>
      <c r="T1043362" s="251"/>
      <c r="U1043362" s="251"/>
      <c r="V1043362" s="251"/>
      <c r="W1043362" s="251"/>
      <c r="X1043362" s="251"/>
      <c r="Y1043362" s="251"/>
      <c r="Z1043362" s="251"/>
      <c r="AA1043362" s="251"/>
      <c r="AB1043362" s="247"/>
      <c r="AC1043362" s="247"/>
      <c r="AD1043362" s="245"/>
      <c r="AE1043362" s="245"/>
      <c r="AF1043362" s="245"/>
      <c r="AG1043362" s="245"/>
    </row>
    <row r="1043363" spans="1:33" ht="12.75">
      <c r="A1043363" s="247"/>
      <c r="B1043363" s="248"/>
      <c r="C1043363" s="249"/>
      <c r="D1043363" s="250"/>
      <c r="E1043363" s="250"/>
      <c r="F1043363" s="250"/>
      <c r="G1043363" s="250"/>
      <c r="H1043363" s="250"/>
      <c r="I1043363" s="250"/>
      <c r="J1043363" s="244"/>
      <c r="K1043363" s="244"/>
      <c r="L1043363" s="244"/>
      <c r="M1043363" s="244"/>
      <c r="N1043363" s="244"/>
      <c r="O1043363" s="251"/>
      <c r="P1043363" s="251"/>
      <c r="Q1043363" s="251"/>
      <c r="R1043363" s="251"/>
      <c r="S1043363" s="251"/>
      <c r="T1043363" s="251"/>
      <c r="U1043363" s="251"/>
      <c r="V1043363" s="251"/>
      <c r="W1043363" s="251"/>
      <c r="X1043363" s="251"/>
      <c r="Y1043363" s="251"/>
      <c r="Z1043363" s="251"/>
      <c r="AA1043363" s="251"/>
      <c r="AB1043363" s="247"/>
      <c r="AC1043363" s="247"/>
      <c r="AD1043363" s="245"/>
      <c r="AE1043363" s="245"/>
      <c r="AF1043363" s="245"/>
      <c r="AG1043363" s="245"/>
    </row>
    <row r="1043364" spans="1:33" ht="12.75">
      <c r="A1043364" s="247"/>
      <c r="B1043364" s="248"/>
      <c r="C1043364" s="249"/>
      <c r="D1043364" s="250"/>
      <c r="E1043364" s="250"/>
      <c r="F1043364" s="250"/>
      <c r="G1043364" s="250"/>
      <c r="H1043364" s="250"/>
      <c r="I1043364" s="250"/>
      <c r="J1043364" s="244"/>
      <c r="K1043364" s="244"/>
      <c r="L1043364" s="244"/>
      <c r="M1043364" s="244"/>
      <c r="N1043364" s="244"/>
      <c r="O1043364" s="251"/>
      <c r="P1043364" s="251"/>
      <c r="Q1043364" s="251"/>
      <c r="R1043364" s="251"/>
      <c r="S1043364" s="251"/>
      <c r="T1043364" s="251"/>
      <c r="U1043364" s="251"/>
      <c r="V1043364" s="251"/>
      <c r="W1043364" s="251"/>
      <c r="X1043364" s="251"/>
      <c r="Y1043364" s="251"/>
      <c r="Z1043364" s="251"/>
      <c r="AA1043364" s="251"/>
      <c r="AB1043364" s="247"/>
      <c r="AC1043364" s="247"/>
      <c r="AD1043364" s="245"/>
      <c r="AE1043364" s="245"/>
      <c r="AF1043364" s="245"/>
      <c r="AG1043364" s="245"/>
    </row>
    <row r="1043365" spans="1:33" ht="12.75">
      <c r="A1043365" s="247"/>
      <c r="B1043365" s="248"/>
      <c r="C1043365" s="249"/>
      <c r="D1043365" s="250"/>
      <c r="E1043365" s="250"/>
      <c r="F1043365" s="250"/>
      <c r="G1043365" s="250"/>
      <c r="H1043365" s="250"/>
      <c r="I1043365" s="250"/>
      <c r="J1043365" s="244"/>
      <c r="K1043365" s="244"/>
      <c r="L1043365" s="244"/>
      <c r="M1043365" s="244"/>
      <c r="N1043365" s="244"/>
      <c r="O1043365" s="251"/>
      <c r="P1043365" s="251"/>
      <c r="Q1043365" s="251"/>
      <c r="R1043365" s="251"/>
      <c r="S1043365" s="251"/>
      <c r="T1043365" s="251"/>
      <c r="U1043365" s="251"/>
      <c r="V1043365" s="251"/>
      <c r="W1043365" s="251"/>
      <c r="X1043365" s="251"/>
      <c r="Y1043365" s="251"/>
      <c r="Z1043365" s="251"/>
      <c r="AA1043365" s="251"/>
      <c r="AB1043365" s="247"/>
      <c r="AC1043365" s="247"/>
      <c r="AD1043365" s="245"/>
      <c r="AE1043365" s="245"/>
      <c r="AF1043365" s="245"/>
      <c r="AG1043365" s="245"/>
    </row>
    <row r="1043366" spans="1:33" ht="12.75">
      <c r="A1043366" s="247"/>
      <c r="B1043366" s="248"/>
      <c r="C1043366" s="249"/>
      <c r="D1043366" s="250"/>
      <c r="E1043366" s="250"/>
      <c r="F1043366" s="250"/>
      <c r="G1043366" s="250"/>
      <c r="H1043366" s="250"/>
      <c r="I1043366" s="250"/>
      <c r="J1043366" s="244"/>
      <c r="K1043366" s="244"/>
      <c r="L1043366" s="244"/>
      <c r="M1043366" s="244"/>
      <c r="N1043366" s="244"/>
      <c r="O1043366" s="251"/>
      <c r="P1043366" s="251"/>
      <c r="Q1043366" s="251"/>
      <c r="R1043366" s="251"/>
      <c r="S1043366" s="251"/>
      <c r="T1043366" s="251"/>
      <c r="U1043366" s="251"/>
      <c r="V1043366" s="251"/>
      <c r="W1043366" s="251"/>
      <c r="X1043366" s="251"/>
      <c r="Y1043366" s="251"/>
      <c r="Z1043366" s="251"/>
      <c r="AA1043366" s="251"/>
      <c r="AB1043366" s="247"/>
      <c r="AC1043366" s="247"/>
      <c r="AD1043366" s="245"/>
      <c r="AE1043366" s="245"/>
      <c r="AF1043366" s="245"/>
      <c r="AG1043366" s="245"/>
    </row>
    <row r="1043367" spans="1:33" ht="12.75">
      <c r="A1043367" s="247"/>
      <c r="B1043367" s="248"/>
      <c r="C1043367" s="249"/>
      <c r="D1043367" s="250"/>
      <c r="E1043367" s="250"/>
      <c r="F1043367" s="250"/>
      <c r="G1043367" s="250"/>
      <c r="H1043367" s="250"/>
      <c r="I1043367" s="250"/>
      <c r="J1043367" s="244"/>
      <c r="K1043367" s="244"/>
      <c r="L1043367" s="244"/>
      <c r="M1043367" s="244"/>
      <c r="N1043367" s="244"/>
      <c r="O1043367" s="251"/>
      <c r="P1043367" s="251"/>
      <c r="Q1043367" s="251"/>
      <c r="R1043367" s="251"/>
      <c r="S1043367" s="251"/>
      <c r="T1043367" s="251"/>
      <c r="U1043367" s="251"/>
      <c r="V1043367" s="251"/>
      <c r="W1043367" s="251"/>
      <c r="X1043367" s="251"/>
      <c r="Y1043367" s="251"/>
      <c r="Z1043367" s="251"/>
      <c r="AA1043367" s="251"/>
      <c r="AB1043367" s="247"/>
      <c r="AC1043367" s="247"/>
      <c r="AD1043367" s="245"/>
      <c r="AE1043367" s="245"/>
      <c r="AF1043367" s="245"/>
      <c r="AG1043367" s="245"/>
    </row>
    <row r="1043368" spans="1:33" ht="12.75">
      <c r="A1043368" s="247"/>
      <c r="B1043368" s="248"/>
      <c r="C1043368" s="249"/>
      <c r="D1043368" s="250"/>
      <c r="E1043368" s="250"/>
      <c r="F1043368" s="250"/>
      <c r="G1043368" s="250"/>
      <c r="H1043368" s="250"/>
      <c r="I1043368" s="250"/>
      <c r="J1043368" s="244"/>
      <c r="K1043368" s="244"/>
      <c r="L1043368" s="244"/>
      <c r="M1043368" s="244"/>
      <c r="N1043368" s="244"/>
      <c r="O1043368" s="251"/>
      <c r="P1043368" s="251"/>
      <c r="Q1043368" s="251"/>
      <c r="R1043368" s="251"/>
      <c r="S1043368" s="251"/>
      <c r="T1043368" s="251"/>
      <c r="U1043368" s="251"/>
      <c r="V1043368" s="251"/>
      <c r="W1043368" s="251"/>
      <c r="X1043368" s="251"/>
      <c r="Y1043368" s="251"/>
      <c r="Z1043368" s="251"/>
      <c r="AA1043368" s="251"/>
      <c r="AB1043368" s="247"/>
      <c r="AC1043368" s="247"/>
      <c r="AD1043368" s="245"/>
      <c r="AE1043368" s="245"/>
      <c r="AF1043368" s="245"/>
      <c r="AG1043368" s="245"/>
    </row>
    <row r="1043369" spans="1:33" ht="12.75">
      <c r="A1043369" s="247"/>
      <c r="B1043369" s="248"/>
      <c r="C1043369" s="249"/>
      <c r="D1043369" s="250"/>
      <c r="E1043369" s="250"/>
      <c r="F1043369" s="250"/>
      <c r="G1043369" s="250"/>
      <c r="H1043369" s="250"/>
      <c r="I1043369" s="250"/>
      <c r="J1043369" s="244"/>
      <c r="K1043369" s="244"/>
      <c r="L1043369" s="244"/>
      <c r="M1043369" s="244"/>
      <c r="N1043369" s="244"/>
      <c r="O1043369" s="251"/>
      <c r="P1043369" s="251"/>
      <c r="Q1043369" s="251"/>
      <c r="R1043369" s="251"/>
      <c r="S1043369" s="251"/>
      <c r="T1043369" s="251"/>
      <c r="U1043369" s="251"/>
      <c r="V1043369" s="251"/>
      <c r="W1043369" s="251"/>
      <c r="X1043369" s="251"/>
      <c r="Y1043369" s="251"/>
      <c r="Z1043369" s="251"/>
      <c r="AA1043369" s="251"/>
      <c r="AB1043369" s="247"/>
      <c r="AC1043369" s="247"/>
      <c r="AD1043369" s="245"/>
      <c r="AE1043369" s="245"/>
      <c r="AF1043369" s="245"/>
      <c r="AG1043369" s="245"/>
    </row>
    <row r="1043370" spans="1:33" ht="12.75">
      <c r="A1043370" s="247"/>
      <c r="B1043370" s="248"/>
      <c r="C1043370" s="249"/>
      <c r="D1043370" s="250"/>
      <c r="E1043370" s="250"/>
      <c r="F1043370" s="250"/>
      <c r="G1043370" s="250"/>
      <c r="H1043370" s="250"/>
      <c r="I1043370" s="250"/>
      <c r="J1043370" s="244"/>
      <c r="K1043370" s="244"/>
      <c r="L1043370" s="244"/>
      <c r="M1043370" s="244"/>
      <c r="N1043370" s="244"/>
      <c r="O1043370" s="251"/>
      <c r="P1043370" s="251"/>
      <c r="Q1043370" s="251"/>
      <c r="R1043370" s="251"/>
      <c r="S1043370" s="251"/>
      <c r="T1043370" s="251"/>
      <c r="U1043370" s="251"/>
      <c r="V1043370" s="251"/>
      <c r="W1043370" s="251"/>
      <c r="X1043370" s="251"/>
      <c r="Y1043370" s="251"/>
      <c r="Z1043370" s="251"/>
      <c r="AA1043370" s="251"/>
      <c r="AB1043370" s="247"/>
      <c r="AC1043370" s="247"/>
      <c r="AD1043370" s="245"/>
      <c r="AE1043370" s="245"/>
      <c r="AF1043370" s="245"/>
      <c r="AG1043370" s="245"/>
    </row>
    <row r="1043371" spans="1:33" ht="12.75">
      <c r="A1043371" s="247"/>
      <c r="B1043371" s="248"/>
      <c r="C1043371" s="249"/>
      <c r="D1043371" s="250"/>
      <c r="E1043371" s="250"/>
      <c r="F1043371" s="250"/>
      <c r="G1043371" s="250"/>
      <c r="H1043371" s="250"/>
      <c r="I1043371" s="250"/>
      <c r="J1043371" s="244"/>
      <c r="K1043371" s="244"/>
      <c r="L1043371" s="244"/>
      <c r="M1043371" s="244"/>
      <c r="N1043371" s="244"/>
      <c r="O1043371" s="251"/>
      <c r="P1043371" s="251"/>
      <c r="Q1043371" s="251"/>
      <c r="R1043371" s="251"/>
      <c r="S1043371" s="251"/>
      <c r="T1043371" s="251"/>
      <c r="U1043371" s="251"/>
      <c r="V1043371" s="251"/>
      <c r="W1043371" s="251"/>
      <c r="X1043371" s="251"/>
      <c r="Y1043371" s="251"/>
      <c r="Z1043371" s="251"/>
      <c r="AA1043371" s="251"/>
      <c r="AB1043371" s="247"/>
      <c r="AC1043371" s="247"/>
      <c r="AD1043371" s="245"/>
      <c r="AE1043371" s="245"/>
      <c r="AF1043371" s="245"/>
      <c r="AG1043371" s="245"/>
    </row>
    <row r="1043372" spans="1:33" ht="12.75">
      <c r="A1043372" s="247"/>
      <c r="B1043372" s="248"/>
      <c r="C1043372" s="249"/>
      <c r="D1043372" s="250"/>
      <c r="E1043372" s="250"/>
      <c r="F1043372" s="250"/>
      <c r="G1043372" s="250"/>
      <c r="H1043372" s="250"/>
      <c r="I1043372" s="250"/>
      <c r="J1043372" s="244"/>
      <c r="K1043372" s="244"/>
      <c r="L1043372" s="244"/>
      <c r="M1043372" s="244"/>
      <c r="N1043372" s="244"/>
      <c r="O1043372" s="251"/>
      <c r="P1043372" s="251"/>
      <c r="Q1043372" s="251"/>
      <c r="R1043372" s="251"/>
      <c r="S1043372" s="251"/>
      <c r="T1043372" s="251"/>
      <c r="U1043372" s="251"/>
      <c r="V1043372" s="251"/>
      <c r="W1043372" s="251"/>
      <c r="X1043372" s="251"/>
      <c r="Y1043372" s="251"/>
      <c r="Z1043372" s="251"/>
      <c r="AA1043372" s="251"/>
      <c r="AB1043372" s="247"/>
      <c r="AC1043372" s="247"/>
      <c r="AD1043372" s="245"/>
      <c r="AE1043372" s="245"/>
      <c r="AF1043372" s="245"/>
      <c r="AG1043372" s="245"/>
    </row>
    <row r="1043373" spans="1:33" ht="12.75">
      <c r="A1043373" s="247"/>
      <c r="B1043373" s="248"/>
      <c r="C1043373" s="249"/>
      <c r="D1043373" s="250"/>
      <c r="E1043373" s="250"/>
      <c r="F1043373" s="250"/>
      <c r="G1043373" s="250"/>
      <c r="H1043373" s="250"/>
      <c r="I1043373" s="250"/>
      <c r="J1043373" s="244"/>
      <c r="K1043373" s="244"/>
      <c r="L1043373" s="244"/>
      <c r="M1043373" s="244"/>
      <c r="N1043373" s="244"/>
      <c r="O1043373" s="251"/>
      <c r="P1043373" s="251"/>
      <c r="Q1043373" s="251"/>
      <c r="R1043373" s="251"/>
      <c r="S1043373" s="251"/>
      <c r="T1043373" s="251"/>
      <c r="U1043373" s="251"/>
      <c r="V1043373" s="251"/>
      <c r="W1043373" s="251"/>
      <c r="X1043373" s="251"/>
      <c r="Y1043373" s="251"/>
      <c r="Z1043373" s="251"/>
      <c r="AA1043373" s="251"/>
      <c r="AB1043373" s="247"/>
      <c r="AC1043373" s="247"/>
      <c r="AD1043373" s="245"/>
      <c r="AE1043373" s="245"/>
      <c r="AF1043373" s="245"/>
      <c r="AG1043373" s="245"/>
    </row>
    <row r="1043374" spans="1:33" ht="12.75">
      <c r="A1043374" s="247"/>
      <c r="B1043374" s="248"/>
      <c r="C1043374" s="249"/>
      <c r="D1043374" s="250"/>
      <c r="E1043374" s="250"/>
      <c r="F1043374" s="250"/>
      <c r="G1043374" s="250"/>
      <c r="H1043374" s="250"/>
      <c r="I1043374" s="250"/>
      <c r="J1043374" s="244"/>
      <c r="K1043374" s="244"/>
      <c r="L1043374" s="244"/>
      <c r="M1043374" s="244"/>
      <c r="N1043374" s="244"/>
      <c r="O1043374" s="251"/>
      <c r="P1043374" s="251"/>
      <c r="Q1043374" s="251"/>
      <c r="R1043374" s="251"/>
      <c r="S1043374" s="251"/>
      <c r="T1043374" s="251"/>
      <c r="U1043374" s="251"/>
      <c r="V1043374" s="251"/>
      <c r="W1043374" s="251"/>
      <c r="X1043374" s="251"/>
      <c r="Y1043374" s="251"/>
      <c r="Z1043374" s="251"/>
      <c r="AA1043374" s="251"/>
      <c r="AB1043374" s="247"/>
      <c r="AC1043374" s="247"/>
      <c r="AD1043374" s="245"/>
      <c r="AE1043374" s="245"/>
      <c r="AF1043374" s="245"/>
      <c r="AG1043374" s="245"/>
    </row>
    <row r="1043375" spans="1:33" ht="12.75">
      <c r="A1043375" s="247"/>
      <c r="B1043375" s="248"/>
      <c r="C1043375" s="249"/>
      <c r="D1043375" s="250"/>
      <c r="E1043375" s="250"/>
      <c r="F1043375" s="250"/>
      <c r="G1043375" s="250"/>
      <c r="H1043375" s="250"/>
      <c r="I1043375" s="250"/>
      <c r="J1043375" s="244"/>
      <c r="K1043375" s="244"/>
      <c r="L1043375" s="244"/>
      <c r="M1043375" s="244"/>
      <c r="N1043375" s="244"/>
      <c r="O1043375" s="251"/>
      <c r="P1043375" s="251"/>
      <c r="Q1043375" s="251"/>
      <c r="R1043375" s="251"/>
      <c r="S1043375" s="251"/>
      <c r="T1043375" s="251"/>
      <c r="U1043375" s="251"/>
      <c r="V1043375" s="251"/>
      <c r="W1043375" s="251"/>
      <c r="X1043375" s="251"/>
      <c r="Y1043375" s="251"/>
      <c r="Z1043375" s="251"/>
      <c r="AA1043375" s="251"/>
      <c r="AB1043375" s="247"/>
      <c r="AC1043375" s="247"/>
      <c r="AD1043375" s="245"/>
      <c r="AE1043375" s="245"/>
      <c r="AF1043375" s="245"/>
      <c r="AG1043375" s="245"/>
    </row>
    <row r="1043376" spans="1:33" ht="12.75">
      <c r="A1043376" s="247"/>
      <c r="B1043376" s="248"/>
      <c r="C1043376" s="249"/>
      <c r="D1043376" s="250"/>
      <c r="E1043376" s="250"/>
      <c r="F1043376" s="250"/>
      <c r="G1043376" s="250"/>
      <c r="H1043376" s="250"/>
      <c r="I1043376" s="250"/>
      <c r="J1043376" s="244"/>
      <c r="K1043376" s="244"/>
      <c r="L1043376" s="244"/>
      <c r="M1043376" s="244"/>
      <c r="N1043376" s="244"/>
      <c r="O1043376" s="251"/>
      <c r="P1043376" s="251"/>
      <c r="Q1043376" s="251"/>
      <c r="R1043376" s="251"/>
      <c r="S1043376" s="251"/>
      <c r="T1043376" s="251"/>
      <c r="U1043376" s="251"/>
      <c r="V1043376" s="251"/>
      <c r="W1043376" s="251"/>
      <c r="X1043376" s="251"/>
      <c r="Y1043376" s="251"/>
      <c r="Z1043376" s="251"/>
      <c r="AA1043376" s="251"/>
      <c r="AB1043376" s="247"/>
      <c r="AC1043376" s="247"/>
      <c r="AD1043376" s="245"/>
      <c r="AE1043376" s="245"/>
      <c r="AF1043376" s="245"/>
      <c r="AG1043376" s="245"/>
    </row>
    <row r="1043377" spans="1:33" ht="12.75">
      <c r="A1043377" s="247"/>
      <c r="B1043377" s="248"/>
      <c r="C1043377" s="249"/>
      <c r="D1043377" s="250"/>
      <c r="E1043377" s="250"/>
      <c r="F1043377" s="250"/>
      <c r="G1043377" s="250"/>
      <c r="H1043377" s="250"/>
      <c r="I1043377" s="250"/>
      <c r="J1043377" s="244"/>
      <c r="K1043377" s="244"/>
      <c r="L1043377" s="244"/>
      <c r="M1043377" s="244"/>
      <c r="N1043377" s="244"/>
      <c r="O1043377" s="251"/>
      <c r="P1043377" s="251"/>
      <c r="Q1043377" s="251"/>
      <c r="R1043377" s="251"/>
      <c r="S1043377" s="251"/>
      <c r="T1043377" s="251"/>
      <c r="U1043377" s="251"/>
      <c r="V1043377" s="251"/>
      <c r="W1043377" s="251"/>
      <c r="X1043377" s="251"/>
      <c r="Y1043377" s="251"/>
      <c r="Z1043377" s="251"/>
      <c r="AA1043377" s="251"/>
      <c r="AB1043377" s="247"/>
      <c r="AC1043377" s="247"/>
      <c r="AD1043377" s="245"/>
      <c r="AE1043377" s="245"/>
      <c r="AF1043377" s="245"/>
      <c r="AG1043377" s="245"/>
    </row>
    <row r="1043378" spans="1:33" ht="12.75">
      <c r="A1043378" s="247"/>
      <c r="B1043378" s="248"/>
      <c r="C1043378" s="249"/>
      <c r="D1043378" s="250"/>
      <c r="E1043378" s="250"/>
      <c r="F1043378" s="250"/>
      <c r="G1043378" s="250"/>
      <c r="H1043378" s="250"/>
      <c r="I1043378" s="250"/>
      <c r="J1043378" s="244"/>
      <c r="K1043378" s="244"/>
      <c r="L1043378" s="244"/>
      <c r="M1043378" s="244"/>
      <c r="N1043378" s="244"/>
      <c r="O1043378" s="251"/>
      <c r="P1043378" s="251"/>
      <c r="Q1043378" s="251"/>
      <c r="R1043378" s="251"/>
      <c r="S1043378" s="251"/>
      <c r="T1043378" s="251"/>
      <c r="U1043378" s="251"/>
      <c r="V1043378" s="251"/>
      <c r="W1043378" s="251"/>
      <c r="X1043378" s="251"/>
      <c r="Y1043378" s="251"/>
      <c r="Z1043378" s="251"/>
      <c r="AA1043378" s="251"/>
      <c r="AB1043378" s="247"/>
      <c r="AC1043378" s="247"/>
      <c r="AD1043378" s="245"/>
      <c r="AE1043378" s="245"/>
      <c r="AF1043378" s="245"/>
      <c r="AG1043378" s="245"/>
    </row>
    <row r="1043379" spans="1:33" ht="12.75">
      <c r="A1043379" s="247"/>
      <c r="B1043379" s="248"/>
      <c r="C1043379" s="249"/>
      <c r="D1043379" s="250"/>
      <c r="E1043379" s="250"/>
      <c r="F1043379" s="250"/>
      <c r="G1043379" s="250"/>
      <c r="H1043379" s="250"/>
      <c r="I1043379" s="250"/>
      <c r="J1043379" s="244"/>
      <c r="K1043379" s="244"/>
      <c r="L1043379" s="244"/>
      <c r="M1043379" s="244"/>
      <c r="N1043379" s="244"/>
      <c r="O1043379" s="251"/>
      <c r="P1043379" s="251"/>
      <c r="Q1043379" s="251"/>
      <c r="R1043379" s="251"/>
      <c r="S1043379" s="251"/>
      <c r="T1043379" s="251"/>
      <c r="U1043379" s="251"/>
      <c r="V1043379" s="251"/>
      <c r="W1043379" s="251"/>
      <c r="X1043379" s="251"/>
      <c r="Y1043379" s="251"/>
      <c r="Z1043379" s="251"/>
      <c r="AA1043379" s="251"/>
      <c r="AB1043379" s="247"/>
      <c r="AC1043379" s="247"/>
      <c r="AD1043379" s="245"/>
      <c r="AE1043379" s="245"/>
      <c r="AF1043379" s="245"/>
      <c r="AG1043379" s="245"/>
    </row>
    <row r="1043380" spans="1:33" ht="12.75">
      <c r="A1043380" s="247"/>
      <c r="B1043380" s="248"/>
      <c r="C1043380" s="249"/>
      <c r="D1043380" s="250"/>
      <c r="E1043380" s="250"/>
      <c r="F1043380" s="250"/>
      <c r="G1043380" s="250"/>
      <c r="H1043380" s="250"/>
      <c r="I1043380" s="250"/>
      <c r="J1043380" s="244"/>
      <c r="K1043380" s="244"/>
      <c r="L1043380" s="244"/>
      <c r="M1043380" s="244"/>
      <c r="N1043380" s="244"/>
      <c r="O1043380" s="251"/>
      <c r="P1043380" s="251"/>
      <c r="Q1043380" s="251"/>
      <c r="R1043380" s="251"/>
      <c r="S1043380" s="251"/>
      <c r="T1043380" s="251"/>
      <c r="U1043380" s="251"/>
      <c r="V1043380" s="251"/>
      <c r="W1043380" s="251"/>
      <c r="X1043380" s="251"/>
      <c r="Y1043380" s="251"/>
      <c r="Z1043380" s="251"/>
      <c r="AA1043380" s="251"/>
      <c r="AB1043380" s="247"/>
      <c r="AC1043380" s="247"/>
      <c r="AD1043380" s="245"/>
      <c r="AE1043380" s="245"/>
      <c r="AF1043380" s="245"/>
      <c r="AG1043380" s="245"/>
    </row>
    <row r="1043381" spans="1:33" ht="12.75">
      <c r="A1043381" s="247"/>
      <c r="B1043381" s="248"/>
      <c r="C1043381" s="249"/>
      <c r="D1043381" s="250"/>
      <c r="E1043381" s="250"/>
      <c r="F1043381" s="250"/>
      <c r="G1043381" s="250"/>
      <c r="H1043381" s="250"/>
      <c r="I1043381" s="250"/>
      <c r="J1043381" s="244"/>
      <c r="K1043381" s="244"/>
      <c r="L1043381" s="244"/>
      <c r="M1043381" s="244"/>
      <c r="N1043381" s="244"/>
      <c r="O1043381" s="251"/>
      <c r="P1043381" s="251"/>
      <c r="Q1043381" s="251"/>
      <c r="R1043381" s="251"/>
      <c r="S1043381" s="251"/>
      <c r="T1043381" s="251"/>
      <c r="U1043381" s="251"/>
      <c r="V1043381" s="251"/>
      <c r="W1043381" s="251"/>
      <c r="X1043381" s="251"/>
      <c r="Y1043381" s="251"/>
      <c r="Z1043381" s="251"/>
      <c r="AA1043381" s="251"/>
      <c r="AB1043381" s="247"/>
      <c r="AC1043381" s="247"/>
      <c r="AD1043381" s="245"/>
      <c r="AE1043381" s="245"/>
      <c r="AF1043381" s="245"/>
      <c r="AG1043381" s="245"/>
    </row>
    <row r="1043382" spans="1:33" ht="12.75">
      <c r="A1043382" s="247"/>
      <c r="B1043382" s="248"/>
      <c r="C1043382" s="249"/>
      <c r="D1043382" s="250"/>
      <c r="E1043382" s="250"/>
      <c r="F1043382" s="250"/>
      <c r="G1043382" s="250"/>
      <c r="H1043382" s="250"/>
      <c r="I1043382" s="250"/>
      <c r="J1043382" s="244"/>
      <c r="K1043382" s="244"/>
      <c r="L1043382" s="244"/>
      <c r="M1043382" s="244"/>
      <c r="N1043382" s="244"/>
      <c r="O1043382" s="251"/>
      <c r="P1043382" s="251"/>
      <c r="Q1043382" s="251"/>
      <c r="R1043382" s="251"/>
      <c r="S1043382" s="251"/>
      <c r="T1043382" s="251"/>
      <c r="U1043382" s="251"/>
      <c r="V1043382" s="251"/>
      <c r="W1043382" s="251"/>
      <c r="X1043382" s="251"/>
      <c r="Y1043382" s="251"/>
      <c r="Z1043382" s="251"/>
      <c r="AA1043382" s="251"/>
      <c r="AB1043382" s="247"/>
      <c r="AC1043382" s="247"/>
      <c r="AD1043382" s="245"/>
      <c r="AE1043382" s="245"/>
      <c r="AF1043382" s="245"/>
      <c r="AG1043382" s="245"/>
    </row>
    <row r="1043383" spans="1:33" ht="12.75">
      <c r="A1043383" s="247"/>
      <c r="B1043383" s="248"/>
      <c r="C1043383" s="249"/>
      <c r="D1043383" s="250"/>
      <c r="E1043383" s="250"/>
      <c r="F1043383" s="250"/>
      <c r="G1043383" s="250"/>
      <c r="H1043383" s="250"/>
      <c r="I1043383" s="250"/>
      <c r="J1043383" s="244"/>
      <c r="K1043383" s="244"/>
      <c r="L1043383" s="244"/>
      <c r="M1043383" s="244"/>
      <c r="N1043383" s="244"/>
      <c r="O1043383" s="251"/>
      <c r="P1043383" s="251"/>
      <c r="Q1043383" s="251"/>
      <c r="R1043383" s="251"/>
      <c r="S1043383" s="251"/>
      <c r="T1043383" s="251"/>
      <c r="U1043383" s="251"/>
      <c r="V1043383" s="251"/>
      <c r="W1043383" s="251"/>
      <c r="X1043383" s="251"/>
      <c r="Y1043383" s="251"/>
      <c r="Z1043383" s="251"/>
      <c r="AA1043383" s="251"/>
      <c r="AB1043383" s="247"/>
      <c r="AC1043383" s="247"/>
      <c r="AD1043383" s="245"/>
      <c r="AE1043383" s="245"/>
      <c r="AF1043383" s="245"/>
      <c r="AG1043383" s="245"/>
    </row>
    <row r="1043384" spans="1:33" ht="12.75">
      <c r="A1043384" s="247"/>
      <c r="B1043384" s="248"/>
      <c r="C1043384" s="249"/>
      <c r="D1043384" s="250"/>
      <c r="E1043384" s="250"/>
      <c r="F1043384" s="250"/>
      <c r="G1043384" s="250"/>
      <c r="H1043384" s="250"/>
      <c r="I1043384" s="250"/>
      <c r="J1043384" s="244"/>
      <c r="K1043384" s="244"/>
      <c r="L1043384" s="244"/>
      <c r="M1043384" s="244"/>
      <c r="N1043384" s="244"/>
      <c r="O1043384" s="251"/>
      <c r="P1043384" s="251"/>
      <c r="Q1043384" s="251"/>
      <c r="R1043384" s="251"/>
      <c r="S1043384" s="251"/>
      <c r="T1043384" s="251"/>
      <c r="U1043384" s="251"/>
      <c r="V1043384" s="251"/>
      <c r="W1043384" s="251"/>
      <c r="X1043384" s="251"/>
      <c r="Y1043384" s="251"/>
      <c r="Z1043384" s="251"/>
      <c r="AA1043384" s="251"/>
      <c r="AB1043384" s="247"/>
      <c r="AC1043384" s="247"/>
      <c r="AD1043384" s="245"/>
      <c r="AE1043384" s="245"/>
      <c r="AF1043384" s="245"/>
      <c r="AG1043384" s="245"/>
    </row>
    <row r="1043385" spans="1:33" ht="12.75">
      <c r="A1043385" s="247"/>
      <c r="B1043385" s="248"/>
      <c r="C1043385" s="249"/>
      <c r="D1043385" s="250"/>
      <c r="E1043385" s="250"/>
      <c r="F1043385" s="250"/>
      <c r="G1043385" s="250"/>
      <c r="H1043385" s="250"/>
      <c r="I1043385" s="250"/>
      <c r="J1043385" s="244"/>
      <c r="K1043385" s="244"/>
      <c r="L1043385" s="244"/>
      <c r="M1043385" s="244"/>
      <c r="N1043385" s="244"/>
      <c r="O1043385" s="251"/>
      <c r="P1043385" s="251"/>
      <c r="Q1043385" s="251"/>
      <c r="R1043385" s="251"/>
      <c r="S1043385" s="251"/>
      <c r="T1043385" s="251"/>
      <c r="U1043385" s="251"/>
      <c r="V1043385" s="251"/>
      <c r="W1043385" s="251"/>
      <c r="X1043385" s="251"/>
      <c r="Y1043385" s="251"/>
      <c r="Z1043385" s="251"/>
      <c r="AA1043385" s="251"/>
      <c r="AB1043385" s="247"/>
      <c r="AC1043385" s="247"/>
      <c r="AD1043385" s="245"/>
      <c r="AE1043385" s="245"/>
      <c r="AF1043385" s="245"/>
      <c r="AG1043385" s="245"/>
    </row>
    <row r="1043386" spans="1:33" ht="12.75">
      <c r="A1043386" s="247"/>
      <c r="B1043386" s="248"/>
      <c r="C1043386" s="249"/>
      <c r="D1043386" s="250"/>
      <c r="E1043386" s="250"/>
      <c r="F1043386" s="250"/>
      <c r="G1043386" s="250"/>
      <c r="H1043386" s="250"/>
      <c r="I1043386" s="250"/>
      <c r="J1043386" s="244"/>
      <c r="K1043386" s="244"/>
      <c r="L1043386" s="244"/>
      <c r="M1043386" s="244"/>
      <c r="N1043386" s="244"/>
      <c r="O1043386" s="251"/>
      <c r="P1043386" s="251"/>
      <c r="Q1043386" s="251"/>
      <c r="R1043386" s="251"/>
      <c r="S1043386" s="251"/>
      <c r="T1043386" s="251"/>
      <c r="U1043386" s="251"/>
      <c r="V1043386" s="251"/>
      <c r="W1043386" s="251"/>
      <c r="X1043386" s="251"/>
      <c r="Y1043386" s="251"/>
      <c r="Z1043386" s="251"/>
      <c r="AA1043386" s="251"/>
      <c r="AB1043386" s="247"/>
      <c r="AC1043386" s="247"/>
      <c r="AD1043386" s="245"/>
      <c r="AE1043386" s="245"/>
      <c r="AF1043386" s="245"/>
      <c r="AG1043386" s="245"/>
    </row>
    <row r="1043387" spans="1:33" ht="12.75">
      <c r="A1043387" s="247"/>
      <c r="B1043387" s="248"/>
      <c r="C1043387" s="249"/>
      <c r="D1043387" s="250"/>
      <c r="E1043387" s="250"/>
      <c r="F1043387" s="250"/>
      <c r="G1043387" s="250"/>
      <c r="H1043387" s="250"/>
      <c r="I1043387" s="250"/>
      <c r="J1043387" s="244"/>
      <c r="K1043387" s="244"/>
      <c r="L1043387" s="244"/>
      <c r="M1043387" s="244"/>
      <c r="N1043387" s="244"/>
      <c r="O1043387" s="251"/>
      <c r="P1043387" s="251"/>
      <c r="Q1043387" s="251"/>
      <c r="R1043387" s="251"/>
      <c r="S1043387" s="251"/>
      <c r="T1043387" s="251"/>
      <c r="U1043387" s="251"/>
      <c r="V1043387" s="251"/>
      <c r="W1043387" s="251"/>
      <c r="X1043387" s="251"/>
      <c r="Y1043387" s="251"/>
      <c r="Z1043387" s="251"/>
      <c r="AA1043387" s="251"/>
      <c r="AB1043387" s="247"/>
      <c r="AC1043387" s="247"/>
      <c r="AD1043387" s="245"/>
      <c r="AE1043387" s="245"/>
      <c r="AF1043387" s="245"/>
      <c r="AG1043387" s="245"/>
    </row>
    <row r="1043388" spans="1:33" ht="12.75">
      <c r="A1043388" s="247"/>
      <c r="B1043388" s="248"/>
      <c r="C1043388" s="249"/>
      <c r="D1043388" s="250"/>
      <c r="E1043388" s="250"/>
      <c r="F1043388" s="250"/>
      <c r="G1043388" s="250"/>
      <c r="H1043388" s="250"/>
      <c r="I1043388" s="250"/>
      <c r="J1043388" s="244"/>
      <c r="K1043388" s="244"/>
      <c r="L1043388" s="244"/>
      <c r="M1043388" s="244"/>
      <c r="N1043388" s="244"/>
      <c r="O1043388" s="251"/>
      <c r="P1043388" s="251"/>
      <c r="Q1043388" s="251"/>
      <c r="R1043388" s="251"/>
      <c r="S1043388" s="251"/>
      <c r="T1043388" s="251"/>
      <c r="U1043388" s="251"/>
      <c r="V1043388" s="251"/>
      <c r="W1043388" s="251"/>
      <c r="X1043388" s="251"/>
      <c r="Y1043388" s="251"/>
      <c r="Z1043388" s="251"/>
      <c r="AA1043388" s="251"/>
      <c r="AB1043388" s="247"/>
      <c r="AC1043388" s="247"/>
      <c r="AD1043388" s="245"/>
      <c r="AE1043388" s="245"/>
      <c r="AF1043388" s="245"/>
      <c r="AG1043388" s="245"/>
    </row>
    <row r="1043389" spans="1:33" ht="12.75">
      <c r="A1043389" s="247"/>
      <c r="B1043389" s="248"/>
      <c r="C1043389" s="249"/>
      <c r="D1043389" s="250"/>
      <c r="E1043389" s="250"/>
      <c r="F1043389" s="250"/>
      <c r="G1043389" s="250"/>
      <c r="H1043389" s="250"/>
      <c r="I1043389" s="250"/>
      <c r="J1043389" s="244"/>
      <c r="K1043389" s="244"/>
      <c r="L1043389" s="244"/>
      <c r="M1043389" s="244"/>
      <c r="N1043389" s="244"/>
      <c r="O1043389" s="251"/>
      <c r="P1043389" s="251"/>
      <c r="Q1043389" s="251"/>
      <c r="R1043389" s="251"/>
      <c r="S1043389" s="251"/>
      <c r="T1043389" s="251"/>
      <c r="U1043389" s="251"/>
      <c r="V1043389" s="251"/>
      <c r="W1043389" s="251"/>
      <c r="X1043389" s="251"/>
      <c r="Y1043389" s="251"/>
      <c r="Z1043389" s="251"/>
      <c r="AA1043389" s="251"/>
      <c r="AB1043389" s="247"/>
      <c r="AC1043389" s="247"/>
      <c r="AD1043389" s="245"/>
      <c r="AE1043389" s="245"/>
      <c r="AF1043389" s="245"/>
      <c r="AG1043389" s="245"/>
    </row>
    <row r="1043390" spans="1:33" ht="12.75">
      <c r="A1043390" s="247"/>
      <c r="B1043390" s="248"/>
      <c r="C1043390" s="249"/>
      <c r="D1043390" s="250"/>
      <c r="E1043390" s="250"/>
      <c r="F1043390" s="250"/>
      <c r="G1043390" s="250"/>
      <c r="H1043390" s="250"/>
      <c r="I1043390" s="250"/>
      <c r="J1043390" s="244"/>
      <c r="K1043390" s="244"/>
      <c r="L1043390" s="244"/>
      <c r="M1043390" s="244"/>
      <c r="N1043390" s="244"/>
      <c r="O1043390" s="251"/>
      <c r="P1043390" s="251"/>
      <c r="Q1043390" s="251"/>
      <c r="R1043390" s="251"/>
      <c r="S1043390" s="251"/>
      <c r="T1043390" s="251"/>
      <c r="U1043390" s="251"/>
      <c r="V1043390" s="251"/>
      <c r="W1043390" s="251"/>
      <c r="X1043390" s="251"/>
      <c r="Y1043390" s="251"/>
      <c r="Z1043390" s="251"/>
      <c r="AA1043390" s="251"/>
      <c r="AB1043390" s="247"/>
      <c r="AC1043390" s="247"/>
      <c r="AD1043390" s="245"/>
      <c r="AE1043390" s="245"/>
      <c r="AF1043390" s="245"/>
      <c r="AG1043390" s="245"/>
    </row>
    <row r="1043391" spans="1:33" ht="12.75">
      <c r="A1043391" s="247"/>
      <c r="B1043391" s="248"/>
      <c r="C1043391" s="249"/>
      <c r="D1043391" s="250"/>
      <c r="E1043391" s="250"/>
      <c r="F1043391" s="250"/>
      <c r="G1043391" s="250"/>
      <c r="H1043391" s="250"/>
      <c r="I1043391" s="250"/>
      <c r="J1043391" s="244"/>
      <c r="K1043391" s="244"/>
      <c r="L1043391" s="244"/>
      <c r="M1043391" s="244"/>
      <c r="N1043391" s="244"/>
      <c r="O1043391" s="251"/>
      <c r="P1043391" s="251"/>
      <c r="Q1043391" s="251"/>
      <c r="R1043391" s="251"/>
      <c r="S1043391" s="251"/>
      <c r="T1043391" s="251"/>
      <c r="U1043391" s="251"/>
      <c r="V1043391" s="251"/>
      <c r="W1043391" s="251"/>
      <c r="X1043391" s="251"/>
      <c r="Y1043391" s="251"/>
      <c r="Z1043391" s="251"/>
      <c r="AA1043391" s="251"/>
      <c r="AB1043391" s="247"/>
      <c r="AC1043391" s="247"/>
      <c r="AD1043391" s="245"/>
      <c r="AE1043391" s="245"/>
      <c r="AF1043391" s="245"/>
      <c r="AG1043391" s="245"/>
    </row>
    <row r="1043392" spans="1:33" ht="12.75">
      <c r="A1043392" s="247"/>
      <c r="B1043392" s="248"/>
      <c r="C1043392" s="249"/>
      <c r="D1043392" s="250"/>
      <c r="E1043392" s="250"/>
      <c r="F1043392" s="250"/>
      <c r="G1043392" s="250"/>
      <c r="H1043392" s="250"/>
      <c r="I1043392" s="250"/>
      <c r="J1043392" s="244"/>
      <c r="K1043392" s="244"/>
      <c r="L1043392" s="244"/>
      <c r="M1043392" s="244"/>
      <c r="N1043392" s="244"/>
      <c r="O1043392" s="251"/>
      <c r="P1043392" s="251"/>
      <c r="Q1043392" s="251"/>
      <c r="R1043392" s="251"/>
      <c r="S1043392" s="251"/>
      <c r="T1043392" s="251"/>
      <c r="U1043392" s="251"/>
      <c r="V1043392" s="251"/>
      <c r="W1043392" s="251"/>
      <c r="X1043392" s="251"/>
      <c r="Y1043392" s="251"/>
      <c r="Z1043392" s="251"/>
      <c r="AA1043392" s="251"/>
      <c r="AB1043392" s="247"/>
      <c r="AC1043392" s="247"/>
      <c r="AD1043392" s="245"/>
      <c r="AE1043392" s="245"/>
      <c r="AF1043392" s="245"/>
      <c r="AG1043392" s="245"/>
    </row>
    <row r="1043393" spans="1:33" ht="12.75">
      <c r="A1043393" s="247"/>
      <c r="B1043393" s="248"/>
      <c r="C1043393" s="249"/>
      <c r="D1043393" s="250"/>
      <c r="E1043393" s="250"/>
      <c r="F1043393" s="250"/>
      <c r="G1043393" s="250"/>
      <c r="H1043393" s="250"/>
      <c r="I1043393" s="250"/>
      <c r="J1043393" s="244"/>
      <c r="K1043393" s="244"/>
      <c r="L1043393" s="244"/>
      <c r="M1043393" s="244"/>
      <c r="N1043393" s="244"/>
      <c r="O1043393" s="251"/>
      <c r="P1043393" s="251"/>
      <c r="Q1043393" s="251"/>
      <c r="R1043393" s="251"/>
      <c r="S1043393" s="251"/>
      <c r="T1043393" s="251"/>
      <c r="U1043393" s="251"/>
      <c r="V1043393" s="251"/>
      <c r="W1043393" s="251"/>
      <c r="X1043393" s="251"/>
      <c r="Y1043393" s="251"/>
      <c r="Z1043393" s="251"/>
      <c r="AA1043393" s="251"/>
      <c r="AB1043393" s="247"/>
      <c r="AC1043393" s="247"/>
      <c r="AD1043393" s="245"/>
      <c r="AE1043393" s="245"/>
      <c r="AF1043393" s="245"/>
      <c r="AG1043393" s="245"/>
    </row>
    <row r="1043394" spans="1:33" ht="12.75">
      <c r="A1043394" s="247"/>
      <c r="B1043394" s="248"/>
      <c r="C1043394" s="249"/>
      <c r="D1043394" s="250"/>
      <c r="E1043394" s="250"/>
      <c r="F1043394" s="250"/>
      <c r="G1043394" s="250"/>
      <c r="H1043394" s="250"/>
      <c r="I1043394" s="250"/>
      <c r="J1043394" s="244"/>
      <c r="K1043394" s="244"/>
      <c r="L1043394" s="244"/>
      <c r="M1043394" s="244"/>
      <c r="N1043394" s="244"/>
      <c r="O1043394" s="251"/>
      <c r="P1043394" s="251"/>
      <c r="Q1043394" s="251"/>
      <c r="R1043394" s="251"/>
      <c r="S1043394" s="251"/>
      <c r="T1043394" s="251"/>
      <c r="U1043394" s="251"/>
      <c r="V1043394" s="251"/>
      <c r="W1043394" s="251"/>
      <c r="X1043394" s="251"/>
      <c r="Y1043394" s="251"/>
      <c r="Z1043394" s="251"/>
      <c r="AA1043394" s="251"/>
      <c r="AB1043394" s="247"/>
      <c r="AC1043394" s="247"/>
      <c r="AD1043394" s="245"/>
      <c r="AE1043394" s="245"/>
      <c r="AF1043394" s="245"/>
      <c r="AG1043394" s="245"/>
    </row>
    <row r="1043395" spans="1:33" ht="12.75">
      <c r="A1043395" s="247"/>
      <c r="B1043395" s="248"/>
      <c r="C1043395" s="249"/>
      <c r="D1043395" s="250"/>
      <c r="E1043395" s="250"/>
      <c r="F1043395" s="250"/>
      <c r="G1043395" s="250"/>
      <c r="H1043395" s="250"/>
      <c r="I1043395" s="250"/>
      <c r="J1043395" s="244"/>
      <c r="K1043395" s="244"/>
      <c r="L1043395" s="244"/>
      <c r="M1043395" s="244"/>
      <c r="N1043395" s="244"/>
      <c r="O1043395" s="251"/>
      <c r="P1043395" s="251"/>
      <c r="Q1043395" s="251"/>
      <c r="R1043395" s="251"/>
      <c r="S1043395" s="251"/>
      <c r="T1043395" s="251"/>
      <c r="U1043395" s="251"/>
      <c r="V1043395" s="251"/>
      <c r="W1043395" s="251"/>
      <c r="X1043395" s="251"/>
      <c r="Y1043395" s="251"/>
      <c r="Z1043395" s="251"/>
      <c r="AA1043395" s="251"/>
      <c r="AB1043395" s="247"/>
      <c r="AC1043395" s="247"/>
      <c r="AD1043395" s="245"/>
      <c r="AE1043395" s="245"/>
      <c r="AF1043395" s="245"/>
      <c r="AG1043395" s="245"/>
    </row>
    <row r="1043396" spans="1:33" ht="12.75">
      <c r="A1043396" s="247"/>
      <c r="B1043396" s="248"/>
      <c r="C1043396" s="249"/>
      <c r="D1043396" s="250"/>
      <c r="E1043396" s="250"/>
      <c r="F1043396" s="250"/>
      <c r="G1043396" s="250"/>
      <c r="H1043396" s="250"/>
      <c r="I1043396" s="250"/>
      <c r="J1043396" s="244"/>
      <c r="K1043396" s="244"/>
      <c r="L1043396" s="244"/>
      <c r="M1043396" s="244"/>
      <c r="N1043396" s="244"/>
      <c r="O1043396" s="251"/>
      <c r="P1043396" s="251"/>
      <c r="Q1043396" s="251"/>
      <c r="R1043396" s="251"/>
      <c r="S1043396" s="251"/>
      <c r="T1043396" s="251"/>
      <c r="U1043396" s="251"/>
      <c r="V1043396" s="251"/>
      <c r="W1043396" s="251"/>
      <c r="X1043396" s="251"/>
      <c r="Y1043396" s="251"/>
      <c r="Z1043396" s="251"/>
      <c r="AA1043396" s="251"/>
      <c r="AB1043396" s="247"/>
      <c r="AC1043396" s="247"/>
      <c r="AD1043396" s="245"/>
      <c r="AE1043396" s="245"/>
      <c r="AF1043396" s="245"/>
      <c r="AG1043396" s="245"/>
    </row>
    <row r="1043397" spans="1:33" ht="12.75">
      <c r="A1043397" s="247"/>
      <c r="B1043397" s="248"/>
      <c r="C1043397" s="249"/>
      <c r="D1043397" s="250"/>
      <c r="E1043397" s="250"/>
      <c r="F1043397" s="250"/>
      <c r="G1043397" s="250"/>
      <c r="H1043397" s="250"/>
      <c r="I1043397" s="250"/>
      <c r="J1043397" s="244"/>
      <c r="K1043397" s="244"/>
      <c r="L1043397" s="244"/>
      <c r="M1043397" s="244"/>
      <c r="N1043397" s="244"/>
      <c r="O1043397" s="251"/>
      <c r="P1043397" s="251"/>
      <c r="Q1043397" s="251"/>
      <c r="R1043397" s="251"/>
      <c r="S1043397" s="251"/>
      <c r="T1043397" s="251"/>
      <c r="U1043397" s="251"/>
      <c r="V1043397" s="251"/>
      <c r="W1043397" s="251"/>
      <c r="X1043397" s="251"/>
      <c r="Y1043397" s="251"/>
      <c r="Z1043397" s="251"/>
      <c r="AA1043397" s="251"/>
      <c r="AB1043397" s="247"/>
      <c r="AC1043397" s="247"/>
      <c r="AD1043397" s="245"/>
      <c r="AE1043397" s="245"/>
      <c r="AF1043397" s="245"/>
      <c r="AG1043397" s="245"/>
    </row>
    <row r="1043398" spans="1:33" ht="12.75">
      <c r="A1043398" s="247"/>
      <c r="B1043398" s="248"/>
      <c r="C1043398" s="249"/>
      <c r="D1043398" s="250"/>
      <c r="E1043398" s="250"/>
      <c r="F1043398" s="250"/>
      <c r="G1043398" s="250"/>
      <c r="H1043398" s="250"/>
      <c r="I1043398" s="250"/>
      <c r="J1043398" s="244"/>
      <c r="K1043398" s="244"/>
      <c r="L1043398" s="244"/>
      <c r="M1043398" s="244"/>
      <c r="N1043398" s="244"/>
      <c r="O1043398" s="251"/>
      <c r="P1043398" s="251"/>
      <c r="Q1043398" s="251"/>
      <c r="R1043398" s="251"/>
      <c r="S1043398" s="251"/>
      <c r="T1043398" s="251"/>
      <c r="U1043398" s="251"/>
      <c r="V1043398" s="251"/>
      <c r="W1043398" s="251"/>
      <c r="X1043398" s="251"/>
      <c r="Y1043398" s="251"/>
      <c r="Z1043398" s="251"/>
      <c r="AA1043398" s="251"/>
      <c r="AB1043398" s="247"/>
      <c r="AC1043398" s="247"/>
      <c r="AD1043398" s="245"/>
      <c r="AE1043398" s="245"/>
      <c r="AF1043398" s="245"/>
      <c r="AG1043398" s="245"/>
    </row>
    <row r="1043399" spans="1:33" ht="12.75">
      <c r="A1043399" s="247"/>
      <c r="B1043399" s="248"/>
      <c r="C1043399" s="249"/>
      <c r="D1043399" s="250"/>
      <c r="E1043399" s="250"/>
      <c r="F1043399" s="250"/>
      <c r="G1043399" s="250"/>
      <c r="H1043399" s="250"/>
      <c r="I1043399" s="250"/>
      <c r="J1043399" s="244"/>
      <c r="K1043399" s="244"/>
      <c r="L1043399" s="244"/>
      <c r="M1043399" s="244"/>
      <c r="N1043399" s="244"/>
      <c r="O1043399" s="251"/>
      <c r="P1043399" s="251"/>
      <c r="Q1043399" s="251"/>
      <c r="R1043399" s="251"/>
      <c r="S1043399" s="251"/>
      <c r="T1043399" s="251"/>
      <c r="U1043399" s="251"/>
      <c r="V1043399" s="251"/>
      <c r="W1043399" s="251"/>
      <c r="X1043399" s="251"/>
      <c r="Y1043399" s="251"/>
      <c r="Z1043399" s="251"/>
      <c r="AA1043399" s="251"/>
      <c r="AB1043399" s="247"/>
      <c r="AC1043399" s="247"/>
      <c r="AD1043399" s="245"/>
      <c r="AE1043399" s="245"/>
      <c r="AF1043399" s="245"/>
      <c r="AG1043399" s="245"/>
    </row>
    <row r="1043400" spans="1:33" ht="12.75">
      <c r="A1043400" s="247"/>
      <c r="B1043400" s="248"/>
      <c r="C1043400" s="249"/>
      <c r="D1043400" s="250"/>
      <c r="E1043400" s="250"/>
      <c r="F1043400" s="250"/>
      <c r="G1043400" s="250"/>
      <c r="H1043400" s="250"/>
      <c r="I1043400" s="250"/>
      <c r="J1043400" s="244"/>
      <c r="K1043400" s="244"/>
      <c r="L1043400" s="244"/>
      <c r="M1043400" s="244"/>
      <c r="N1043400" s="244"/>
      <c r="O1043400" s="251"/>
      <c r="P1043400" s="251"/>
      <c r="Q1043400" s="251"/>
      <c r="R1043400" s="251"/>
      <c r="S1043400" s="251"/>
      <c r="T1043400" s="251"/>
      <c r="U1043400" s="251"/>
      <c r="V1043400" s="251"/>
      <c r="W1043400" s="251"/>
      <c r="X1043400" s="251"/>
      <c r="Y1043400" s="251"/>
      <c r="Z1043400" s="251"/>
      <c r="AA1043400" s="251"/>
      <c r="AB1043400" s="247"/>
      <c r="AC1043400" s="247"/>
      <c r="AD1043400" s="245"/>
      <c r="AE1043400" s="245"/>
      <c r="AF1043400" s="245"/>
      <c r="AG1043400" s="245"/>
    </row>
    <row r="1043401" spans="1:33" ht="12.75">
      <c r="A1043401" s="247"/>
      <c r="B1043401" s="248"/>
      <c r="C1043401" s="249"/>
      <c r="D1043401" s="250"/>
      <c r="E1043401" s="250"/>
      <c r="F1043401" s="250"/>
      <c r="G1043401" s="250"/>
      <c r="H1043401" s="250"/>
      <c r="I1043401" s="250"/>
      <c r="J1043401" s="244"/>
      <c r="K1043401" s="244"/>
      <c r="L1043401" s="244"/>
      <c r="M1043401" s="244"/>
      <c r="N1043401" s="244"/>
      <c r="O1043401" s="251"/>
      <c r="P1043401" s="251"/>
      <c r="Q1043401" s="251"/>
      <c r="R1043401" s="251"/>
      <c r="S1043401" s="251"/>
      <c r="T1043401" s="251"/>
      <c r="U1043401" s="251"/>
      <c r="V1043401" s="251"/>
      <c r="W1043401" s="251"/>
      <c r="X1043401" s="251"/>
      <c r="Y1043401" s="251"/>
      <c r="Z1043401" s="251"/>
      <c r="AA1043401" s="251"/>
      <c r="AB1043401" s="247"/>
      <c r="AC1043401" s="247"/>
      <c r="AD1043401" s="245"/>
      <c r="AE1043401" s="245"/>
      <c r="AF1043401" s="245"/>
      <c r="AG1043401" s="245"/>
    </row>
    <row r="1043402" spans="1:33" ht="12.75">
      <c r="A1043402" s="247"/>
      <c r="B1043402" s="248"/>
      <c r="C1043402" s="249"/>
      <c r="D1043402" s="250"/>
      <c r="E1043402" s="250"/>
      <c r="F1043402" s="250"/>
      <c r="G1043402" s="250"/>
      <c r="H1043402" s="250"/>
      <c r="I1043402" s="250"/>
      <c r="J1043402" s="244"/>
      <c r="K1043402" s="244"/>
      <c r="L1043402" s="244"/>
      <c r="M1043402" s="244"/>
      <c r="N1043402" s="244"/>
      <c r="O1043402" s="251"/>
      <c r="P1043402" s="251"/>
      <c r="Q1043402" s="251"/>
      <c r="R1043402" s="251"/>
      <c r="S1043402" s="251"/>
      <c r="T1043402" s="251"/>
      <c r="U1043402" s="251"/>
      <c r="V1043402" s="251"/>
      <c r="W1043402" s="251"/>
      <c r="X1043402" s="251"/>
      <c r="Y1043402" s="251"/>
      <c r="Z1043402" s="251"/>
      <c r="AA1043402" s="251"/>
      <c r="AB1043402" s="247"/>
      <c r="AC1043402" s="247"/>
      <c r="AD1043402" s="245"/>
      <c r="AE1043402" s="245"/>
      <c r="AF1043402" s="245"/>
      <c r="AG1043402" s="245"/>
    </row>
    <row r="1043403" spans="1:33" ht="12.75">
      <c r="A1043403" s="247"/>
      <c r="B1043403" s="248"/>
      <c r="C1043403" s="249"/>
      <c r="D1043403" s="250"/>
      <c r="E1043403" s="250"/>
      <c r="F1043403" s="250"/>
      <c r="G1043403" s="250"/>
      <c r="H1043403" s="250"/>
      <c r="I1043403" s="250"/>
      <c r="J1043403" s="244"/>
      <c r="K1043403" s="244"/>
      <c r="L1043403" s="244"/>
      <c r="M1043403" s="244"/>
      <c r="N1043403" s="244"/>
      <c r="O1043403" s="251"/>
      <c r="P1043403" s="251"/>
      <c r="Q1043403" s="251"/>
      <c r="R1043403" s="251"/>
      <c r="S1043403" s="251"/>
      <c r="T1043403" s="251"/>
      <c r="U1043403" s="251"/>
      <c r="V1043403" s="251"/>
      <c r="W1043403" s="251"/>
      <c r="X1043403" s="251"/>
      <c r="Y1043403" s="251"/>
      <c r="Z1043403" s="251"/>
      <c r="AA1043403" s="251"/>
      <c r="AB1043403" s="247"/>
      <c r="AC1043403" s="247"/>
      <c r="AD1043403" s="245"/>
      <c r="AE1043403" s="245"/>
      <c r="AF1043403" s="245"/>
      <c r="AG1043403" s="245"/>
    </row>
    <row r="1043404" spans="1:33" ht="12.75">
      <c r="A1043404" s="247"/>
      <c r="B1043404" s="248"/>
      <c r="C1043404" s="249"/>
      <c r="D1043404" s="250"/>
      <c r="E1043404" s="250"/>
      <c r="F1043404" s="250"/>
      <c r="G1043404" s="250"/>
      <c r="H1043404" s="250"/>
      <c r="I1043404" s="250"/>
      <c r="J1043404" s="244"/>
      <c r="K1043404" s="244"/>
      <c r="L1043404" s="244"/>
      <c r="M1043404" s="244"/>
      <c r="N1043404" s="244"/>
      <c r="O1043404" s="251"/>
      <c r="P1043404" s="251"/>
      <c r="Q1043404" s="251"/>
      <c r="R1043404" s="251"/>
      <c r="S1043404" s="251"/>
      <c r="T1043404" s="251"/>
      <c r="U1043404" s="251"/>
      <c r="V1043404" s="251"/>
      <c r="W1043404" s="251"/>
      <c r="X1043404" s="251"/>
      <c r="Y1043404" s="251"/>
      <c r="Z1043404" s="251"/>
      <c r="AA1043404" s="251"/>
      <c r="AB1043404" s="247"/>
      <c r="AC1043404" s="247"/>
      <c r="AD1043404" s="245"/>
      <c r="AE1043404" s="245"/>
      <c r="AF1043404" s="245"/>
      <c r="AG1043404" s="245"/>
    </row>
    <row r="1043405" spans="1:33" ht="12.75">
      <c r="A1043405" s="247"/>
      <c r="B1043405" s="248"/>
      <c r="C1043405" s="249"/>
      <c r="D1043405" s="250"/>
      <c r="E1043405" s="250"/>
      <c r="F1043405" s="250"/>
      <c r="G1043405" s="250"/>
      <c r="H1043405" s="250"/>
      <c r="I1043405" s="250"/>
      <c r="J1043405" s="244"/>
      <c r="K1043405" s="244"/>
      <c r="L1043405" s="244"/>
      <c r="M1043405" s="244"/>
      <c r="N1043405" s="244"/>
      <c r="O1043405" s="251"/>
      <c r="P1043405" s="251"/>
      <c r="Q1043405" s="251"/>
      <c r="R1043405" s="251"/>
      <c r="S1043405" s="251"/>
      <c r="T1043405" s="251"/>
      <c r="U1043405" s="251"/>
      <c r="V1043405" s="251"/>
      <c r="W1043405" s="251"/>
      <c r="X1043405" s="251"/>
      <c r="Y1043405" s="251"/>
      <c r="Z1043405" s="251"/>
      <c r="AA1043405" s="251"/>
      <c r="AB1043405" s="247"/>
      <c r="AC1043405" s="247"/>
      <c r="AD1043405" s="245"/>
      <c r="AE1043405" s="245"/>
      <c r="AF1043405" s="245"/>
      <c r="AG1043405" s="245"/>
    </row>
    <row r="1043406" spans="1:33" ht="12.75">
      <c r="A1043406" s="247"/>
      <c r="B1043406" s="248"/>
      <c r="C1043406" s="249"/>
      <c r="D1043406" s="250"/>
      <c r="E1043406" s="250"/>
      <c r="F1043406" s="250"/>
      <c r="G1043406" s="250"/>
      <c r="H1043406" s="250"/>
      <c r="I1043406" s="250"/>
      <c r="J1043406" s="244"/>
      <c r="K1043406" s="244"/>
      <c r="L1043406" s="244"/>
      <c r="M1043406" s="244"/>
      <c r="N1043406" s="244"/>
      <c r="O1043406" s="251"/>
      <c r="P1043406" s="251"/>
      <c r="Q1043406" s="251"/>
      <c r="R1043406" s="251"/>
      <c r="S1043406" s="251"/>
      <c r="T1043406" s="251"/>
      <c r="U1043406" s="251"/>
      <c r="V1043406" s="251"/>
      <c r="W1043406" s="251"/>
      <c r="X1043406" s="251"/>
      <c r="Y1043406" s="251"/>
      <c r="Z1043406" s="251"/>
      <c r="AA1043406" s="251"/>
      <c r="AB1043406" s="247"/>
      <c r="AC1043406" s="247"/>
      <c r="AD1043406" s="245"/>
      <c r="AE1043406" s="245"/>
      <c r="AF1043406" s="245"/>
      <c r="AG1043406" s="245"/>
    </row>
    <row r="1043407" spans="1:33" ht="12.75">
      <c r="A1043407" s="247"/>
      <c r="B1043407" s="248"/>
      <c r="C1043407" s="249"/>
      <c r="D1043407" s="250"/>
      <c r="E1043407" s="250"/>
      <c r="F1043407" s="250"/>
      <c r="G1043407" s="250"/>
      <c r="H1043407" s="250"/>
      <c r="I1043407" s="250"/>
      <c r="J1043407" s="244"/>
      <c r="K1043407" s="244"/>
      <c r="L1043407" s="244"/>
      <c r="M1043407" s="244"/>
      <c r="N1043407" s="244"/>
      <c r="O1043407" s="251"/>
      <c r="P1043407" s="251"/>
      <c r="Q1043407" s="251"/>
      <c r="R1043407" s="251"/>
      <c r="S1043407" s="251"/>
      <c r="T1043407" s="251"/>
      <c r="U1043407" s="251"/>
      <c r="V1043407" s="251"/>
      <c r="W1043407" s="251"/>
      <c r="X1043407" s="251"/>
      <c r="Y1043407" s="251"/>
      <c r="Z1043407" s="251"/>
      <c r="AA1043407" s="251"/>
      <c r="AB1043407" s="247"/>
      <c r="AC1043407" s="247"/>
      <c r="AD1043407" s="245"/>
      <c r="AE1043407" s="245"/>
      <c r="AF1043407" s="245"/>
      <c r="AG1043407" s="245"/>
    </row>
    <row r="1043408" spans="1:33" ht="12.75">
      <c r="A1043408" s="247"/>
      <c r="B1043408" s="248"/>
      <c r="C1043408" s="249"/>
      <c r="D1043408" s="250"/>
      <c r="E1043408" s="250"/>
      <c r="F1043408" s="250"/>
      <c r="G1043408" s="250"/>
      <c r="H1043408" s="250"/>
      <c r="I1043408" s="250"/>
      <c r="J1043408" s="244"/>
      <c r="K1043408" s="244"/>
      <c r="L1043408" s="244"/>
      <c r="M1043408" s="244"/>
      <c r="N1043408" s="244"/>
      <c r="O1043408" s="251"/>
      <c r="P1043408" s="251"/>
      <c r="Q1043408" s="251"/>
      <c r="R1043408" s="251"/>
      <c r="S1043408" s="251"/>
      <c r="T1043408" s="251"/>
      <c r="U1043408" s="251"/>
      <c r="V1043408" s="251"/>
      <c r="W1043408" s="251"/>
      <c r="X1043408" s="251"/>
      <c r="Y1043408" s="251"/>
      <c r="Z1043408" s="251"/>
      <c r="AA1043408" s="251"/>
      <c r="AB1043408" s="247"/>
      <c r="AC1043408" s="247"/>
      <c r="AD1043408" s="245"/>
      <c r="AE1043408" s="245"/>
      <c r="AF1043408" s="245"/>
      <c r="AG1043408" s="245"/>
    </row>
    <row r="1043409" spans="1:33" ht="12.75">
      <c r="A1043409" s="247"/>
      <c r="B1043409" s="248"/>
      <c r="C1043409" s="249"/>
      <c r="D1043409" s="250"/>
      <c r="E1043409" s="250"/>
      <c r="F1043409" s="250"/>
      <c r="G1043409" s="250"/>
      <c r="H1043409" s="250"/>
      <c r="I1043409" s="250"/>
      <c r="J1043409" s="244"/>
      <c r="K1043409" s="244"/>
      <c r="L1043409" s="244"/>
      <c r="M1043409" s="244"/>
      <c r="N1043409" s="244"/>
      <c r="O1043409" s="251"/>
      <c r="P1043409" s="251"/>
      <c r="Q1043409" s="251"/>
      <c r="R1043409" s="251"/>
      <c r="S1043409" s="251"/>
      <c r="T1043409" s="251"/>
      <c r="U1043409" s="251"/>
      <c r="V1043409" s="251"/>
      <c r="W1043409" s="251"/>
      <c r="X1043409" s="251"/>
      <c r="Y1043409" s="251"/>
      <c r="Z1043409" s="251"/>
      <c r="AA1043409" s="251"/>
      <c r="AB1043409" s="247"/>
      <c r="AC1043409" s="247"/>
      <c r="AD1043409" s="245"/>
      <c r="AE1043409" s="245"/>
      <c r="AF1043409" s="245"/>
      <c r="AG1043409" s="245"/>
    </row>
    <row r="1043410" spans="1:33" ht="12.75">
      <c r="A1043410" s="247"/>
      <c r="B1043410" s="248"/>
      <c r="C1043410" s="249"/>
      <c r="D1043410" s="250"/>
      <c r="E1043410" s="250"/>
      <c r="F1043410" s="250"/>
      <c r="G1043410" s="250"/>
      <c r="H1043410" s="250"/>
      <c r="I1043410" s="250"/>
      <c r="J1043410" s="244"/>
      <c r="K1043410" s="244"/>
      <c r="L1043410" s="244"/>
      <c r="M1043410" s="244"/>
      <c r="N1043410" s="244"/>
      <c r="O1043410" s="251"/>
      <c r="P1043410" s="251"/>
      <c r="Q1043410" s="251"/>
      <c r="R1043410" s="251"/>
      <c r="S1043410" s="251"/>
      <c r="T1043410" s="251"/>
      <c r="U1043410" s="251"/>
      <c r="V1043410" s="251"/>
      <c r="W1043410" s="251"/>
      <c r="X1043410" s="251"/>
      <c r="Y1043410" s="251"/>
      <c r="Z1043410" s="251"/>
      <c r="AA1043410" s="251"/>
      <c r="AB1043410" s="247"/>
      <c r="AC1043410" s="247"/>
      <c r="AD1043410" s="245"/>
      <c r="AE1043410" s="245"/>
      <c r="AF1043410" s="245"/>
      <c r="AG1043410" s="245"/>
    </row>
    <row r="1043411" spans="1:33" ht="12.75">
      <c r="A1043411" s="247"/>
      <c r="B1043411" s="248"/>
      <c r="C1043411" s="249"/>
      <c r="D1043411" s="250"/>
      <c r="E1043411" s="250"/>
      <c r="F1043411" s="250"/>
      <c r="G1043411" s="250"/>
      <c r="H1043411" s="250"/>
      <c r="I1043411" s="250"/>
      <c r="J1043411" s="244"/>
      <c r="K1043411" s="244"/>
      <c r="L1043411" s="244"/>
      <c r="M1043411" s="244"/>
      <c r="N1043411" s="244"/>
      <c r="O1043411" s="251"/>
      <c r="P1043411" s="251"/>
      <c r="Q1043411" s="251"/>
      <c r="R1043411" s="251"/>
      <c r="S1043411" s="251"/>
      <c r="T1043411" s="251"/>
      <c r="U1043411" s="251"/>
      <c r="V1043411" s="251"/>
      <c r="W1043411" s="251"/>
      <c r="X1043411" s="251"/>
      <c r="Y1043411" s="251"/>
      <c r="Z1043411" s="251"/>
      <c r="AA1043411" s="251"/>
      <c r="AB1043411" s="247"/>
      <c r="AC1043411" s="247"/>
      <c r="AD1043411" s="245"/>
      <c r="AE1043411" s="245"/>
      <c r="AF1043411" s="245"/>
      <c r="AG1043411" s="245"/>
    </row>
    <row r="1043412" spans="1:33" ht="12.75">
      <c r="A1043412" s="247"/>
      <c r="B1043412" s="248"/>
      <c r="C1043412" s="249"/>
      <c r="D1043412" s="250"/>
      <c r="E1043412" s="250"/>
      <c r="F1043412" s="250"/>
      <c r="G1043412" s="250"/>
      <c r="H1043412" s="250"/>
      <c r="I1043412" s="250"/>
      <c r="J1043412" s="244"/>
      <c r="K1043412" s="244"/>
      <c r="L1043412" s="244"/>
      <c r="M1043412" s="244"/>
      <c r="N1043412" s="244"/>
      <c r="O1043412" s="251"/>
      <c r="P1043412" s="251"/>
      <c r="Q1043412" s="251"/>
      <c r="R1043412" s="251"/>
      <c r="S1043412" s="251"/>
      <c r="T1043412" s="251"/>
      <c r="U1043412" s="251"/>
      <c r="V1043412" s="251"/>
      <c r="W1043412" s="251"/>
      <c r="X1043412" s="251"/>
      <c r="Y1043412" s="251"/>
      <c r="Z1043412" s="251"/>
      <c r="AA1043412" s="251"/>
      <c r="AB1043412" s="247"/>
      <c r="AC1043412" s="247"/>
      <c r="AD1043412" s="245"/>
      <c r="AE1043412" s="245"/>
      <c r="AF1043412" s="245"/>
      <c r="AG1043412" s="245"/>
    </row>
    <row r="1043413" spans="1:33" ht="12.75">
      <c r="A1043413" s="247"/>
      <c r="B1043413" s="248"/>
      <c r="C1043413" s="249"/>
      <c r="D1043413" s="250"/>
      <c r="E1043413" s="250"/>
      <c r="F1043413" s="250"/>
      <c r="G1043413" s="250"/>
      <c r="H1043413" s="250"/>
      <c r="I1043413" s="250"/>
      <c r="J1043413" s="244"/>
      <c r="K1043413" s="244"/>
      <c r="L1043413" s="244"/>
      <c r="M1043413" s="244"/>
      <c r="N1043413" s="244"/>
      <c r="O1043413" s="251"/>
      <c r="P1043413" s="251"/>
      <c r="Q1043413" s="251"/>
      <c r="R1043413" s="251"/>
      <c r="S1043413" s="251"/>
      <c r="T1043413" s="251"/>
      <c r="U1043413" s="251"/>
      <c r="V1043413" s="251"/>
      <c r="W1043413" s="251"/>
      <c r="X1043413" s="251"/>
      <c r="Y1043413" s="251"/>
      <c r="Z1043413" s="251"/>
      <c r="AA1043413" s="251"/>
      <c r="AB1043413" s="247"/>
      <c r="AC1043413" s="247"/>
      <c r="AD1043413" s="245"/>
      <c r="AE1043413" s="245"/>
      <c r="AF1043413" s="245"/>
      <c r="AG1043413" s="245"/>
    </row>
    <row r="1043414" spans="1:33" ht="12.75">
      <c r="A1043414" s="247"/>
      <c r="B1043414" s="248"/>
      <c r="C1043414" s="249"/>
      <c r="D1043414" s="250"/>
      <c r="E1043414" s="250"/>
      <c r="F1043414" s="250"/>
      <c r="G1043414" s="250"/>
      <c r="H1043414" s="250"/>
      <c r="I1043414" s="250"/>
      <c r="J1043414" s="244"/>
      <c r="K1043414" s="244"/>
      <c r="L1043414" s="244"/>
      <c r="M1043414" s="244"/>
      <c r="N1043414" s="244"/>
      <c r="O1043414" s="251"/>
      <c r="P1043414" s="251"/>
      <c r="Q1043414" s="251"/>
      <c r="R1043414" s="251"/>
      <c r="S1043414" s="251"/>
      <c r="T1043414" s="251"/>
      <c r="U1043414" s="251"/>
      <c r="V1043414" s="251"/>
      <c r="W1043414" s="251"/>
      <c r="X1043414" s="251"/>
      <c r="Y1043414" s="251"/>
      <c r="Z1043414" s="251"/>
      <c r="AA1043414" s="251"/>
      <c r="AB1043414" s="247"/>
      <c r="AC1043414" s="247"/>
      <c r="AD1043414" s="245"/>
      <c r="AE1043414" s="245"/>
      <c r="AF1043414" s="245"/>
      <c r="AG1043414" s="245"/>
    </row>
    <row r="1043415" spans="1:33" ht="12.75">
      <c r="A1043415" s="247"/>
      <c r="B1043415" s="248"/>
      <c r="C1043415" s="249"/>
      <c r="D1043415" s="250"/>
      <c r="E1043415" s="250"/>
      <c r="F1043415" s="250"/>
      <c r="G1043415" s="250"/>
      <c r="H1043415" s="250"/>
      <c r="I1043415" s="250"/>
      <c r="J1043415" s="244"/>
      <c r="K1043415" s="244"/>
      <c r="L1043415" s="244"/>
      <c r="M1043415" s="244"/>
      <c r="N1043415" s="244"/>
      <c r="O1043415" s="251"/>
      <c r="P1043415" s="251"/>
      <c r="Q1043415" s="251"/>
      <c r="R1043415" s="251"/>
      <c r="S1043415" s="251"/>
      <c r="T1043415" s="251"/>
      <c r="U1043415" s="251"/>
      <c r="V1043415" s="251"/>
      <c r="W1043415" s="251"/>
      <c r="X1043415" s="251"/>
      <c r="Y1043415" s="251"/>
      <c r="Z1043415" s="251"/>
      <c r="AA1043415" s="251"/>
      <c r="AB1043415" s="247"/>
      <c r="AC1043415" s="247"/>
      <c r="AD1043415" s="245"/>
      <c r="AE1043415" s="245"/>
      <c r="AF1043415" s="245"/>
      <c r="AG1043415" s="245"/>
    </row>
    <row r="1043416" spans="1:33" ht="12.75">
      <c r="A1043416" s="247"/>
      <c r="B1043416" s="248"/>
      <c r="C1043416" s="249"/>
      <c r="D1043416" s="250"/>
      <c r="E1043416" s="250"/>
      <c r="F1043416" s="250"/>
      <c r="G1043416" s="250"/>
      <c r="H1043416" s="250"/>
      <c r="I1043416" s="250"/>
      <c r="J1043416" s="244"/>
      <c r="K1043416" s="244"/>
      <c r="L1043416" s="244"/>
      <c r="M1043416" s="244"/>
      <c r="N1043416" s="244"/>
      <c r="O1043416" s="251"/>
      <c r="P1043416" s="251"/>
      <c r="Q1043416" s="251"/>
      <c r="R1043416" s="251"/>
      <c r="S1043416" s="251"/>
      <c r="T1043416" s="251"/>
      <c r="U1043416" s="251"/>
      <c r="V1043416" s="251"/>
      <c r="W1043416" s="251"/>
      <c r="X1043416" s="251"/>
      <c r="Y1043416" s="251"/>
      <c r="Z1043416" s="251"/>
      <c r="AA1043416" s="251"/>
      <c r="AB1043416" s="247"/>
      <c r="AC1043416" s="247"/>
      <c r="AD1043416" s="245"/>
      <c r="AE1043416" s="245"/>
      <c r="AF1043416" s="245"/>
      <c r="AG1043416" s="245"/>
    </row>
    <row r="1043417" spans="1:33" ht="12.75">
      <c r="A1043417" s="247"/>
      <c r="B1043417" s="248"/>
      <c r="C1043417" s="249"/>
      <c r="D1043417" s="250"/>
      <c r="E1043417" s="250"/>
      <c r="F1043417" s="250"/>
      <c r="G1043417" s="250"/>
      <c r="H1043417" s="250"/>
      <c r="I1043417" s="250"/>
      <c r="J1043417" s="244"/>
      <c r="K1043417" s="244"/>
      <c r="L1043417" s="244"/>
      <c r="M1043417" s="244"/>
      <c r="N1043417" s="244"/>
      <c r="O1043417" s="251"/>
      <c r="P1043417" s="251"/>
      <c r="Q1043417" s="251"/>
      <c r="R1043417" s="251"/>
      <c r="S1043417" s="251"/>
      <c r="T1043417" s="251"/>
      <c r="U1043417" s="251"/>
      <c r="V1043417" s="251"/>
      <c r="W1043417" s="251"/>
      <c r="X1043417" s="251"/>
      <c r="Y1043417" s="251"/>
      <c r="Z1043417" s="251"/>
      <c r="AA1043417" s="251"/>
      <c r="AB1043417" s="247"/>
      <c r="AC1043417" s="247"/>
      <c r="AD1043417" s="245"/>
      <c r="AE1043417" s="245"/>
      <c r="AF1043417" s="245"/>
      <c r="AG1043417" s="245"/>
    </row>
    <row r="1043418" spans="1:33" ht="12.75">
      <c r="A1043418" s="247"/>
      <c r="B1043418" s="248"/>
      <c r="C1043418" s="249"/>
      <c r="D1043418" s="250"/>
      <c r="E1043418" s="250"/>
      <c r="F1043418" s="250"/>
      <c r="G1043418" s="250"/>
      <c r="H1043418" s="250"/>
      <c r="I1043418" s="250"/>
      <c r="J1043418" s="244"/>
      <c r="K1043418" s="244"/>
      <c r="L1043418" s="244"/>
      <c r="M1043418" s="244"/>
      <c r="N1043418" s="244"/>
      <c r="O1043418" s="251"/>
      <c r="P1043418" s="251"/>
      <c r="Q1043418" s="251"/>
      <c r="R1043418" s="251"/>
      <c r="S1043418" s="251"/>
      <c r="T1043418" s="251"/>
      <c r="U1043418" s="251"/>
      <c r="V1043418" s="251"/>
      <c r="W1043418" s="251"/>
      <c r="X1043418" s="251"/>
      <c r="Y1043418" s="251"/>
      <c r="Z1043418" s="251"/>
      <c r="AA1043418" s="251"/>
      <c r="AB1043418" s="247"/>
      <c r="AC1043418" s="247"/>
      <c r="AD1043418" s="245"/>
      <c r="AE1043418" s="245"/>
      <c r="AF1043418" s="245"/>
      <c r="AG1043418" s="245"/>
    </row>
    <row r="1043419" spans="1:33" ht="12.75">
      <c r="A1043419" s="247"/>
      <c r="B1043419" s="248"/>
      <c r="C1043419" s="249"/>
      <c r="D1043419" s="250"/>
      <c r="E1043419" s="250"/>
      <c r="F1043419" s="250"/>
      <c r="G1043419" s="250"/>
      <c r="H1043419" s="250"/>
      <c r="I1043419" s="250"/>
      <c r="J1043419" s="244"/>
      <c r="K1043419" s="244"/>
      <c r="L1043419" s="244"/>
      <c r="M1043419" s="244"/>
      <c r="N1043419" s="244"/>
      <c r="O1043419" s="251"/>
      <c r="P1043419" s="251"/>
      <c r="Q1043419" s="251"/>
      <c r="R1043419" s="251"/>
      <c r="S1043419" s="251"/>
      <c r="T1043419" s="251"/>
      <c r="U1043419" s="251"/>
      <c r="V1043419" s="251"/>
      <c r="W1043419" s="251"/>
      <c r="X1043419" s="251"/>
      <c r="Y1043419" s="251"/>
      <c r="Z1043419" s="251"/>
      <c r="AA1043419" s="251"/>
      <c r="AB1043419" s="247"/>
      <c r="AC1043419" s="247"/>
      <c r="AD1043419" s="245"/>
      <c r="AE1043419" s="245"/>
      <c r="AF1043419" s="245"/>
      <c r="AG1043419" s="245"/>
    </row>
    <row r="1043420" spans="1:33" ht="12.75">
      <c r="A1043420" s="247"/>
      <c r="B1043420" s="248"/>
      <c r="C1043420" s="249"/>
      <c r="D1043420" s="250"/>
      <c r="E1043420" s="250"/>
      <c r="F1043420" s="250"/>
      <c r="G1043420" s="250"/>
      <c r="H1043420" s="250"/>
      <c r="I1043420" s="250"/>
      <c r="J1043420" s="244"/>
      <c r="K1043420" s="244"/>
      <c r="L1043420" s="244"/>
      <c r="M1043420" s="244"/>
      <c r="N1043420" s="244"/>
      <c r="O1043420" s="251"/>
      <c r="P1043420" s="251"/>
      <c r="Q1043420" s="251"/>
      <c r="R1043420" s="251"/>
      <c r="S1043420" s="251"/>
      <c r="T1043420" s="251"/>
      <c r="U1043420" s="251"/>
      <c r="V1043420" s="251"/>
      <c r="W1043420" s="251"/>
      <c r="X1043420" s="251"/>
      <c r="Y1043420" s="251"/>
      <c r="Z1043420" s="251"/>
      <c r="AA1043420" s="251"/>
      <c r="AB1043420" s="247"/>
      <c r="AC1043420" s="247"/>
      <c r="AD1043420" s="245"/>
      <c r="AE1043420" s="245"/>
      <c r="AF1043420" s="245"/>
      <c r="AG1043420" s="245"/>
    </row>
    <row r="1043421" spans="1:33" ht="12.75">
      <c r="A1043421" s="247"/>
      <c r="B1043421" s="248"/>
      <c r="C1043421" s="249"/>
      <c r="D1043421" s="250"/>
      <c r="E1043421" s="250"/>
      <c r="F1043421" s="250"/>
      <c r="G1043421" s="250"/>
      <c r="H1043421" s="250"/>
      <c r="I1043421" s="250"/>
      <c r="J1043421" s="244"/>
      <c r="K1043421" s="244"/>
      <c r="L1043421" s="244"/>
      <c r="M1043421" s="244"/>
      <c r="N1043421" s="244"/>
      <c r="O1043421" s="251"/>
      <c r="P1043421" s="251"/>
      <c r="Q1043421" s="251"/>
      <c r="R1043421" s="251"/>
      <c r="S1043421" s="251"/>
      <c r="T1043421" s="251"/>
      <c r="U1043421" s="251"/>
      <c r="V1043421" s="251"/>
      <c r="W1043421" s="251"/>
      <c r="X1043421" s="251"/>
      <c r="Y1043421" s="251"/>
      <c r="Z1043421" s="251"/>
      <c r="AA1043421" s="251"/>
      <c r="AB1043421" s="247"/>
      <c r="AC1043421" s="247"/>
      <c r="AD1043421" s="245"/>
      <c r="AE1043421" s="245"/>
      <c r="AF1043421" s="245"/>
      <c r="AG1043421" s="245"/>
    </row>
    <row r="1043422" spans="1:33" ht="12.75">
      <c r="A1043422" s="247"/>
      <c r="B1043422" s="248"/>
      <c r="C1043422" s="249"/>
      <c r="D1043422" s="250"/>
      <c r="E1043422" s="250"/>
      <c r="F1043422" s="250"/>
      <c r="G1043422" s="250"/>
      <c r="H1043422" s="250"/>
      <c r="I1043422" s="250"/>
      <c r="J1043422" s="244"/>
      <c r="K1043422" s="244"/>
      <c r="L1043422" s="244"/>
      <c r="M1043422" s="244"/>
      <c r="N1043422" s="244"/>
      <c r="O1043422" s="251"/>
      <c r="P1043422" s="251"/>
      <c r="Q1043422" s="251"/>
      <c r="R1043422" s="251"/>
      <c r="S1043422" s="251"/>
      <c r="T1043422" s="251"/>
      <c r="U1043422" s="251"/>
      <c r="V1043422" s="251"/>
      <c r="W1043422" s="251"/>
      <c r="X1043422" s="251"/>
      <c r="Y1043422" s="251"/>
      <c r="Z1043422" s="251"/>
      <c r="AA1043422" s="251"/>
      <c r="AB1043422" s="247"/>
      <c r="AC1043422" s="247"/>
      <c r="AD1043422" s="245"/>
      <c r="AE1043422" s="245"/>
      <c r="AF1043422" s="245"/>
      <c r="AG1043422" s="245"/>
    </row>
    <row r="1043423" spans="1:33" ht="12.75">
      <c r="A1043423" s="247"/>
      <c r="B1043423" s="248"/>
      <c r="C1043423" s="249"/>
      <c r="D1043423" s="250"/>
      <c r="E1043423" s="250"/>
      <c r="F1043423" s="250"/>
      <c r="G1043423" s="250"/>
      <c r="H1043423" s="250"/>
      <c r="I1043423" s="250"/>
      <c r="J1043423" s="244"/>
      <c r="K1043423" s="244"/>
      <c r="L1043423" s="244"/>
      <c r="M1043423" s="244"/>
      <c r="N1043423" s="244"/>
      <c r="O1043423" s="251"/>
      <c r="P1043423" s="251"/>
      <c r="Q1043423" s="251"/>
      <c r="R1043423" s="251"/>
      <c r="S1043423" s="251"/>
      <c r="T1043423" s="251"/>
      <c r="U1043423" s="251"/>
      <c r="V1043423" s="251"/>
      <c r="W1043423" s="251"/>
      <c r="X1043423" s="251"/>
      <c r="Y1043423" s="251"/>
      <c r="Z1043423" s="251"/>
      <c r="AA1043423" s="251"/>
      <c r="AB1043423" s="247"/>
      <c r="AC1043423" s="247"/>
      <c r="AD1043423" s="245"/>
      <c r="AE1043423" s="245"/>
      <c r="AF1043423" s="245"/>
      <c r="AG1043423" s="245"/>
    </row>
    <row r="1043424" spans="1:33" ht="12.75">
      <c r="A1043424" s="247"/>
      <c r="B1043424" s="248"/>
      <c r="C1043424" s="249"/>
      <c r="D1043424" s="250"/>
      <c r="E1043424" s="250"/>
      <c r="F1043424" s="250"/>
      <c r="G1043424" s="250"/>
      <c r="H1043424" s="250"/>
      <c r="I1043424" s="250"/>
      <c r="J1043424" s="244"/>
      <c r="K1043424" s="244"/>
      <c r="L1043424" s="244"/>
      <c r="M1043424" s="244"/>
      <c r="N1043424" s="244"/>
      <c r="O1043424" s="251"/>
      <c r="P1043424" s="251"/>
      <c r="Q1043424" s="251"/>
      <c r="R1043424" s="251"/>
      <c r="S1043424" s="251"/>
      <c r="T1043424" s="251"/>
      <c r="U1043424" s="251"/>
      <c r="V1043424" s="251"/>
      <c r="W1043424" s="251"/>
      <c r="X1043424" s="251"/>
      <c r="Y1043424" s="251"/>
      <c r="Z1043424" s="251"/>
      <c r="AA1043424" s="251"/>
      <c r="AB1043424" s="247"/>
      <c r="AC1043424" s="247"/>
      <c r="AD1043424" s="245"/>
      <c r="AE1043424" s="245"/>
      <c r="AF1043424" s="245"/>
      <c r="AG1043424" s="245"/>
    </row>
    <row r="1043425" spans="1:33" ht="12.75">
      <c r="A1043425" s="247"/>
      <c r="B1043425" s="248"/>
      <c r="C1043425" s="249"/>
      <c r="D1043425" s="250"/>
      <c r="E1043425" s="250"/>
      <c r="F1043425" s="250"/>
      <c r="G1043425" s="250"/>
      <c r="H1043425" s="250"/>
      <c r="I1043425" s="250"/>
      <c r="J1043425" s="244"/>
      <c r="K1043425" s="244"/>
      <c r="L1043425" s="244"/>
      <c r="M1043425" s="244"/>
      <c r="N1043425" s="244"/>
      <c r="O1043425" s="251"/>
      <c r="P1043425" s="251"/>
      <c r="Q1043425" s="251"/>
      <c r="R1043425" s="251"/>
      <c r="S1043425" s="251"/>
      <c r="T1043425" s="251"/>
      <c r="U1043425" s="251"/>
      <c r="V1043425" s="251"/>
      <c r="W1043425" s="251"/>
      <c r="X1043425" s="251"/>
      <c r="Y1043425" s="251"/>
      <c r="Z1043425" s="251"/>
      <c r="AA1043425" s="251"/>
      <c r="AB1043425" s="247"/>
      <c r="AC1043425" s="247"/>
      <c r="AD1043425" s="245"/>
      <c r="AE1043425" s="245"/>
      <c r="AF1043425" s="245"/>
      <c r="AG1043425" s="245"/>
    </row>
    <row r="1043426" spans="1:33" ht="12.75">
      <c r="A1043426" s="247"/>
      <c r="B1043426" s="248"/>
      <c r="C1043426" s="249"/>
      <c r="D1043426" s="250"/>
      <c r="E1043426" s="250"/>
      <c r="F1043426" s="250"/>
      <c r="G1043426" s="250"/>
      <c r="H1043426" s="250"/>
      <c r="I1043426" s="250"/>
      <c r="J1043426" s="244"/>
      <c r="K1043426" s="244"/>
      <c r="L1043426" s="244"/>
      <c r="M1043426" s="244"/>
      <c r="N1043426" s="244"/>
      <c r="O1043426" s="251"/>
      <c r="P1043426" s="251"/>
      <c r="Q1043426" s="251"/>
      <c r="R1043426" s="251"/>
      <c r="S1043426" s="251"/>
      <c r="T1043426" s="251"/>
      <c r="U1043426" s="251"/>
      <c r="V1043426" s="251"/>
      <c r="W1043426" s="251"/>
      <c r="X1043426" s="251"/>
      <c r="Y1043426" s="251"/>
      <c r="Z1043426" s="251"/>
      <c r="AA1043426" s="251"/>
      <c r="AB1043426" s="247"/>
      <c r="AC1043426" s="247"/>
      <c r="AD1043426" s="245"/>
      <c r="AE1043426" s="245"/>
      <c r="AF1043426" s="245"/>
      <c r="AG1043426" s="245"/>
    </row>
    <row r="1043427" spans="1:33" ht="12.75">
      <c r="A1043427" s="247"/>
      <c r="B1043427" s="248"/>
      <c r="C1043427" s="249"/>
      <c r="D1043427" s="250"/>
      <c r="E1043427" s="250"/>
      <c r="F1043427" s="250"/>
      <c r="G1043427" s="250"/>
      <c r="H1043427" s="250"/>
      <c r="I1043427" s="250"/>
      <c r="J1043427" s="244"/>
      <c r="K1043427" s="244"/>
      <c r="L1043427" s="244"/>
      <c r="M1043427" s="244"/>
      <c r="N1043427" s="244"/>
      <c r="O1043427" s="251"/>
      <c r="P1043427" s="251"/>
      <c r="Q1043427" s="251"/>
      <c r="R1043427" s="251"/>
      <c r="S1043427" s="251"/>
      <c r="T1043427" s="251"/>
      <c r="U1043427" s="251"/>
      <c r="V1043427" s="251"/>
      <c r="W1043427" s="251"/>
      <c r="X1043427" s="251"/>
      <c r="Y1043427" s="251"/>
      <c r="Z1043427" s="251"/>
      <c r="AA1043427" s="251"/>
      <c r="AB1043427" s="247"/>
      <c r="AC1043427" s="247"/>
      <c r="AD1043427" s="245"/>
      <c r="AE1043427" s="245"/>
      <c r="AF1043427" s="245"/>
      <c r="AG1043427" s="245"/>
    </row>
    <row r="1043428" spans="1:33" ht="12.75">
      <c r="A1043428" s="247"/>
      <c r="B1043428" s="248"/>
      <c r="C1043428" s="249"/>
      <c r="D1043428" s="250"/>
      <c r="E1043428" s="250"/>
      <c r="F1043428" s="250"/>
      <c r="G1043428" s="250"/>
      <c r="H1043428" s="250"/>
      <c r="I1043428" s="250"/>
      <c r="J1043428" s="244"/>
      <c r="K1043428" s="244"/>
      <c r="L1043428" s="244"/>
      <c r="M1043428" s="244"/>
      <c r="N1043428" s="244"/>
      <c r="O1043428" s="251"/>
      <c r="P1043428" s="251"/>
      <c r="Q1043428" s="251"/>
      <c r="R1043428" s="251"/>
      <c r="S1043428" s="251"/>
      <c r="T1043428" s="251"/>
      <c r="U1043428" s="251"/>
      <c r="V1043428" s="251"/>
      <c r="W1043428" s="251"/>
      <c r="X1043428" s="251"/>
      <c r="Y1043428" s="251"/>
      <c r="Z1043428" s="251"/>
      <c r="AA1043428" s="251"/>
      <c r="AB1043428" s="247"/>
      <c r="AC1043428" s="247"/>
      <c r="AD1043428" s="245"/>
      <c r="AE1043428" s="245"/>
      <c r="AF1043428" s="245"/>
      <c r="AG1043428" s="245"/>
    </row>
    <row r="1043429" spans="1:33" ht="12.75">
      <c r="A1043429" s="247"/>
      <c r="B1043429" s="248"/>
      <c r="C1043429" s="249"/>
      <c r="D1043429" s="250"/>
      <c r="E1043429" s="250"/>
      <c r="F1043429" s="250"/>
      <c r="G1043429" s="250"/>
      <c r="H1043429" s="250"/>
      <c r="I1043429" s="250"/>
      <c r="J1043429" s="244"/>
      <c r="K1043429" s="244"/>
      <c r="L1043429" s="244"/>
      <c r="M1043429" s="244"/>
      <c r="N1043429" s="244"/>
      <c r="O1043429" s="251"/>
      <c r="P1043429" s="251"/>
      <c r="Q1043429" s="251"/>
      <c r="R1043429" s="251"/>
      <c r="S1043429" s="251"/>
      <c r="T1043429" s="251"/>
      <c r="U1043429" s="251"/>
      <c r="V1043429" s="251"/>
      <c r="W1043429" s="251"/>
      <c r="X1043429" s="251"/>
      <c r="Y1043429" s="251"/>
      <c r="Z1043429" s="251"/>
      <c r="AA1043429" s="251"/>
      <c r="AB1043429" s="247"/>
      <c r="AC1043429" s="247"/>
      <c r="AD1043429" s="245"/>
      <c r="AE1043429" s="245"/>
      <c r="AF1043429" s="245"/>
      <c r="AG1043429" s="245"/>
    </row>
    <row r="1043430" spans="1:33" ht="12.75">
      <c r="A1043430" s="247"/>
      <c r="B1043430" s="248"/>
      <c r="C1043430" s="249"/>
      <c r="D1043430" s="250"/>
      <c r="E1043430" s="250"/>
      <c r="F1043430" s="250"/>
      <c r="G1043430" s="250"/>
      <c r="H1043430" s="250"/>
      <c r="I1043430" s="250"/>
      <c r="J1043430" s="244"/>
      <c r="K1043430" s="244"/>
      <c r="L1043430" s="244"/>
      <c r="M1043430" s="244"/>
      <c r="N1043430" s="244"/>
      <c r="O1043430" s="251"/>
      <c r="P1043430" s="251"/>
      <c r="Q1043430" s="251"/>
      <c r="R1043430" s="251"/>
      <c r="S1043430" s="251"/>
      <c r="T1043430" s="251"/>
      <c r="U1043430" s="251"/>
      <c r="V1043430" s="251"/>
      <c r="W1043430" s="251"/>
      <c r="X1043430" s="251"/>
      <c r="Y1043430" s="251"/>
      <c r="Z1043430" s="251"/>
      <c r="AA1043430" s="251"/>
      <c r="AB1043430" s="247"/>
      <c r="AC1043430" s="247"/>
      <c r="AD1043430" s="245"/>
      <c r="AE1043430" s="245"/>
      <c r="AF1043430" s="245"/>
      <c r="AG1043430" s="245"/>
    </row>
    <row r="1043431" spans="1:33" ht="12.75">
      <c r="A1043431" s="247"/>
      <c r="B1043431" s="248"/>
      <c r="C1043431" s="249"/>
      <c r="D1043431" s="250"/>
      <c r="E1043431" s="250"/>
      <c r="F1043431" s="250"/>
      <c r="G1043431" s="250"/>
      <c r="H1043431" s="250"/>
      <c r="I1043431" s="250"/>
      <c r="J1043431" s="244"/>
      <c r="K1043431" s="244"/>
      <c r="L1043431" s="244"/>
      <c r="M1043431" s="244"/>
      <c r="N1043431" s="244"/>
      <c r="O1043431" s="251"/>
      <c r="P1043431" s="251"/>
      <c r="Q1043431" s="251"/>
      <c r="R1043431" s="251"/>
      <c r="S1043431" s="251"/>
      <c r="T1043431" s="251"/>
      <c r="U1043431" s="251"/>
      <c r="V1043431" s="251"/>
      <c r="W1043431" s="251"/>
      <c r="X1043431" s="251"/>
      <c r="Y1043431" s="251"/>
      <c r="Z1043431" s="251"/>
      <c r="AA1043431" s="251"/>
      <c r="AB1043431" s="247"/>
      <c r="AC1043431" s="247"/>
      <c r="AD1043431" s="245"/>
      <c r="AE1043431" s="245"/>
      <c r="AF1043431" s="245"/>
      <c r="AG1043431" s="245"/>
    </row>
    <row r="1043432" spans="1:33" ht="12.75">
      <c r="A1043432" s="247"/>
      <c r="B1043432" s="248"/>
      <c r="C1043432" s="249"/>
      <c r="D1043432" s="250"/>
      <c r="E1043432" s="250"/>
      <c r="F1043432" s="250"/>
      <c r="G1043432" s="250"/>
      <c r="H1043432" s="250"/>
      <c r="I1043432" s="250"/>
      <c r="J1043432" s="244"/>
      <c r="K1043432" s="244"/>
      <c r="L1043432" s="244"/>
      <c r="M1043432" s="244"/>
      <c r="N1043432" s="244"/>
      <c r="O1043432" s="251"/>
      <c r="P1043432" s="251"/>
      <c r="Q1043432" s="251"/>
      <c r="R1043432" s="251"/>
      <c r="S1043432" s="251"/>
      <c r="T1043432" s="251"/>
      <c r="U1043432" s="251"/>
      <c r="V1043432" s="251"/>
      <c r="W1043432" s="251"/>
      <c r="X1043432" s="251"/>
      <c r="Y1043432" s="251"/>
      <c r="Z1043432" s="251"/>
      <c r="AA1043432" s="251"/>
      <c r="AB1043432" s="247"/>
      <c r="AC1043432" s="247"/>
      <c r="AD1043432" s="245"/>
      <c r="AE1043432" s="245"/>
      <c r="AF1043432" s="245"/>
      <c r="AG1043432" s="245"/>
    </row>
    <row r="1043433" spans="1:33" ht="12.75">
      <c r="A1043433" s="247"/>
      <c r="B1043433" s="248"/>
      <c r="C1043433" s="249"/>
      <c r="D1043433" s="250"/>
      <c r="E1043433" s="250"/>
      <c r="F1043433" s="250"/>
      <c r="G1043433" s="250"/>
      <c r="H1043433" s="250"/>
      <c r="I1043433" s="250"/>
      <c r="J1043433" s="244"/>
      <c r="K1043433" s="244"/>
      <c r="L1043433" s="244"/>
      <c r="M1043433" s="244"/>
      <c r="N1043433" s="244"/>
      <c r="O1043433" s="251"/>
      <c r="P1043433" s="251"/>
      <c r="Q1043433" s="251"/>
      <c r="R1043433" s="251"/>
      <c r="S1043433" s="251"/>
      <c r="T1043433" s="251"/>
      <c r="U1043433" s="251"/>
      <c r="V1043433" s="251"/>
      <c r="W1043433" s="251"/>
      <c r="X1043433" s="251"/>
      <c r="Y1043433" s="251"/>
      <c r="Z1043433" s="251"/>
      <c r="AA1043433" s="251"/>
      <c r="AB1043433" s="247"/>
      <c r="AC1043433" s="247"/>
      <c r="AD1043433" s="245"/>
      <c r="AE1043433" s="245"/>
      <c r="AF1043433" s="245"/>
      <c r="AG1043433" s="245"/>
    </row>
    <row r="1043434" spans="1:33" ht="12.75">
      <c r="A1043434" s="247"/>
      <c r="B1043434" s="248"/>
      <c r="C1043434" s="249"/>
      <c r="D1043434" s="250"/>
      <c r="E1043434" s="250"/>
      <c r="F1043434" s="250"/>
      <c r="G1043434" s="250"/>
      <c r="H1043434" s="250"/>
      <c r="I1043434" s="250"/>
      <c r="J1043434" s="244"/>
      <c r="K1043434" s="244"/>
      <c r="L1043434" s="244"/>
      <c r="M1043434" s="244"/>
      <c r="N1043434" s="244"/>
      <c r="O1043434" s="251"/>
      <c r="P1043434" s="251"/>
      <c r="Q1043434" s="251"/>
      <c r="R1043434" s="251"/>
      <c r="S1043434" s="251"/>
      <c r="T1043434" s="251"/>
      <c r="U1043434" s="251"/>
      <c r="V1043434" s="251"/>
      <c r="W1043434" s="251"/>
      <c r="X1043434" s="251"/>
      <c r="Y1043434" s="251"/>
      <c r="Z1043434" s="251"/>
      <c r="AA1043434" s="251"/>
      <c r="AB1043434" s="247"/>
      <c r="AC1043434" s="247"/>
      <c r="AD1043434" s="245"/>
      <c r="AE1043434" s="245"/>
      <c r="AF1043434" s="245"/>
      <c r="AG1043434" s="245"/>
    </row>
    <row r="1043435" spans="1:33" ht="12.75">
      <c r="A1043435" s="247"/>
      <c r="B1043435" s="248"/>
      <c r="C1043435" s="249"/>
      <c r="D1043435" s="250"/>
      <c r="E1043435" s="250"/>
      <c r="F1043435" s="250"/>
      <c r="G1043435" s="250"/>
      <c r="H1043435" s="250"/>
      <c r="I1043435" s="250"/>
      <c r="J1043435" s="244"/>
      <c r="K1043435" s="244"/>
      <c r="L1043435" s="244"/>
      <c r="M1043435" s="244"/>
      <c r="N1043435" s="244"/>
      <c r="O1043435" s="251"/>
      <c r="P1043435" s="251"/>
      <c r="Q1043435" s="251"/>
      <c r="R1043435" s="251"/>
      <c r="S1043435" s="251"/>
      <c r="T1043435" s="251"/>
      <c r="U1043435" s="251"/>
      <c r="V1043435" s="251"/>
      <c r="W1043435" s="251"/>
      <c r="X1043435" s="251"/>
      <c r="Y1043435" s="251"/>
      <c r="Z1043435" s="251"/>
      <c r="AA1043435" s="251"/>
      <c r="AB1043435" s="247"/>
      <c r="AC1043435" s="247"/>
      <c r="AD1043435" s="245"/>
      <c r="AE1043435" s="245"/>
      <c r="AF1043435" s="245"/>
      <c r="AG1043435" s="245"/>
    </row>
    <row r="1043436" spans="1:33" ht="12.75">
      <c r="A1043436" s="247"/>
      <c r="B1043436" s="248"/>
      <c r="C1043436" s="249"/>
      <c r="D1043436" s="250"/>
      <c r="E1043436" s="250"/>
      <c r="F1043436" s="250"/>
      <c r="G1043436" s="250"/>
      <c r="H1043436" s="250"/>
      <c r="I1043436" s="250"/>
      <c r="J1043436" s="244"/>
      <c r="K1043436" s="244"/>
      <c r="L1043436" s="244"/>
      <c r="M1043436" s="244"/>
      <c r="N1043436" s="244"/>
      <c r="O1043436" s="251"/>
      <c r="P1043436" s="251"/>
      <c r="Q1043436" s="251"/>
      <c r="R1043436" s="251"/>
      <c r="S1043436" s="251"/>
      <c r="T1043436" s="251"/>
      <c r="U1043436" s="251"/>
      <c r="V1043436" s="251"/>
      <c r="W1043436" s="251"/>
      <c r="X1043436" s="251"/>
      <c r="Y1043436" s="251"/>
      <c r="Z1043436" s="251"/>
      <c r="AA1043436" s="251"/>
      <c r="AB1043436" s="247"/>
      <c r="AC1043436" s="247"/>
      <c r="AD1043436" s="245"/>
      <c r="AE1043436" s="245"/>
      <c r="AF1043436" s="245"/>
      <c r="AG1043436" s="245"/>
    </row>
    <row r="1043437" spans="1:33" ht="12.75">
      <c r="A1043437" s="247"/>
      <c r="B1043437" s="248"/>
      <c r="C1043437" s="249"/>
      <c r="D1043437" s="250"/>
      <c r="E1043437" s="250"/>
      <c r="F1043437" s="250"/>
      <c r="G1043437" s="250"/>
      <c r="H1043437" s="250"/>
      <c r="I1043437" s="250"/>
      <c r="J1043437" s="244"/>
      <c r="K1043437" s="244"/>
      <c r="L1043437" s="244"/>
      <c r="M1043437" s="244"/>
      <c r="N1043437" s="244"/>
      <c r="O1043437" s="251"/>
      <c r="P1043437" s="251"/>
      <c r="Q1043437" s="251"/>
      <c r="R1043437" s="251"/>
      <c r="S1043437" s="251"/>
      <c r="T1043437" s="251"/>
      <c r="U1043437" s="251"/>
      <c r="V1043437" s="251"/>
      <c r="W1043437" s="251"/>
      <c r="X1043437" s="251"/>
      <c r="Y1043437" s="251"/>
      <c r="Z1043437" s="251"/>
      <c r="AA1043437" s="251"/>
      <c r="AB1043437" s="247"/>
      <c r="AC1043437" s="247"/>
      <c r="AD1043437" s="245"/>
      <c r="AE1043437" s="245"/>
      <c r="AF1043437" s="245"/>
      <c r="AG1043437" s="245"/>
    </row>
    <row r="1043438" spans="1:33" ht="12.75">
      <c r="A1043438" s="247"/>
      <c r="B1043438" s="248"/>
      <c r="C1043438" s="249"/>
      <c r="D1043438" s="250"/>
      <c r="E1043438" s="250"/>
      <c r="F1043438" s="250"/>
      <c r="G1043438" s="250"/>
      <c r="H1043438" s="250"/>
      <c r="I1043438" s="250"/>
      <c r="J1043438" s="244"/>
      <c r="K1043438" s="244"/>
      <c r="L1043438" s="244"/>
      <c r="M1043438" s="244"/>
      <c r="N1043438" s="244"/>
      <c r="O1043438" s="251"/>
      <c r="P1043438" s="251"/>
      <c r="Q1043438" s="251"/>
      <c r="R1043438" s="251"/>
      <c r="S1043438" s="251"/>
      <c r="T1043438" s="251"/>
      <c r="U1043438" s="251"/>
      <c r="V1043438" s="251"/>
      <c r="W1043438" s="251"/>
      <c r="X1043438" s="251"/>
      <c r="Y1043438" s="251"/>
      <c r="Z1043438" s="251"/>
      <c r="AA1043438" s="251"/>
      <c r="AB1043438" s="247"/>
      <c r="AC1043438" s="247"/>
      <c r="AD1043438" s="245"/>
      <c r="AE1043438" s="245"/>
      <c r="AF1043438" s="245"/>
      <c r="AG1043438" s="245"/>
    </row>
    <row r="1043439" spans="1:33" ht="12.75">
      <c r="A1043439" s="247"/>
      <c r="B1043439" s="248"/>
      <c r="C1043439" s="249"/>
      <c r="D1043439" s="250"/>
      <c r="E1043439" s="250"/>
      <c r="F1043439" s="250"/>
      <c r="G1043439" s="250"/>
      <c r="H1043439" s="250"/>
      <c r="I1043439" s="250"/>
      <c r="J1043439" s="244"/>
      <c r="K1043439" s="244"/>
      <c r="L1043439" s="244"/>
      <c r="M1043439" s="244"/>
      <c r="N1043439" s="244"/>
      <c r="O1043439" s="251"/>
      <c r="P1043439" s="251"/>
      <c r="Q1043439" s="251"/>
      <c r="R1043439" s="251"/>
      <c r="S1043439" s="251"/>
      <c r="T1043439" s="251"/>
      <c r="U1043439" s="251"/>
      <c r="V1043439" s="251"/>
      <c r="W1043439" s="251"/>
      <c r="X1043439" s="251"/>
      <c r="Y1043439" s="251"/>
      <c r="Z1043439" s="251"/>
      <c r="AA1043439" s="251"/>
      <c r="AB1043439" s="247"/>
      <c r="AC1043439" s="247"/>
      <c r="AD1043439" s="245"/>
      <c r="AE1043439" s="245"/>
      <c r="AF1043439" s="245"/>
      <c r="AG1043439" s="245"/>
    </row>
    <row r="1043440" spans="1:33" ht="12.75">
      <c r="A1043440" s="247"/>
      <c r="B1043440" s="248"/>
      <c r="C1043440" s="249"/>
      <c r="D1043440" s="250"/>
      <c r="E1043440" s="250"/>
      <c r="F1043440" s="250"/>
      <c r="G1043440" s="250"/>
      <c r="H1043440" s="250"/>
      <c r="I1043440" s="250"/>
      <c r="J1043440" s="244"/>
      <c r="K1043440" s="244"/>
      <c r="L1043440" s="244"/>
      <c r="M1043440" s="244"/>
      <c r="N1043440" s="244"/>
      <c r="O1043440" s="251"/>
      <c r="P1043440" s="251"/>
      <c r="Q1043440" s="251"/>
      <c r="R1043440" s="251"/>
      <c r="S1043440" s="251"/>
      <c r="T1043440" s="251"/>
      <c r="U1043440" s="251"/>
      <c r="V1043440" s="251"/>
      <c r="W1043440" s="251"/>
      <c r="X1043440" s="251"/>
      <c r="Y1043440" s="251"/>
      <c r="Z1043440" s="251"/>
      <c r="AA1043440" s="251"/>
      <c r="AB1043440" s="247"/>
      <c r="AC1043440" s="247"/>
      <c r="AD1043440" s="245"/>
      <c r="AE1043440" s="245"/>
      <c r="AF1043440" s="245"/>
      <c r="AG1043440" s="245"/>
    </row>
    <row r="1043441" spans="1:33" ht="12.75">
      <c r="A1043441" s="247"/>
      <c r="B1043441" s="248"/>
      <c r="C1043441" s="249"/>
      <c r="D1043441" s="250"/>
      <c r="E1043441" s="250"/>
      <c r="F1043441" s="250"/>
      <c r="G1043441" s="250"/>
      <c r="H1043441" s="250"/>
      <c r="I1043441" s="250"/>
      <c r="J1043441" s="244"/>
      <c r="K1043441" s="244"/>
      <c r="L1043441" s="244"/>
      <c r="M1043441" s="244"/>
      <c r="N1043441" s="244"/>
      <c r="O1043441" s="251"/>
      <c r="P1043441" s="251"/>
      <c r="Q1043441" s="251"/>
      <c r="R1043441" s="251"/>
      <c r="S1043441" s="251"/>
      <c r="T1043441" s="251"/>
      <c r="U1043441" s="251"/>
      <c r="V1043441" s="251"/>
      <c r="W1043441" s="251"/>
      <c r="X1043441" s="251"/>
      <c r="Y1043441" s="251"/>
      <c r="Z1043441" s="251"/>
      <c r="AA1043441" s="251"/>
      <c r="AB1043441" s="247"/>
      <c r="AC1043441" s="247"/>
      <c r="AD1043441" s="245"/>
      <c r="AE1043441" s="245"/>
      <c r="AF1043441" s="245"/>
      <c r="AG1043441" s="245"/>
    </row>
    <row r="1043442" spans="1:33" ht="12.75">
      <c r="A1043442" s="247"/>
      <c r="B1043442" s="248"/>
      <c r="C1043442" s="249"/>
      <c r="D1043442" s="250"/>
      <c r="E1043442" s="250"/>
      <c r="F1043442" s="250"/>
      <c r="G1043442" s="250"/>
      <c r="H1043442" s="250"/>
      <c r="I1043442" s="250"/>
      <c r="J1043442" s="244"/>
      <c r="K1043442" s="244"/>
      <c r="L1043442" s="244"/>
      <c r="M1043442" s="244"/>
      <c r="N1043442" s="244"/>
      <c r="O1043442" s="251"/>
      <c r="P1043442" s="251"/>
      <c r="Q1043442" s="251"/>
      <c r="R1043442" s="251"/>
      <c r="S1043442" s="251"/>
      <c r="T1043442" s="251"/>
      <c r="U1043442" s="251"/>
      <c r="V1043442" s="251"/>
      <c r="W1043442" s="251"/>
      <c r="X1043442" s="251"/>
      <c r="Y1043442" s="251"/>
      <c r="Z1043442" s="251"/>
      <c r="AA1043442" s="251"/>
      <c r="AB1043442" s="247"/>
      <c r="AC1043442" s="247"/>
      <c r="AD1043442" s="245"/>
      <c r="AE1043442" s="245"/>
      <c r="AF1043442" s="245"/>
      <c r="AG1043442" s="245"/>
    </row>
    <row r="1043443" spans="1:33" ht="12.75">
      <c r="A1043443" s="247"/>
      <c r="B1043443" s="248"/>
      <c r="C1043443" s="249"/>
      <c r="D1043443" s="250"/>
      <c r="E1043443" s="250"/>
      <c r="F1043443" s="250"/>
      <c r="G1043443" s="250"/>
      <c r="H1043443" s="250"/>
      <c r="I1043443" s="250"/>
      <c r="J1043443" s="244"/>
      <c r="K1043443" s="244"/>
      <c r="L1043443" s="244"/>
      <c r="M1043443" s="244"/>
      <c r="N1043443" s="244"/>
      <c r="O1043443" s="251"/>
      <c r="P1043443" s="251"/>
      <c r="Q1043443" s="251"/>
      <c r="R1043443" s="251"/>
      <c r="S1043443" s="251"/>
      <c r="T1043443" s="251"/>
      <c r="U1043443" s="251"/>
      <c r="V1043443" s="251"/>
      <c r="W1043443" s="251"/>
      <c r="X1043443" s="251"/>
      <c r="Y1043443" s="251"/>
      <c r="Z1043443" s="251"/>
      <c r="AA1043443" s="251"/>
      <c r="AB1043443" s="247"/>
      <c r="AC1043443" s="247"/>
      <c r="AD1043443" s="245"/>
      <c r="AE1043443" s="245"/>
      <c r="AF1043443" s="245"/>
      <c r="AG1043443" s="245"/>
    </row>
    <row r="1043444" spans="1:33" ht="12.75">
      <c r="A1043444" s="247"/>
      <c r="B1043444" s="248"/>
      <c r="C1043444" s="249"/>
      <c r="D1043444" s="250"/>
      <c r="E1043444" s="250"/>
      <c r="F1043444" s="250"/>
      <c r="G1043444" s="250"/>
      <c r="H1043444" s="250"/>
      <c r="I1043444" s="250"/>
      <c r="J1043444" s="244"/>
      <c r="K1043444" s="244"/>
      <c r="L1043444" s="244"/>
      <c r="M1043444" s="244"/>
      <c r="N1043444" s="244"/>
      <c r="O1043444" s="251"/>
      <c r="P1043444" s="251"/>
      <c r="Q1043444" s="251"/>
      <c r="R1043444" s="251"/>
      <c r="S1043444" s="251"/>
      <c r="T1043444" s="251"/>
      <c r="U1043444" s="251"/>
      <c r="V1043444" s="251"/>
      <c r="W1043444" s="251"/>
      <c r="X1043444" s="251"/>
      <c r="Y1043444" s="251"/>
      <c r="Z1043444" s="251"/>
      <c r="AA1043444" s="251"/>
      <c r="AB1043444" s="247"/>
      <c r="AC1043444" s="247"/>
      <c r="AD1043444" s="245"/>
      <c r="AE1043444" s="245"/>
      <c r="AF1043444" s="245"/>
      <c r="AG1043444" s="245"/>
    </row>
    <row r="1043445" spans="1:33" ht="12.75">
      <c r="A1043445" s="247"/>
      <c r="B1043445" s="248"/>
      <c r="C1043445" s="249"/>
      <c r="D1043445" s="250"/>
      <c r="E1043445" s="250"/>
      <c r="F1043445" s="250"/>
      <c r="G1043445" s="250"/>
      <c r="H1043445" s="250"/>
      <c r="I1043445" s="250"/>
      <c r="J1043445" s="244"/>
      <c r="K1043445" s="244"/>
      <c r="L1043445" s="244"/>
      <c r="M1043445" s="244"/>
      <c r="N1043445" s="244"/>
      <c r="O1043445" s="251"/>
      <c r="P1043445" s="251"/>
      <c r="Q1043445" s="251"/>
      <c r="R1043445" s="251"/>
      <c r="S1043445" s="251"/>
      <c r="T1043445" s="251"/>
      <c r="U1043445" s="251"/>
      <c r="V1043445" s="251"/>
      <c r="W1043445" s="251"/>
      <c r="X1043445" s="251"/>
      <c r="Y1043445" s="251"/>
      <c r="Z1043445" s="251"/>
      <c r="AA1043445" s="251"/>
      <c r="AB1043445" s="247"/>
      <c r="AC1043445" s="247"/>
      <c r="AD1043445" s="245"/>
      <c r="AE1043445" s="245"/>
      <c r="AF1043445" s="245"/>
      <c r="AG1043445" s="245"/>
    </row>
    <row r="1043446" spans="1:33" ht="12.75">
      <c r="A1043446" s="247"/>
      <c r="B1043446" s="248"/>
      <c r="C1043446" s="249"/>
      <c r="D1043446" s="250"/>
      <c r="E1043446" s="250"/>
      <c r="F1043446" s="250"/>
      <c r="G1043446" s="250"/>
      <c r="H1043446" s="250"/>
      <c r="I1043446" s="250"/>
      <c r="J1043446" s="244"/>
      <c r="K1043446" s="244"/>
      <c r="L1043446" s="244"/>
      <c r="M1043446" s="244"/>
      <c r="N1043446" s="244"/>
      <c r="O1043446" s="251"/>
      <c r="P1043446" s="251"/>
      <c r="Q1043446" s="251"/>
      <c r="R1043446" s="251"/>
      <c r="S1043446" s="251"/>
      <c r="T1043446" s="251"/>
      <c r="U1043446" s="251"/>
      <c r="V1043446" s="251"/>
      <c r="W1043446" s="251"/>
      <c r="X1043446" s="251"/>
      <c r="Y1043446" s="251"/>
      <c r="Z1043446" s="251"/>
      <c r="AA1043446" s="251"/>
      <c r="AB1043446" s="247"/>
      <c r="AC1043446" s="247"/>
      <c r="AD1043446" s="245"/>
      <c r="AE1043446" s="245"/>
      <c r="AF1043446" s="245"/>
      <c r="AG1043446" s="245"/>
    </row>
    <row r="1043447" spans="1:33" ht="12.75">
      <c r="A1043447" s="247"/>
      <c r="B1043447" s="248"/>
      <c r="C1043447" s="249"/>
      <c r="D1043447" s="250"/>
      <c r="E1043447" s="250"/>
      <c r="F1043447" s="250"/>
      <c r="G1043447" s="250"/>
      <c r="H1043447" s="250"/>
      <c r="I1043447" s="250"/>
      <c r="J1043447" s="244"/>
      <c r="K1043447" s="244"/>
      <c r="L1043447" s="244"/>
      <c r="M1043447" s="244"/>
      <c r="N1043447" s="244"/>
      <c r="O1043447" s="251"/>
      <c r="P1043447" s="251"/>
      <c r="Q1043447" s="251"/>
      <c r="R1043447" s="251"/>
      <c r="S1043447" s="251"/>
      <c r="T1043447" s="251"/>
      <c r="U1043447" s="251"/>
      <c r="V1043447" s="251"/>
      <c r="W1043447" s="251"/>
      <c r="X1043447" s="251"/>
      <c r="Y1043447" s="251"/>
      <c r="Z1043447" s="251"/>
      <c r="AA1043447" s="251"/>
      <c r="AB1043447" s="247"/>
      <c r="AC1043447" s="247"/>
      <c r="AD1043447" s="245"/>
      <c r="AE1043447" s="245"/>
      <c r="AF1043447" s="245"/>
      <c r="AG1043447" s="245"/>
    </row>
    <row r="1043448" spans="1:33" ht="12.75">
      <c r="A1043448" s="247"/>
      <c r="B1043448" s="248"/>
      <c r="C1043448" s="249"/>
      <c r="D1043448" s="250"/>
      <c r="E1043448" s="250"/>
      <c r="F1043448" s="250"/>
      <c r="G1043448" s="250"/>
      <c r="H1043448" s="250"/>
      <c r="I1043448" s="250"/>
      <c r="J1043448" s="244"/>
      <c r="K1043448" s="244"/>
      <c r="L1043448" s="244"/>
      <c r="M1043448" s="244"/>
      <c r="N1043448" s="244"/>
      <c r="O1043448" s="251"/>
      <c r="P1043448" s="251"/>
      <c r="Q1043448" s="251"/>
      <c r="R1043448" s="251"/>
      <c r="S1043448" s="251"/>
      <c r="T1043448" s="251"/>
      <c r="U1043448" s="251"/>
      <c r="V1043448" s="251"/>
      <c r="W1043448" s="251"/>
      <c r="X1043448" s="251"/>
      <c r="Y1043448" s="251"/>
      <c r="Z1043448" s="251"/>
      <c r="AA1043448" s="251"/>
      <c r="AB1043448" s="247"/>
      <c r="AC1043448" s="247"/>
      <c r="AD1043448" s="245"/>
      <c r="AE1043448" s="245"/>
      <c r="AF1043448" s="245"/>
      <c r="AG1043448" s="245"/>
    </row>
    <row r="1043449" spans="1:33" ht="12.75">
      <c r="A1043449" s="247"/>
      <c r="B1043449" s="248"/>
      <c r="C1043449" s="249"/>
      <c r="D1043449" s="250"/>
      <c r="E1043449" s="250"/>
      <c r="F1043449" s="250"/>
      <c r="G1043449" s="250"/>
      <c r="H1043449" s="250"/>
      <c r="I1043449" s="250"/>
      <c r="J1043449" s="244"/>
      <c r="K1043449" s="244"/>
      <c r="L1043449" s="244"/>
      <c r="M1043449" s="244"/>
      <c r="N1043449" s="244"/>
      <c r="O1043449" s="251"/>
      <c r="P1043449" s="251"/>
      <c r="Q1043449" s="251"/>
      <c r="R1043449" s="251"/>
      <c r="S1043449" s="251"/>
      <c r="T1043449" s="251"/>
      <c r="U1043449" s="251"/>
      <c r="V1043449" s="251"/>
      <c r="W1043449" s="251"/>
      <c r="X1043449" s="251"/>
      <c r="Y1043449" s="251"/>
      <c r="Z1043449" s="251"/>
      <c r="AA1043449" s="251"/>
      <c r="AB1043449" s="247"/>
      <c r="AC1043449" s="247"/>
      <c r="AD1043449" s="245"/>
      <c r="AE1043449" s="245"/>
      <c r="AF1043449" s="245"/>
      <c r="AG1043449" s="245"/>
    </row>
    <row r="1043450" spans="1:33" ht="12.75">
      <c r="A1043450" s="247"/>
      <c r="B1043450" s="248"/>
      <c r="C1043450" s="249"/>
      <c r="D1043450" s="250"/>
      <c r="E1043450" s="250"/>
      <c r="F1043450" s="250"/>
      <c r="G1043450" s="250"/>
      <c r="H1043450" s="250"/>
      <c r="I1043450" s="250"/>
      <c r="J1043450" s="244"/>
      <c r="K1043450" s="244"/>
      <c r="L1043450" s="244"/>
      <c r="M1043450" s="244"/>
      <c r="N1043450" s="244"/>
      <c r="O1043450" s="251"/>
      <c r="P1043450" s="251"/>
      <c r="Q1043450" s="251"/>
      <c r="R1043450" s="251"/>
      <c r="S1043450" s="251"/>
      <c r="T1043450" s="251"/>
      <c r="U1043450" s="251"/>
      <c r="V1043450" s="251"/>
      <c r="W1043450" s="251"/>
      <c r="X1043450" s="251"/>
      <c r="Y1043450" s="251"/>
      <c r="Z1043450" s="251"/>
      <c r="AA1043450" s="251"/>
      <c r="AB1043450" s="247"/>
      <c r="AC1043450" s="247"/>
      <c r="AD1043450" s="245"/>
      <c r="AE1043450" s="245"/>
      <c r="AF1043450" s="245"/>
      <c r="AG1043450" s="245"/>
    </row>
    <row r="1043451" spans="1:33" ht="12.75">
      <c r="A1043451" s="247"/>
      <c r="B1043451" s="248"/>
      <c r="C1043451" s="249"/>
      <c r="D1043451" s="250"/>
      <c r="E1043451" s="250"/>
      <c r="F1043451" s="250"/>
      <c r="G1043451" s="250"/>
      <c r="H1043451" s="250"/>
      <c r="I1043451" s="250"/>
      <c r="J1043451" s="244"/>
      <c r="K1043451" s="244"/>
      <c r="L1043451" s="244"/>
      <c r="M1043451" s="244"/>
      <c r="N1043451" s="244"/>
      <c r="O1043451" s="251"/>
      <c r="P1043451" s="251"/>
      <c r="Q1043451" s="251"/>
      <c r="R1043451" s="251"/>
      <c r="S1043451" s="251"/>
      <c r="T1043451" s="251"/>
      <c r="U1043451" s="251"/>
      <c r="V1043451" s="251"/>
      <c r="W1043451" s="251"/>
      <c r="X1043451" s="251"/>
      <c r="Y1043451" s="251"/>
      <c r="Z1043451" s="251"/>
      <c r="AA1043451" s="251"/>
      <c r="AB1043451" s="247"/>
      <c r="AC1043451" s="247"/>
      <c r="AD1043451" s="245"/>
      <c r="AE1043451" s="245"/>
      <c r="AF1043451" s="245"/>
      <c r="AG1043451" s="245"/>
    </row>
    <row r="1043452" spans="1:33" ht="12.75">
      <c r="A1043452" s="247"/>
      <c r="B1043452" s="248"/>
      <c r="C1043452" s="249"/>
      <c r="D1043452" s="250"/>
      <c r="E1043452" s="250"/>
      <c r="F1043452" s="250"/>
      <c r="G1043452" s="250"/>
      <c r="H1043452" s="250"/>
      <c r="I1043452" s="250"/>
      <c r="J1043452" s="244"/>
      <c r="K1043452" s="244"/>
      <c r="L1043452" s="244"/>
      <c r="M1043452" s="244"/>
      <c r="N1043452" s="244"/>
      <c r="O1043452" s="251"/>
      <c r="P1043452" s="251"/>
      <c r="Q1043452" s="251"/>
      <c r="R1043452" s="251"/>
      <c r="S1043452" s="251"/>
      <c r="T1043452" s="251"/>
      <c r="U1043452" s="251"/>
      <c r="V1043452" s="251"/>
      <c r="W1043452" s="251"/>
      <c r="X1043452" s="251"/>
      <c r="Y1043452" s="251"/>
      <c r="Z1043452" s="251"/>
      <c r="AA1043452" s="251"/>
      <c r="AB1043452" s="247"/>
      <c r="AC1043452" s="247"/>
      <c r="AD1043452" s="245"/>
      <c r="AE1043452" s="245"/>
      <c r="AF1043452" s="245"/>
      <c r="AG1043452" s="245"/>
    </row>
    <row r="1043453" spans="1:33" ht="12.75">
      <c r="A1043453" s="247"/>
      <c r="B1043453" s="248"/>
      <c r="C1043453" s="249"/>
      <c r="D1043453" s="250"/>
      <c r="E1043453" s="250"/>
      <c r="F1043453" s="250"/>
      <c r="G1043453" s="250"/>
      <c r="H1043453" s="250"/>
      <c r="I1043453" s="250"/>
      <c r="J1043453" s="244"/>
      <c r="K1043453" s="244"/>
      <c r="L1043453" s="244"/>
      <c r="M1043453" s="244"/>
      <c r="N1043453" s="244"/>
      <c r="O1043453" s="251"/>
      <c r="P1043453" s="251"/>
      <c r="Q1043453" s="251"/>
      <c r="R1043453" s="251"/>
      <c r="S1043453" s="251"/>
      <c r="T1043453" s="251"/>
      <c r="U1043453" s="251"/>
      <c r="V1043453" s="251"/>
      <c r="W1043453" s="251"/>
      <c r="X1043453" s="251"/>
      <c r="Y1043453" s="251"/>
      <c r="Z1043453" s="251"/>
      <c r="AA1043453" s="251"/>
      <c r="AB1043453" s="247"/>
      <c r="AC1043453" s="247"/>
      <c r="AD1043453" s="245"/>
      <c r="AE1043453" s="245"/>
      <c r="AF1043453" s="245"/>
      <c r="AG1043453" s="245"/>
    </row>
    <row r="1043454" spans="1:33" ht="12.75">
      <c r="A1043454" s="247"/>
      <c r="B1043454" s="248"/>
      <c r="C1043454" s="249"/>
      <c r="D1043454" s="250"/>
      <c r="E1043454" s="250"/>
      <c r="F1043454" s="250"/>
      <c r="G1043454" s="250"/>
      <c r="H1043454" s="250"/>
      <c r="I1043454" s="250"/>
      <c r="J1043454" s="244"/>
      <c r="K1043454" s="244"/>
      <c r="L1043454" s="244"/>
      <c r="M1043454" s="244"/>
      <c r="N1043454" s="244"/>
      <c r="O1043454" s="251"/>
      <c r="P1043454" s="251"/>
      <c r="Q1043454" s="251"/>
      <c r="R1043454" s="251"/>
      <c r="S1043454" s="251"/>
      <c r="T1043454" s="251"/>
      <c r="U1043454" s="251"/>
      <c r="V1043454" s="251"/>
      <c r="W1043454" s="251"/>
      <c r="X1043454" s="251"/>
      <c r="Y1043454" s="251"/>
      <c r="Z1043454" s="251"/>
      <c r="AA1043454" s="251"/>
      <c r="AB1043454" s="247"/>
      <c r="AC1043454" s="247"/>
      <c r="AD1043454" s="245"/>
      <c r="AE1043454" s="245"/>
      <c r="AF1043454" s="245"/>
      <c r="AG1043454" s="245"/>
    </row>
    <row r="1043455" spans="1:33" ht="12.75">
      <c r="A1043455" s="247"/>
      <c r="B1043455" s="248"/>
      <c r="C1043455" s="249"/>
      <c r="D1043455" s="250"/>
      <c r="E1043455" s="250"/>
      <c r="F1043455" s="250"/>
      <c r="G1043455" s="250"/>
      <c r="H1043455" s="250"/>
      <c r="I1043455" s="250"/>
      <c r="J1043455" s="244"/>
      <c r="K1043455" s="244"/>
      <c r="L1043455" s="244"/>
      <c r="M1043455" s="244"/>
      <c r="N1043455" s="244"/>
      <c r="O1043455" s="251"/>
      <c r="P1043455" s="251"/>
      <c r="Q1043455" s="251"/>
      <c r="R1043455" s="251"/>
      <c r="S1043455" s="251"/>
      <c r="T1043455" s="251"/>
      <c r="U1043455" s="251"/>
      <c r="V1043455" s="251"/>
      <c r="W1043455" s="251"/>
      <c r="X1043455" s="251"/>
      <c r="Y1043455" s="251"/>
      <c r="Z1043455" s="251"/>
      <c r="AA1043455" s="251"/>
      <c r="AB1043455" s="247"/>
      <c r="AC1043455" s="247"/>
      <c r="AD1043455" s="245"/>
      <c r="AE1043455" s="245"/>
      <c r="AF1043455" s="245"/>
      <c r="AG1043455" s="245"/>
    </row>
    <row r="1043456" spans="1:33" ht="12.75">
      <c r="A1043456" s="247"/>
      <c r="B1043456" s="248"/>
      <c r="C1043456" s="249"/>
      <c r="D1043456" s="250"/>
      <c r="E1043456" s="250"/>
      <c r="F1043456" s="250"/>
      <c r="G1043456" s="250"/>
      <c r="H1043456" s="250"/>
      <c r="I1043456" s="250"/>
      <c r="J1043456" s="244"/>
      <c r="K1043456" s="244"/>
      <c r="L1043456" s="244"/>
      <c r="M1043456" s="244"/>
      <c r="N1043456" s="244"/>
      <c r="O1043456" s="251"/>
      <c r="P1043456" s="251"/>
      <c r="Q1043456" s="251"/>
      <c r="R1043456" s="251"/>
      <c r="S1043456" s="251"/>
      <c r="T1043456" s="251"/>
      <c r="U1043456" s="251"/>
      <c r="V1043456" s="251"/>
      <c r="W1043456" s="251"/>
      <c r="X1043456" s="251"/>
      <c r="Y1043456" s="251"/>
      <c r="Z1043456" s="251"/>
      <c r="AA1043456" s="251"/>
      <c r="AB1043456" s="247"/>
      <c r="AC1043456" s="247"/>
      <c r="AD1043456" s="245"/>
      <c r="AE1043456" s="245"/>
      <c r="AF1043456" s="245"/>
      <c r="AG1043456" s="245"/>
    </row>
    <row r="1043457" spans="1:33" ht="12.75">
      <c r="A1043457" s="247"/>
      <c r="B1043457" s="248"/>
      <c r="C1043457" s="249"/>
      <c r="D1043457" s="250"/>
      <c r="E1043457" s="250"/>
      <c r="F1043457" s="250"/>
      <c r="G1043457" s="250"/>
      <c r="H1043457" s="250"/>
      <c r="I1043457" s="250"/>
      <c r="J1043457" s="244"/>
      <c r="K1043457" s="244"/>
      <c r="L1043457" s="244"/>
      <c r="M1043457" s="244"/>
      <c r="N1043457" s="244"/>
      <c r="O1043457" s="251"/>
      <c r="P1043457" s="251"/>
      <c r="Q1043457" s="251"/>
      <c r="R1043457" s="251"/>
      <c r="S1043457" s="251"/>
      <c r="T1043457" s="251"/>
      <c r="U1043457" s="251"/>
      <c r="V1043457" s="251"/>
      <c r="W1043457" s="251"/>
      <c r="X1043457" s="251"/>
      <c r="Y1043457" s="251"/>
      <c r="Z1043457" s="251"/>
      <c r="AA1043457" s="251"/>
      <c r="AB1043457" s="247"/>
      <c r="AC1043457" s="247"/>
      <c r="AD1043457" s="245"/>
      <c r="AE1043457" s="245"/>
      <c r="AF1043457" s="245"/>
      <c r="AG1043457" s="245"/>
    </row>
    <row r="1043458" spans="1:33" ht="12.75">
      <c r="A1043458" s="247"/>
      <c r="B1043458" s="248"/>
      <c r="C1043458" s="249"/>
      <c r="D1043458" s="250"/>
      <c r="E1043458" s="250"/>
      <c r="F1043458" s="250"/>
      <c r="G1043458" s="250"/>
      <c r="H1043458" s="250"/>
      <c r="I1043458" s="250"/>
      <c r="J1043458" s="244"/>
      <c r="K1043458" s="244"/>
      <c r="L1043458" s="244"/>
      <c r="M1043458" s="244"/>
      <c r="N1043458" s="244"/>
      <c r="O1043458" s="251"/>
      <c r="P1043458" s="251"/>
      <c r="Q1043458" s="251"/>
      <c r="R1043458" s="251"/>
      <c r="S1043458" s="251"/>
      <c r="T1043458" s="251"/>
      <c r="U1043458" s="251"/>
      <c r="V1043458" s="251"/>
      <c r="W1043458" s="251"/>
      <c r="X1043458" s="251"/>
      <c r="Y1043458" s="251"/>
      <c r="Z1043458" s="251"/>
      <c r="AA1043458" s="251"/>
      <c r="AB1043458" s="247"/>
      <c r="AC1043458" s="247"/>
      <c r="AD1043458" s="245"/>
      <c r="AE1043458" s="245"/>
      <c r="AF1043458" s="245"/>
      <c r="AG1043458" s="245"/>
    </row>
    <row r="1043459" spans="1:33" ht="12.75">
      <c r="A1043459" s="247"/>
      <c r="B1043459" s="248"/>
      <c r="C1043459" s="249"/>
      <c r="D1043459" s="250"/>
      <c r="E1043459" s="250"/>
      <c r="F1043459" s="250"/>
      <c r="G1043459" s="250"/>
      <c r="H1043459" s="250"/>
      <c r="I1043459" s="250"/>
      <c r="J1043459" s="244"/>
      <c r="K1043459" s="244"/>
      <c r="L1043459" s="244"/>
      <c r="M1043459" s="244"/>
      <c r="N1043459" s="244"/>
      <c r="O1043459" s="251"/>
      <c r="P1043459" s="251"/>
      <c r="Q1043459" s="251"/>
      <c r="R1043459" s="251"/>
      <c r="S1043459" s="251"/>
      <c r="T1043459" s="251"/>
      <c r="U1043459" s="251"/>
      <c r="V1043459" s="251"/>
      <c r="W1043459" s="251"/>
      <c r="X1043459" s="251"/>
      <c r="Y1043459" s="251"/>
      <c r="Z1043459" s="251"/>
      <c r="AA1043459" s="251"/>
      <c r="AB1043459" s="247"/>
      <c r="AC1043459" s="247"/>
      <c r="AD1043459" s="245"/>
      <c r="AE1043459" s="245"/>
      <c r="AF1043459" s="245"/>
      <c r="AG1043459" s="245"/>
    </row>
    <row r="1043460" spans="1:33" ht="12.75">
      <c r="A1043460" s="247"/>
      <c r="B1043460" s="248"/>
      <c r="C1043460" s="249"/>
      <c r="D1043460" s="250"/>
      <c r="E1043460" s="250"/>
      <c r="F1043460" s="250"/>
      <c r="G1043460" s="250"/>
      <c r="H1043460" s="250"/>
      <c r="I1043460" s="250"/>
      <c r="J1043460" s="244"/>
      <c r="K1043460" s="244"/>
      <c r="L1043460" s="244"/>
      <c r="M1043460" s="244"/>
      <c r="N1043460" s="244"/>
      <c r="O1043460" s="251"/>
      <c r="P1043460" s="251"/>
      <c r="Q1043460" s="251"/>
      <c r="R1043460" s="251"/>
      <c r="S1043460" s="251"/>
      <c r="T1043460" s="251"/>
      <c r="U1043460" s="251"/>
      <c r="V1043460" s="251"/>
      <c r="W1043460" s="251"/>
      <c r="X1043460" s="251"/>
      <c r="Y1043460" s="251"/>
      <c r="Z1043460" s="251"/>
      <c r="AA1043460" s="251"/>
      <c r="AB1043460" s="247"/>
      <c r="AC1043460" s="247"/>
      <c r="AD1043460" s="245"/>
      <c r="AE1043460" s="245"/>
      <c r="AF1043460" s="245"/>
      <c r="AG1043460" s="245"/>
    </row>
    <row r="1043461" spans="1:33" ht="12.75">
      <c r="A1043461" s="247"/>
      <c r="B1043461" s="248"/>
      <c r="C1043461" s="249"/>
      <c r="D1043461" s="250"/>
      <c r="E1043461" s="250"/>
      <c r="F1043461" s="250"/>
      <c r="G1043461" s="250"/>
      <c r="H1043461" s="250"/>
      <c r="I1043461" s="250"/>
      <c r="J1043461" s="244"/>
      <c r="K1043461" s="244"/>
      <c r="L1043461" s="244"/>
      <c r="M1043461" s="244"/>
      <c r="N1043461" s="244"/>
      <c r="O1043461" s="251"/>
      <c r="P1043461" s="251"/>
      <c r="Q1043461" s="251"/>
      <c r="R1043461" s="251"/>
      <c r="S1043461" s="251"/>
      <c r="T1043461" s="251"/>
      <c r="U1043461" s="251"/>
      <c r="V1043461" s="251"/>
      <c r="W1043461" s="251"/>
      <c r="X1043461" s="251"/>
      <c r="Y1043461" s="251"/>
      <c r="Z1043461" s="251"/>
      <c r="AA1043461" s="251"/>
      <c r="AB1043461" s="247"/>
      <c r="AC1043461" s="247"/>
      <c r="AD1043461" s="245"/>
      <c r="AE1043461" s="245"/>
      <c r="AF1043461" s="245"/>
      <c r="AG1043461" s="245"/>
    </row>
    <row r="1043462" spans="1:33" ht="12.75">
      <c r="A1043462" s="247"/>
      <c r="B1043462" s="248"/>
      <c r="C1043462" s="249"/>
      <c r="D1043462" s="250"/>
      <c r="E1043462" s="250"/>
      <c r="F1043462" s="250"/>
      <c r="G1043462" s="250"/>
      <c r="H1043462" s="250"/>
      <c r="I1043462" s="250"/>
      <c r="J1043462" s="244"/>
      <c r="K1043462" s="244"/>
      <c r="L1043462" s="244"/>
      <c r="M1043462" s="244"/>
      <c r="N1043462" s="244"/>
      <c r="O1043462" s="251"/>
      <c r="P1043462" s="251"/>
      <c r="Q1043462" s="251"/>
      <c r="R1043462" s="251"/>
      <c r="S1043462" s="251"/>
      <c r="T1043462" s="251"/>
      <c r="U1043462" s="251"/>
      <c r="V1043462" s="251"/>
      <c r="W1043462" s="251"/>
      <c r="X1043462" s="251"/>
      <c r="Y1043462" s="251"/>
      <c r="Z1043462" s="251"/>
      <c r="AA1043462" s="251"/>
      <c r="AB1043462" s="247"/>
      <c r="AC1043462" s="247"/>
      <c r="AD1043462" s="245"/>
      <c r="AE1043462" s="245"/>
      <c r="AF1043462" s="245"/>
      <c r="AG1043462" s="245"/>
    </row>
    <row r="1043463" spans="1:33" ht="12.75">
      <c r="A1043463" s="247"/>
      <c r="B1043463" s="248"/>
      <c r="C1043463" s="249"/>
      <c r="D1043463" s="250"/>
      <c r="E1043463" s="250"/>
      <c r="F1043463" s="250"/>
      <c r="G1043463" s="250"/>
      <c r="H1043463" s="250"/>
      <c r="I1043463" s="250"/>
      <c r="J1043463" s="244"/>
      <c r="K1043463" s="244"/>
      <c r="L1043463" s="244"/>
      <c r="M1043463" s="244"/>
      <c r="N1043463" s="244"/>
      <c r="O1043463" s="251"/>
      <c r="P1043463" s="251"/>
      <c r="Q1043463" s="251"/>
      <c r="R1043463" s="251"/>
      <c r="S1043463" s="251"/>
      <c r="T1043463" s="251"/>
      <c r="U1043463" s="251"/>
      <c r="V1043463" s="251"/>
      <c r="W1043463" s="251"/>
      <c r="X1043463" s="251"/>
      <c r="Y1043463" s="251"/>
      <c r="Z1043463" s="251"/>
      <c r="AA1043463" s="251"/>
      <c r="AB1043463" s="247"/>
      <c r="AC1043463" s="247"/>
      <c r="AD1043463" s="245"/>
      <c r="AE1043463" s="245"/>
      <c r="AF1043463" s="245"/>
      <c r="AG1043463" s="245"/>
    </row>
    <row r="1043464" spans="1:33" ht="12.75">
      <c r="A1043464" s="247"/>
      <c r="B1043464" s="248"/>
      <c r="C1043464" s="249"/>
      <c r="D1043464" s="250"/>
      <c r="E1043464" s="250"/>
      <c r="F1043464" s="250"/>
      <c r="G1043464" s="250"/>
      <c r="H1043464" s="250"/>
      <c r="I1043464" s="250"/>
      <c r="J1043464" s="244"/>
      <c r="K1043464" s="244"/>
      <c r="L1043464" s="244"/>
      <c r="M1043464" s="244"/>
      <c r="N1043464" s="244"/>
      <c r="O1043464" s="251"/>
      <c r="P1043464" s="251"/>
      <c r="Q1043464" s="251"/>
      <c r="R1043464" s="251"/>
      <c r="S1043464" s="251"/>
      <c r="T1043464" s="251"/>
      <c r="U1043464" s="251"/>
      <c r="V1043464" s="251"/>
      <c r="W1043464" s="251"/>
      <c r="X1043464" s="251"/>
      <c r="Y1043464" s="251"/>
      <c r="Z1043464" s="251"/>
      <c r="AA1043464" s="251"/>
      <c r="AB1043464" s="247"/>
      <c r="AC1043464" s="247"/>
      <c r="AD1043464" s="245"/>
      <c r="AE1043464" s="245"/>
      <c r="AF1043464" s="245"/>
      <c r="AG1043464" s="245"/>
    </row>
    <row r="1043465" spans="1:33" ht="12.75">
      <c r="A1043465" s="247"/>
      <c r="B1043465" s="248"/>
      <c r="C1043465" s="249"/>
      <c r="D1043465" s="250"/>
      <c r="E1043465" s="250"/>
      <c r="F1043465" s="250"/>
      <c r="G1043465" s="250"/>
      <c r="H1043465" s="250"/>
      <c r="I1043465" s="250"/>
      <c r="J1043465" s="244"/>
      <c r="K1043465" s="244"/>
      <c r="L1043465" s="244"/>
      <c r="M1043465" s="244"/>
      <c r="N1043465" s="244"/>
      <c r="O1043465" s="251"/>
      <c r="P1043465" s="251"/>
      <c r="Q1043465" s="251"/>
      <c r="R1043465" s="251"/>
      <c r="S1043465" s="251"/>
      <c r="T1043465" s="251"/>
      <c r="U1043465" s="251"/>
      <c r="V1043465" s="251"/>
      <c r="W1043465" s="251"/>
      <c r="X1043465" s="251"/>
      <c r="Y1043465" s="251"/>
      <c r="Z1043465" s="251"/>
      <c r="AA1043465" s="251"/>
      <c r="AB1043465" s="247"/>
      <c r="AC1043465" s="247"/>
      <c r="AD1043465" s="245"/>
      <c r="AE1043465" s="245"/>
      <c r="AF1043465" s="245"/>
      <c r="AG1043465" s="245"/>
    </row>
    <row r="1043466" spans="1:33" ht="12.75">
      <c r="A1043466" s="247"/>
      <c r="B1043466" s="248"/>
      <c r="C1043466" s="249"/>
      <c r="D1043466" s="250"/>
      <c r="E1043466" s="250"/>
      <c r="F1043466" s="250"/>
      <c r="G1043466" s="250"/>
      <c r="H1043466" s="250"/>
      <c r="I1043466" s="250"/>
      <c r="J1043466" s="244"/>
      <c r="K1043466" s="244"/>
      <c r="L1043466" s="244"/>
      <c r="M1043466" s="244"/>
      <c r="N1043466" s="244"/>
      <c r="O1043466" s="251"/>
      <c r="P1043466" s="251"/>
      <c r="Q1043466" s="251"/>
      <c r="R1043466" s="251"/>
      <c r="S1043466" s="251"/>
      <c r="T1043466" s="251"/>
      <c r="U1043466" s="251"/>
      <c r="V1043466" s="251"/>
      <c r="W1043466" s="251"/>
      <c r="X1043466" s="251"/>
      <c r="Y1043466" s="251"/>
      <c r="Z1043466" s="251"/>
      <c r="AA1043466" s="251"/>
      <c r="AB1043466" s="247"/>
      <c r="AC1043466" s="247"/>
      <c r="AD1043466" s="245"/>
      <c r="AE1043466" s="245"/>
      <c r="AF1043466" s="245"/>
      <c r="AG1043466" s="245"/>
    </row>
    <row r="1043467" spans="1:33" ht="12.75">
      <c r="A1043467" s="247"/>
      <c r="B1043467" s="248"/>
      <c r="C1043467" s="249"/>
      <c r="D1043467" s="250"/>
      <c r="E1043467" s="250"/>
      <c r="F1043467" s="250"/>
      <c r="G1043467" s="250"/>
      <c r="H1043467" s="250"/>
      <c r="I1043467" s="250"/>
      <c r="J1043467" s="244"/>
      <c r="K1043467" s="244"/>
      <c r="L1043467" s="244"/>
      <c r="M1043467" s="244"/>
      <c r="N1043467" s="244"/>
      <c r="O1043467" s="251"/>
      <c r="P1043467" s="251"/>
      <c r="Q1043467" s="251"/>
      <c r="R1043467" s="251"/>
      <c r="S1043467" s="251"/>
      <c r="T1043467" s="251"/>
      <c r="U1043467" s="251"/>
      <c r="V1043467" s="251"/>
      <c r="W1043467" s="251"/>
      <c r="X1043467" s="251"/>
      <c r="Y1043467" s="251"/>
      <c r="Z1043467" s="251"/>
      <c r="AA1043467" s="251"/>
      <c r="AB1043467" s="247"/>
      <c r="AC1043467" s="247"/>
      <c r="AD1043467" s="245"/>
      <c r="AE1043467" s="245"/>
      <c r="AF1043467" s="245"/>
      <c r="AG1043467" s="245"/>
    </row>
    <row r="1043468" spans="1:33" ht="12.75">
      <c r="A1043468" s="247"/>
      <c r="B1043468" s="248"/>
      <c r="C1043468" s="249"/>
      <c r="D1043468" s="250"/>
      <c r="E1043468" s="250"/>
      <c r="F1043468" s="250"/>
      <c r="G1043468" s="250"/>
      <c r="H1043468" s="250"/>
      <c r="I1043468" s="250"/>
      <c r="J1043468" s="244"/>
      <c r="K1043468" s="244"/>
      <c r="L1043468" s="244"/>
      <c r="M1043468" s="244"/>
      <c r="N1043468" s="244"/>
      <c r="O1043468" s="251"/>
      <c r="P1043468" s="251"/>
      <c r="Q1043468" s="251"/>
      <c r="R1043468" s="251"/>
      <c r="S1043468" s="251"/>
      <c r="T1043468" s="251"/>
      <c r="U1043468" s="251"/>
      <c r="V1043468" s="251"/>
      <c r="W1043468" s="251"/>
      <c r="X1043468" s="251"/>
      <c r="Y1043468" s="251"/>
      <c r="Z1043468" s="251"/>
      <c r="AA1043468" s="251"/>
      <c r="AB1043468" s="247"/>
      <c r="AC1043468" s="247"/>
      <c r="AD1043468" s="245"/>
      <c r="AE1043468" s="245"/>
      <c r="AF1043468" s="245"/>
      <c r="AG1043468" s="245"/>
    </row>
    <row r="1043469" spans="1:33" ht="12.75">
      <c r="A1043469" s="247"/>
      <c r="B1043469" s="248"/>
      <c r="C1043469" s="249"/>
      <c r="D1043469" s="250"/>
      <c r="E1043469" s="250"/>
      <c r="F1043469" s="250"/>
      <c r="G1043469" s="250"/>
      <c r="H1043469" s="250"/>
      <c r="I1043469" s="250"/>
      <c r="J1043469" s="244"/>
      <c r="K1043469" s="244"/>
      <c r="L1043469" s="244"/>
      <c r="M1043469" s="244"/>
      <c r="N1043469" s="244"/>
      <c r="O1043469" s="251"/>
      <c r="P1043469" s="251"/>
      <c r="Q1043469" s="251"/>
      <c r="R1043469" s="251"/>
      <c r="S1043469" s="251"/>
      <c r="T1043469" s="251"/>
      <c r="U1043469" s="251"/>
      <c r="V1043469" s="251"/>
      <c r="W1043469" s="251"/>
      <c r="X1043469" s="251"/>
      <c r="Y1043469" s="251"/>
      <c r="Z1043469" s="251"/>
      <c r="AA1043469" s="251"/>
      <c r="AB1043469" s="247"/>
      <c r="AC1043469" s="247"/>
      <c r="AD1043469" s="245"/>
      <c r="AE1043469" s="245"/>
      <c r="AF1043469" s="245"/>
      <c r="AG1043469" s="245"/>
    </row>
    <row r="1043470" spans="1:33" ht="12.75">
      <c r="A1043470" s="247"/>
      <c r="B1043470" s="248"/>
      <c r="C1043470" s="249"/>
      <c r="D1043470" s="250"/>
      <c r="E1043470" s="250"/>
      <c r="F1043470" s="250"/>
      <c r="G1043470" s="250"/>
      <c r="H1043470" s="250"/>
      <c r="I1043470" s="250"/>
      <c r="J1043470" s="244"/>
      <c r="K1043470" s="244"/>
      <c r="L1043470" s="244"/>
      <c r="M1043470" s="244"/>
      <c r="N1043470" s="244"/>
      <c r="O1043470" s="251"/>
      <c r="P1043470" s="251"/>
      <c r="Q1043470" s="251"/>
      <c r="R1043470" s="251"/>
      <c r="S1043470" s="251"/>
      <c r="T1043470" s="251"/>
      <c r="U1043470" s="251"/>
      <c r="V1043470" s="251"/>
      <c r="W1043470" s="251"/>
      <c r="X1043470" s="251"/>
      <c r="Y1043470" s="251"/>
      <c r="Z1043470" s="251"/>
      <c r="AA1043470" s="251"/>
      <c r="AB1043470" s="247"/>
      <c r="AC1043470" s="247"/>
      <c r="AD1043470" s="245"/>
      <c r="AE1043470" s="245"/>
      <c r="AF1043470" s="245"/>
      <c r="AG1043470" s="245"/>
    </row>
    <row r="1043471" spans="1:33" ht="12.75">
      <c r="A1043471" s="247"/>
      <c r="B1043471" s="248"/>
      <c r="C1043471" s="249"/>
      <c r="D1043471" s="250"/>
      <c r="E1043471" s="250"/>
      <c r="F1043471" s="250"/>
      <c r="G1043471" s="250"/>
      <c r="H1043471" s="250"/>
      <c r="I1043471" s="250"/>
      <c r="J1043471" s="244"/>
      <c r="K1043471" s="244"/>
      <c r="L1043471" s="244"/>
      <c r="M1043471" s="244"/>
      <c r="N1043471" s="244"/>
      <c r="O1043471" s="251"/>
      <c r="P1043471" s="251"/>
      <c r="Q1043471" s="251"/>
      <c r="R1043471" s="251"/>
      <c r="S1043471" s="251"/>
      <c r="T1043471" s="251"/>
      <c r="U1043471" s="251"/>
      <c r="V1043471" s="251"/>
      <c r="W1043471" s="251"/>
      <c r="X1043471" s="251"/>
      <c r="Y1043471" s="251"/>
      <c r="Z1043471" s="251"/>
      <c r="AA1043471" s="251"/>
      <c r="AB1043471" s="247"/>
      <c r="AC1043471" s="247"/>
      <c r="AD1043471" s="245"/>
      <c r="AE1043471" s="245"/>
      <c r="AF1043471" s="245"/>
      <c r="AG1043471" s="245"/>
    </row>
    <row r="1043472" spans="1:33" ht="12.75">
      <c r="A1043472" s="247"/>
      <c r="B1043472" s="248"/>
      <c r="C1043472" s="249"/>
      <c r="D1043472" s="250"/>
      <c r="E1043472" s="250"/>
      <c r="F1043472" s="250"/>
      <c r="G1043472" s="250"/>
      <c r="H1043472" s="250"/>
      <c r="I1043472" s="250"/>
      <c r="J1043472" s="244"/>
      <c r="K1043472" s="244"/>
      <c r="L1043472" s="244"/>
      <c r="M1043472" s="244"/>
      <c r="N1043472" s="244"/>
      <c r="O1043472" s="251"/>
      <c r="P1043472" s="251"/>
      <c r="Q1043472" s="251"/>
      <c r="R1043472" s="251"/>
      <c r="S1043472" s="251"/>
      <c r="T1043472" s="251"/>
      <c r="U1043472" s="251"/>
      <c r="V1043472" s="251"/>
      <c r="W1043472" s="251"/>
      <c r="X1043472" s="251"/>
      <c r="Y1043472" s="251"/>
      <c r="Z1043472" s="251"/>
      <c r="AA1043472" s="251"/>
      <c r="AB1043472" s="247"/>
      <c r="AC1043472" s="247"/>
      <c r="AD1043472" s="245"/>
      <c r="AE1043472" s="245"/>
      <c r="AF1043472" s="245"/>
      <c r="AG1043472" s="245"/>
    </row>
    <row r="1043473" spans="1:33" ht="12.75">
      <c r="A1043473" s="247"/>
      <c r="B1043473" s="248"/>
      <c r="C1043473" s="249"/>
      <c r="D1043473" s="250"/>
      <c r="E1043473" s="250"/>
      <c r="F1043473" s="250"/>
      <c r="G1043473" s="250"/>
      <c r="H1043473" s="250"/>
      <c r="I1043473" s="250"/>
      <c r="J1043473" s="244"/>
      <c r="K1043473" s="244"/>
      <c r="L1043473" s="244"/>
      <c r="M1043473" s="244"/>
      <c r="N1043473" s="244"/>
      <c r="O1043473" s="251"/>
      <c r="P1043473" s="251"/>
      <c r="Q1043473" s="251"/>
      <c r="R1043473" s="251"/>
      <c r="S1043473" s="251"/>
      <c r="T1043473" s="251"/>
      <c r="U1043473" s="251"/>
      <c r="V1043473" s="251"/>
      <c r="W1043473" s="251"/>
      <c r="X1043473" s="251"/>
      <c r="Y1043473" s="251"/>
      <c r="Z1043473" s="251"/>
      <c r="AA1043473" s="251"/>
      <c r="AB1043473" s="247"/>
      <c r="AC1043473" s="247"/>
      <c r="AD1043473" s="245"/>
      <c r="AE1043473" s="245"/>
      <c r="AF1043473" s="245"/>
      <c r="AG1043473" s="245"/>
    </row>
    <row r="1043474" spans="1:33" ht="12.75">
      <c r="A1043474" s="247"/>
      <c r="B1043474" s="248"/>
      <c r="C1043474" s="249"/>
      <c r="D1043474" s="250"/>
      <c r="E1043474" s="250"/>
      <c r="F1043474" s="250"/>
      <c r="G1043474" s="250"/>
      <c r="H1043474" s="250"/>
      <c r="I1043474" s="250"/>
      <c r="J1043474" s="244"/>
      <c r="K1043474" s="244"/>
      <c r="L1043474" s="244"/>
      <c r="M1043474" s="244"/>
      <c r="N1043474" s="244"/>
      <c r="O1043474" s="251"/>
      <c r="P1043474" s="251"/>
      <c r="Q1043474" s="251"/>
      <c r="R1043474" s="251"/>
      <c r="S1043474" s="251"/>
      <c r="T1043474" s="251"/>
      <c r="U1043474" s="251"/>
      <c r="V1043474" s="251"/>
      <c r="W1043474" s="251"/>
      <c r="X1043474" s="251"/>
      <c r="Y1043474" s="251"/>
      <c r="Z1043474" s="251"/>
      <c r="AA1043474" s="251"/>
      <c r="AB1043474" s="247"/>
      <c r="AC1043474" s="247"/>
      <c r="AD1043474" s="245"/>
      <c r="AE1043474" s="245"/>
      <c r="AF1043474" s="245"/>
      <c r="AG1043474" s="245"/>
    </row>
    <row r="1043475" spans="1:33" ht="12.75">
      <c r="A1043475" s="247"/>
      <c r="B1043475" s="248"/>
      <c r="C1043475" s="249"/>
      <c r="D1043475" s="250"/>
      <c r="E1043475" s="250"/>
      <c r="F1043475" s="250"/>
      <c r="G1043475" s="250"/>
      <c r="H1043475" s="250"/>
      <c r="I1043475" s="250"/>
      <c r="J1043475" s="244"/>
      <c r="K1043475" s="244"/>
      <c r="L1043475" s="244"/>
      <c r="M1043475" s="244"/>
      <c r="N1043475" s="244"/>
      <c r="O1043475" s="251"/>
      <c r="P1043475" s="251"/>
      <c r="Q1043475" s="251"/>
      <c r="R1043475" s="251"/>
      <c r="S1043475" s="251"/>
      <c r="T1043475" s="251"/>
      <c r="U1043475" s="251"/>
      <c r="V1043475" s="251"/>
      <c r="W1043475" s="251"/>
      <c r="X1043475" s="251"/>
      <c r="Y1043475" s="251"/>
      <c r="Z1043475" s="251"/>
      <c r="AA1043475" s="251"/>
      <c r="AB1043475" s="247"/>
      <c r="AC1043475" s="247"/>
      <c r="AD1043475" s="245"/>
      <c r="AE1043475" s="245"/>
      <c r="AF1043475" s="245"/>
      <c r="AG1043475" s="245"/>
    </row>
    <row r="1043476" spans="1:33" ht="12.75">
      <c r="A1043476" s="247"/>
      <c r="B1043476" s="248"/>
      <c r="C1043476" s="249"/>
      <c r="D1043476" s="250"/>
      <c r="E1043476" s="250"/>
      <c r="F1043476" s="250"/>
      <c r="G1043476" s="250"/>
      <c r="H1043476" s="250"/>
      <c r="I1043476" s="250"/>
      <c r="J1043476" s="244"/>
      <c r="K1043476" s="244"/>
      <c r="L1043476" s="244"/>
      <c r="M1043476" s="244"/>
      <c r="N1043476" s="244"/>
      <c r="O1043476" s="251"/>
      <c r="P1043476" s="251"/>
      <c r="Q1043476" s="251"/>
      <c r="R1043476" s="251"/>
      <c r="S1043476" s="251"/>
      <c r="T1043476" s="251"/>
      <c r="U1043476" s="251"/>
      <c r="V1043476" s="251"/>
      <c r="W1043476" s="251"/>
      <c r="X1043476" s="251"/>
      <c r="Y1043476" s="251"/>
      <c r="Z1043476" s="251"/>
      <c r="AA1043476" s="251"/>
      <c r="AB1043476" s="247"/>
      <c r="AC1043476" s="247"/>
      <c r="AD1043476" s="245"/>
      <c r="AE1043476" s="245"/>
      <c r="AF1043476" s="245"/>
      <c r="AG1043476" s="245"/>
    </row>
    <row r="1043477" spans="1:33" ht="12.75">
      <c r="A1043477" s="247"/>
      <c r="B1043477" s="248"/>
      <c r="C1043477" s="249"/>
      <c r="D1043477" s="250"/>
      <c r="E1043477" s="250"/>
      <c r="F1043477" s="250"/>
      <c r="G1043477" s="250"/>
      <c r="H1043477" s="250"/>
      <c r="I1043477" s="250"/>
      <c r="J1043477" s="244"/>
      <c r="K1043477" s="244"/>
      <c r="L1043477" s="244"/>
      <c r="M1043477" s="244"/>
      <c r="N1043477" s="244"/>
      <c r="O1043477" s="251"/>
      <c r="P1043477" s="251"/>
      <c r="Q1043477" s="251"/>
      <c r="R1043477" s="251"/>
      <c r="S1043477" s="251"/>
      <c r="T1043477" s="251"/>
      <c r="U1043477" s="251"/>
      <c r="V1043477" s="251"/>
      <c r="W1043477" s="251"/>
      <c r="X1043477" s="251"/>
      <c r="Y1043477" s="251"/>
      <c r="Z1043477" s="251"/>
      <c r="AA1043477" s="251"/>
      <c r="AB1043477" s="247"/>
      <c r="AC1043477" s="247"/>
      <c r="AD1043477" s="245"/>
      <c r="AE1043477" s="245"/>
      <c r="AF1043477" s="245"/>
      <c r="AG1043477" s="245"/>
    </row>
    <row r="1043478" spans="1:33" ht="12.75">
      <c r="A1043478" s="247"/>
      <c r="B1043478" s="248"/>
      <c r="C1043478" s="249"/>
      <c r="D1043478" s="250"/>
      <c r="E1043478" s="250"/>
      <c r="F1043478" s="250"/>
      <c r="G1043478" s="250"/>
      <c r="H1043478" s="250"/>
      <c r="I1043478" s="250"/>
      <c r="J1043478" s="244"/>
      <c r="K1043478" s="244"/>
      <c r="L1043478" s="244"/>
      <c r="M1043478" s="244"/>
      <c r="N1043478" s="244"/>
      <c r="O1043478" s="251"/>
      <c r="P1043478" s="251"/>
      <c r="Q1043478" s="251"/>
      <c r="R1043478" s="251"/>
      <c r="S1043478" s="251"/>
      <c r="T1043478" s="251"/>
      <c r="U1043478" s="251"/>
      <c r="V1043478" s="251"/>
      <c r="W1043478" s="251"/>
      <c r="X1043478" s="251"/>
      <c r="Y1043478" s="251"/>
      <c r="Z1043478" s="251"/>
      <c r="AA1043478" s="251"/>
      <c r="AB1043478" s="247"/>
      <c r="AC1043478" s="247"/>
      <c r="AD1043478" s="245"/>
      <c r="AE1043478" s="245"/>
      <c r="AF1043478" s="245"/>
      <c r="AG1043478" s="245"/>
    </row>
    <row r="1043479" spans="1:33" ht="12.75">
      <c r="A1043479" s="247"/>
      <c r="B1043479" s="248"/>
      <c r="C1043479" s="249"/>
      <c r="D1043479" s="250"/>
      <c r="E1043479" s="250"/>
      <c r="F1043479" s="250"/>
      <c r="G1043479" s="250"/>
      <c r="H1043479" s="250"/>
      <c r="I1043479" s="250"/>
      <c r="J1043479" s="244"/>
      <c r="K1043479" s="244"/>
      <c r="L1043479" s="244"/>
      <c r="M1043479" s="244"/>
      <c r="N1043479" s="244"/>
      <c r="O1043479" s="251"/>
      <c r="P1043479" s="251"/>
      <c r="Q1043479" s="251"/>
      <c r="R1043479" s="251"/>
      <c r="S1043479" s="251"/>
      <c r="T1043479" s="251"/>
      <c r="U1043479" s="251"/>
      <c r="V1043479" s="251"/>
      <c r="W1043479" s="251"/>
      <c r="X1043479" s="251"/>
      <c r="Y1043479" s="251"/>
      <c r="Z1043479" s="251"/>
      <c r="AA1043479" s="251"/>
      <c r="AB1043479" s="247"/>
      <c r="AC1043479" s="247"/>
      <c r="AD1043479" s="245"/>
      <c r="AE1043479" s="245"/>
      <c r="AF1043479" s="245"/>
      <c r="AG1043479" s="245"/>
    </row>
    <row r="1043480" spans="1:33" ht="12.75">
      <c r="A1043480" s="247"/>
      <c r="B1043480" s="248"/>
      <c r="C1043480" s="249"/>
      <c r="D1043480" s="250"/>
      <c r="E1043480" s="250"/>
      <c r="F1043480" s="250"/>
      <c r="G1043480" s="250"/>
      <c r="H1043480" s="250"/>
      <c r="I1043480" s="250"/>
      <c r="J1043480" s="244"/>
      <c r="K1043480" s="244"/>
      <c r="L1043480" s="244"/>
      <c r="M1043480" s="244"/>
      <c r="N1043480" s="244"/>
      <c r="O1043480" s="251"/>
      <c r="P1043480" s="251"/>
      <c r="Q1043480" s="251"/>
      <c r="R1043480" s="251"/>
      <c r="S1043480" s="251"/>
      <c r="T1043480" s="251"/>
      <c r="U1043480" s="251"/>
      <c r="V1043480" s="251"/>
      <c r="W1043480" s="251"/>
      <c r="X1043480" s="251"/>
      <c r="Y1043480" s="251"/>
      <c r="Z1043480" s="251"/>
      <c r="AA1043480" s="251"/>
      <c r="AB1043480" s="247"/>
      <c r="AC1043480" s="247"/>
      <c r="AD1043480" s="245"/>
      <c r="AE1043480" s="245"/>
      <c r="AF1043480" s="245"/>
      <c r="AG1043480" s="245"/>
    </row>
    <row r="1043481" spans="1:33" ht="12.75">
      <c r="A1043481" s="247"/>
      <c r="B1043481" s="248"/>
      <c r="C1043481" s="249"/>
      <c r="D1043481" s="250"/>
      <c r="E1043481" s="250"/>
      <c r="F1043481" s="250"/>
      <c r="G1043481" s="250"/>
      <c r="H1043481" s="250"/>
      <c r="I1043481" s="250"/>
      <c r="J1043481" s="244"/>
      <c r="K1043481" s="244"/>
      <c r="L1043481" s="244"/>
      <c r="M1043481" s="244"/>
      <c r="N1043481" s="244"/>
      <c r="O1043481" s="251"/>
      <c r="P1043481" s="251"/>
      <c r="Q1043481" s="251"/>
      <c r="R1043481" s="251"/>
      <c r="S1043481" s="251"/>
      <c r="T1043481" s="251"/>
      <c r="U1043481" s="251"/>
      <c r="V1043481" s="251"/>
      <c r="W1043481" s="251"/>
      <c r="X1043481" s="251"/>
      <c r="Y1043481" s="251"/>
      <c r="Z1043481" s="251"/>
      <c r="AA1043481" s="251"/>
      <c r="AB1043481" s="247"/>
      <c r="AC1043481" s="247"/>
      <c r="AD1043481" s="245"/>
      <c r="AE1043481" s="245"/>
      <c r="AF1043481" s="245"/>
      <c r="AG1043481" s="245"/>
    </row>
    <row r="1043482" spans="1:33" ht="12.75">
      <c r="A1043482" s="247"/>
      <c r="B1043482" s="248"/>
      <c r="C1043482" s="249"/>
      <c r="D1043482" s="250"/>
      <c r="E1043482" s="250"/>
      <c r="F1043482" s="250"/>
      <c r="G1043482" s="250"/>
      <c r="H1043482" s="250"/>
      <c r="I1043482" s="250"/>
      <c r="J1043482" s="244"/>
      <c r="K1043482" s="244"/>
      <c r="L1043482" s="244"/>
      <c r="M1043482" s="244"/>
      <c r="N1043482" s="244"/>
      <c r="O1043482" s="251"/>
      <c r="P1043482" s="251"/>
      <c r="Q1043482" s="251"/>
      <c r="R1043482" s="251"/>
      <c r="S1043482" s="251"/>
      <c r="T1043482" s="251"/>
      <c r="U1043482" s="251"/>
      <c r="V1043482" s="251"/>
      <c r="W1043482" s="251"/>
      <c r="X1043482" s="251"/>
      <c r="Y1043482" s="251"/>
      <c r="Z1043482" s="251"/>
      <c r="AA1043482" s="251"/>
      <c r="AB1043482" s="247"/>
      <c r="AC1043482" s="247"/>
      <c r="AD1043482" s="245"/>
      <c r="AE1043482" s="245"/>
      <c r="AF1043482" s="245"/>
      <c r="AG1043482" s="245"/>
    </row>
    <row r="1043483" spans="1:33" ht="12.75">
      <c r="A1043483" s="247"/>
      <c r="B1043483" s="248"/>
      <c r="C1043483" s="249"/>
      <c r="D1043483" s="250"/>
      <c r="E1043483" s="250"/>
      <c r="F1043483" s="250"/>
      <c r="G1043483" s="250"/>
      <c r="H1043483" s="250"/>
      <c r="I1043483" s="250"/>
      <c r="J1043483" s="244"/>
      <c r="K1043483" s="244"/>
      <c r="L1043483" s="244"/>
      <c r="M1043483" s="244"/>
      <c r="N1043483" s="244"/>
      <c r="O1043483" s="251"/>
      <c r="P1043483" s="251"/>
      <c r="Q1043483" s="251"/>
      <c r="R1043483" s="251"/>
      <c r="S1043483" s="251"/>
      <c r="T1043483" s="251"/>
      <c r="U1043483" s="251"/>
      <c r="V1043483" s="251"/>
      <c r="W1043483" s="251"/>
      <c r="X1043483" s="251"/>
      <c r="Y1043483" s="251"/>
      <c r="Z1043483" s="251"/>
      <c r="AA1043483" s="251"/>
      <c r="AB1043483" s="247"/>
      <c r="AC1043483" s="247"/>
      <c r="AD1043483" s="245"/>
      <c r="AE1043483" s="245"/>
      <c r="AF1043483" s="245"/>
      <c r="AG1043483" s="245"/>
    </row>
    <row r="1043484" spans="1:33" ht="12.75">
      <c r="A1043484" s="247"/>
      <c r="B1043484" s="248"/>
      <c r="C1043484" s="249"/>
      <c r="D1043484" s="250"/>
      <c r="E1043484" s="250"/>
      <c r="F1043484" s="250"/>
      <c r="G1043484" s="250"/>
      <c r="H1043484" s="250"/>
      <c r="I1043484" s="250"/>
      <c r="J1043484" s="244"/>
      <c r="K1043484" s="244"/>
      <c r="L1043484" s="244"/>
      <c r="M1043484" s="244"/>
      <c r="N1043484" s="244"/>
      <c r="O1043484" s="251"/>
      <c r="P1043484" s="251"/>
      <c r="Q1043484" s="251"/>
      <c r="R1043484" s="251"/>
      <c r="S1043484" s="251"/>
      <c r="T1043484" s="251"/>
      <c r="U1043484" s="251"/>
      <c r="V1043484" s="251"/>
      <c r="W1043484" s="251"/>
      <c r="X1043484" s="251"/>
      <c r="Y1043484" s="251"/>
      <c r="Z1043484" s="251"/>
      <c r="AA1043484" s="251"/>
      <c r="AB1043484" s="247"/>
      <c r="AC1043484" s="247"/>
      <c r="AD1043484" s="245"/>
      <c r="AE1043484" s="245"/>
      <c r="AF1043484" s="245"/>
      <c r="AG1043484" s="245"/>
    </row>
    <row r="1043485" spans="1:33" ht="12.75">
      <c r="A1043485" s="247"/>
      <c r="B1043485" s="248"/>
      <c r="C1043485" s="249"/>
      <c r="D1043485" s="250"/>
      <c r="E1043485" s="250"/>
      <c r="F1043485" s="250"/>
      <c r="G1043485" s="250"/>
      <c r="H1043485" s="250"/>
      <c r="I1043485" s="250"/>
      <c r="J1043485" s="244"/>
      <c r="K1043485" s="244"/>
      <c r="L1043485" s="244"/>
      <c r="M1043485" s="244"/>
      <c r="N1043485" s="244"/>
      <c r="O1043485" s="251"/>
      <c r="P1043485" s="251"/>
      <c r="Q1043485" s="251"/>
      <c r="R1043485" s="251"/>
      <c r="S1043485" s="251"/>
      <c r="T1043485" s="251"/>
      <c r="U1043485" s="251"/>
      <c r="V1043485" s="251"/>
      <c r="W1043485" s="251"/>
      <c r="X1043485" s="251"/>
      <c r="Y1043485" s="251"/>
      <c r="Z1043485" s="251"/>
      <c r="AA1043485" s="251"/>
      <c r="AB1043485" s="247"/>
      <c r="AC1043485" s="247"/>
      <c r="AD1043485" s="245"/>
      <c r="AE1043485" s="245"/>
      <c r="AF1043485" s="245"/>
      <c r="AG1043485" s="245"/>
    </row>
    <row r="1043486" spans="1:33" ht="12.75">
      <c r="A1043486" s="247"/>
      <c r="B1043486" s="248"/>
      <c r="C1043486" s="249"/>
      <c r="D1043486" s="250"/>
      <c r="E1043486" s="250"/>
      <c r="F1043486" s="250"/>
      <c r="G1043486" s="250"/>
      <c r="H1043486" s="250"/>
      <c r="I1043486" s="250"/>
      <c r="J1043486" s="244"/>
      <c r="K1043486" s="244"/>
      <c r="L1043486" s="244"/>
      <c r="M1043486" s="244"/>
      <c r="N1043486" s="244"/>
      <c r="O1043486" s="251"/>
      <c r="P1043486" s="251"/>
      <c r="Q1043486" s="251"/>
      <c r="R1043486" s="251"/>
      <c r="S1043486" s="251"/>
      <c r="T1043486" s="251"/>
      <c r="U1043486" s="251"/>
      <c r="V1043486" s="251"/>
      <c r="W1043486" s="251"/>
      <c r="X1043486" s="251"/>
      <c r="Y1043486" s="251"/>
      <c r="Z1043486" s="251"/>
      <c r="AA1043486" s="251"/>
      <c r="AB1043486" s="247"/>
      <c r="AC1043486" s="247"/>
      <c r="AD1043486" s="245"/>
      <c r="AE1043486" s="245"/>
      <c r="AF1043486" s="245"/>
      <c r="AG1043486" s="245"/>
    </row>
    <row r="1043487" spans="1:33" ht="12.75">
      <c r="A1043487" s="247"/>
      <c r="B1043487" s="248"/>
      <c r="C1043487" s="249"/>
      <c r="D1043487" s="250"/>
      <c r="E1043487" s="250"/>
      <c r="F1043487" s="250"/>
      <c r="G1043487" s="250"/>
      <c r="H1043487" s="250"/>
      <c r="I1043487" s="250"/>
      <c r="J1043487" s="244"/>
      <c r="K1043487" s="244"/>
      <c r="L1043487" s="244"/>
      <c r="M1043487" s="244"/>
      <c r="N1043487" s="244"/>
      <c r="O1043487" s="251"/>
      <c r="P1043487" s="251"/>
      <c r="Q1043487" s="251"/>
      <c r="R1043487" s="251"/>
      <c r="S1043487" s="251"/>
      <c r="T1043487" s="251"/>
      <c r="U1043487" s="251"/>
      <c r="V1043487" s="251"/>
      <c r="W1043487" s="251"/>
      <c r="X1043487" s="251"/>
      <c r="Y1043487" s="251"/>
      <c r="Z1043487" s="251"/>
      <c r="AA1043487" s="251"/>
      <c r="AB1043487" s="247"/>
      <c r="AC1043487" s="247"/>
      <c r="AD1043487" s="245"/>
      <c r="AE1043487" s="245"/>
      <c r="AF1043487" s="245"/>
      <c r="AG1043487" s="245"/>
    </row>
    <row r="1043488" spans="1:33" ht="12.75">
      <c r="A1043488" s="247"/>
      <c r="B1043488" s="248"/>
      <c r="C1043488" s="249"/>
      <c r="D1043488" s="250"/>
      <c r="E1043488" s="250"/>
      <c r="F1043488" s="250"/>
      <c r="G1043488" s="250"/>
      <c r="H1043488" s="250"/>
      <c r="I1043488" s="250"/>
      <c r="J1043488" s="244"/>
      <c r="K1043488" s="244"/>
      <c r="L1043488" s="244"/>
      <c r="M1043488" s="244"/>
      <c r="N1043488" s="244"/>
      <c r="O1043488" s="251"/>
      <c r="P1043488" s="251"/>
      <c r="Q1043488" s="251"/>
      <c r="R1043488" s="251"/>
      <c r="S1043488" s="251"/>
      <c r="T1043488" s="251"/>
      <c r="U1043488" s="251"/>
      <c r="V1043488" s="251"/>
      <c r="W1043488" s="251"/>
      <c r="X1043488" s="251"/>
      <c r="Y1043488" s="251"/>
      <c r="Z1043488" s="251"/>
      <c r="AA1043488" s="251"/>
      <c r="AB1043488" s="247"/>
      <c r="AC1043488" s="247"/>
      <c r="AD1043488" s="245"/>
      <c r="AE1043488" s="245"/>
      <c r="AF1043488" s="245"/>
      <c r="AG1043488" s="245"/>
    </row>
    <row r="1043489" spans="1:33" ht="12.75">
      <c r="A1043489" s="247"/>
      <c r="B1043489" s="248"/>
      <c r="C1043489" s="249"/>
      <c r="D1043489" s="250"/>
      <c r="E1043489" s="250"/>
      <c r="F1043489" s="250"/>
      <c r="G1043489" s="250"/>
      <c r="H1043489" s="250"/>
      <c r="I1043489" s="250"/>
      <c r="J1043489" s="244"/>
      <c r="K1043489" s="244"/>
      <c r="L1043489" s="244"/>
      <c r="M1043489" s="244"/>
      <c r="N1043489" s="244"/>
      <c r="O1043489" s="251"/>
      <c r="P1043489" s="251"/>
      <c r="Q1043489" s="251"/>
      <c r="R1043489" s="251"/>
      <c r="S1043489" s="251"/>
      <c r="T1043489" s="251"/>
      <c r="U1043489" s="251"/>
      <c r="V1043489" s="251"/>
      <c r="W1043489" s="251"/>
      <c r="X1043489" s="251"/>
      <c r="Y1043489" s="251"/>
      <c r="Z1043489" s="251"/>
      <c r="AA1043489" s="251"/>
      <c r="AB1043489" s="247"/>
      <c r="AC1043489" s="247"/>
      <c r="AD1043489" s="245"/>
      <c r="AE1043489" s="245"/>
      <c r="AF1043489" s="245"/>
      <c r="AG1043489" s="245"/>
    </row>
    <row r="1043490" spans="1:33" ht="12.75">
      <c r="A1043490" s="247"/>
      <c r="B1043490" s="248"/>
      <c r="C1043490" s="249"/>
      <c r="D1043490" s="250"/>
      <c r="E1043490" s="250"/>
      <c r="F1043490" s="250"/>
      <c r="G1043490" s="250"/>
      <c r="H1043490" s="250"/>
      <c r="I1043490" s="250"/>
      <c r="J1043490" s="244"/>
      <c r="K1043490" s="244"/>
      <c r="L1043490" s="244"/>
      <c r="M1043490" s="244"/>
      <c r="N1043490" s="244"/>
      <c r="O1043490" s="251"/>
      <c r="P1043490" s="251"/>
      <c r="Q1043490" s="251"/>
      <c r="R1043490" s="251"/>
      <c r="S1043490" s="251"/>
      <c r="T1043490" s="251"/>
      <c r="U1043490" s="251"/>
      <c r="V1043490" s="251"/>
      <c r="W1043490" s="251"/>
      <c r="X1043490" s="251"/>
      <c r="Y1043490" s="251"/>
      <c r="Z1043490" s="251"/>
      <c r="AA1043490" s="251"/>
      <c r="AB1043490" s="247"/>
      <c r="AC1043490" s="247"/>
      <c r="AD1043490" s="245"/>
      <c r="AE1043490" s="245"/>
      <c r="AF1043490" s="245"/>
      <c r="AG1043490" s="245"/>
    </row>
    <row r="1043491" spans="1:33" ht="12.75">
      <c r="A1043491" s="247"/>
      <c r="B1043491" s="248"/>
      <c r="C1043491" s="249"/>
      <c r="D1043491" s="250"/>
      <c r="E1043491" s="250"/>
      <c r="F1043491" s="250"/>
      <c r="G1043491" s="250"/>
      <c r="H1043491" s="250"/>
      <c r="I1043491" s="250"/>
      <c r="J1043491" s="244"/>
      <c r="K1043491" s="244"/>
      <c r="L1043491" s="244"/>
      <c r="M1043491" s="244"/>
      <c r="N1043491" s="244"/>
      <c r="O1043491" s="251"/>
      <c r="P1043491" s="251"/>
      <c r="Q1043491" s="251"/>
      <c r="R1043491" s="251"/>
      <c r="S1043491" s="251"/>
      <c r="T1043491" s="251"/>
      <c r="U1043491" s="251"/>
      <c r="V1043491" s="251"/>
      <c r="W1043491" s="251"/>
      <c r="X1043491" s="251"/>
      <c r="Y1043491" s="251"/>
      <c r="Z1043491" s="251"/>
      <c r="AA1043491" s="251"/>
      <c r="AB1043491" s="247"/>
      <c r="AC1043491" s="247"/>
      <c r="AD1043491" s="245"/>
      <c r="AE1043491" s="245"/>
      <c r="AF1043491" s="245"/>
      <c r="AG1043491" s="245"/>
    </row>
    <row r="1043492" spans="1:33" ht="12.75">
      <c r="A1043492" s="247"/>
      <c r="B1043492" s="248"/>
      <c r="C1043492" s="249"/>
      <c r="D1043492" s="250"/>
      <c r="E1043492" s="250"/>
      <c r="F1043492" s="250"/>
      <c r="G1043492" s="250"/>
      <c r="H1043492" s="250"/>
      <c r="I1043492" s="250"/>
      <c r="J1043492" s="244"/>
      <c r="K1043492" s="244"/>
      <c r="L1043492" s="244"/>
      <c r="M1043492" s="244"/>
      <c r="N1043492" s="244"/>
      <c r="O1043492" s="251"/>
      <c r="P1043492" s="251"/>
      <c r="Q1043492" s="251"/>
      <c r="R1043492" s="251"/>
      <c r="S1043492" s="251"/>
      <c r="T1043492" s="251"/>
      <c r="U1043492" s="251"/>
      <c r="V1043492" s="251"/>
      <c r="W1043492" s="251"/>
      <c r="X1043492" s="251"/>
      <c r="Y1043492" s="251"/>
      <c r="Z1043492" s="251"/>
      <c r="AA1043492" s="251"/>
      <c r="AB1043492" s="247"/>
      <c r="AC1043492" s="247"/>
      <c r="AD1043492" s="245"/>
      <c r="AE1043492" s="245"/>
      <c r="AF1043492" s="245"/>
      <c r="AG1043492" s="245"/>
    </row>
    <row r="1043493" spans="1:33" ht="12.75">
      <c r="A1043493" s="247"/>
      <c r="B1043493" s="248"/>
      <c r="C1043493" s="249"/>
      <c r="D1043493" s="250"/>
      <c r="E1043493" s="250"/>
      <c r="F1043493" s="250"/>
      <c r="G1043493" s="250"/>
      <c r="H1043493" s="250"/>
      <c r="I1043493" s="250"/>
      <c r="J1043493" s="244"/>
      <c r="K1043493" s="244"/>
      <c r="L1043493" s="244"/>
      <c r="M1043493" s="244"/>
      <c r="N1043493" s="244"/>
      <c r="O1043493" s="251"/>
      <c r="P1043493" s="251"/>
      <c r="Q1043493" s="251"/>
      <c r="R1043493" s="251"/>
      <c r="S1043493" s="251"/>
      <c r="T1043493" s="251"/>
      <c r="U1043493" s="251"/>
      <c r="V1043493" s="251"/>
      <c r="W1043493" s="251"/>
      <c r="X1043493" s="251"/>
      <c r="Y1043493" s="251"/>
      <c r="Z1043493" s="251"/>
      <c r="AA1043493" s="251"/>
      <c r="AB1043493" s="247"/>
      <c r="AC1043493" s="247"/>
      <c r="AD1043493" s="245"/>
      <c r="AE1043493" s="245"/>
      <c r="AF1043493" s="245"/>
      <c r="AG1043493" s="245"/>
    </row>
    <row r="1043494" spans="1:33" ht="12.75">
      <c r="A1043494" s="247"/>
      <c r="B1043494" s="248"/>
      <c r="C1043494" s="249"/>
      <c r="D1043494" s="250"/>
      <c r="E1043494" s="250"/>
      <c r="F1043494" s="250"/>
      <c r="G1043494" s="250"/>
      <c r="H1043494" s="250"/>
      <c r="I1043494" s="250"/>
      <c r="J1043494" s="244"/>
      <c r="K1043494" s="244"/>
      <c r="L1043494" s="244"/>
      <c r="M1043494" s="244"/>
      <c r="N1043494" s="244"/>
      <c r="O1043494" s="251"/>
      <c r="P1043494" s="251"/>
      <c r="Q1043494" s="251"/>
      <c r="R1043494" s="251"/>
      <c r="S1043494" s="251"/>
      <c r="T1043494" s="251"/>
      <c r="U1043494" s="251"/>
      <c r="V1043494" s="251"/>
      <c r="W1043494" s="251"/>
      <c r="X1043494" s="251"/>
      <c r="Y1043494" s="251"/>
      <c r="Z1043494" s="251"/>
      <c r="AA1043494" s="251"/>
      <c r="AB1043494" s="247"/>
      <c r="AC1043494" s="247"/>
      <c r="AD1043494" s="245"/>
      <c r="AE1043494" s="245"/>
      <c r="AF1043494" s="245"/>
      <c r="AG1043494" s="245"/>
    </row>
    <row r="1043495" spans="1:33" ht="12.75">
      <c r="A1043495" s="247"/>
      <c r="B1043495" s="248"/>
      <c r="C1043495" s="249"/>
      <c r="D1043495" s="250"/>
      <c r="E1043495" s="250"/>
      <c r="F1043495" s="250"/>
      <c r="G1043495" s="250"/>
      <c r="H1043495" s="250"/>
      <c r="I1043495" s="250"/>
      <c r="J1043495" s="244"/>
      <c r="K1043495" s="244"/>
      <c r="L1043495" s="244"/>
      <c r="M1043495" s="244"/>
      <c r="N1043495" s="244"/>
      <c r="O1043495" s="251"/>
      <c r="P1043495" s="251"/>
      <c r="Q1043495" s="251"/>
      <c r="R1043495" s="251"/>
      <c r="S1043495" s="251"/>
      <c r="T1043495" s="251"/>
      <c r="U1043495" s="251"/>
      <c r="V1043495" s="251"/>
      <c r="W1043495" s="251"/>
      <c r="X1043495" s="251"/>
      <c r="Y1043495" s="251"/>
      <c r="Z1043495" s="251"/>
      <c r="AA1043495" s="251"/>
      <c r="AB1043495" s="247"/>
      <c r="AC1043495" s="247"/>
      <c r="AD1043495" s="245"/>
      <c r="AE1043495" s="245"/>
      <c r="AF1043495" s="245"/>
      <c r="AG1043495" s="245"/>
    </row>
    <row r="1043496" spans="1:33" ht="12.75">
      <c r="A1043496" s="247"/>
      <c r="B1043496" s="248"/>
      <c r="C1043496" s="249"/>
      <c r="D1043496" s="250"/>
      <c r="E1043496" s="250"/>
      <c r="F1043496" s="250"/>
      <c r="G1043496" s="250"/>
      <c r="H1043496" s="250"/>
      <c r="I1043496" s="250"/>
      <c r="J1043496" s="244"/>
      <c r="K1043496" s="244"/>
      <c r="L1043496" s="244"/>
      <c r="M1043496" s="244"/>
      <c r="N1043496" s="244"/>
      <c r="O1043496" s="251"/>
      <c r="P1043496" s="251"/>
      <c r="Q1043496" s="251"/>
      <c r="R1043496" s="251"/>
      <c r="S1043496" s="251"/>
      <c r="T1043496" s="251"/>
      <c r="U1043496" s="251"/>
      <c r="V1043496" s="251"/>
      <c r="W1043496" s="251"/>
      <c r="X1043496" s="251"/>
      <c r="Y1043496" s="251"/>
      <c r="Z1043496" s="251"/>
      <c r="AA1043496" s="251"/>
      <c r="AB1043496" s="247"/>
      <c r="AC1043496" s="247"/>
      <c r="AD1043496" s="245"/>
      <c r="AE1043496" s="245"/>
      <c r="AF1043496" s="245"/>
      <c r="AG1043496" s="245"/>
    </row>
    <row r="1043497" spans="1:33" ht="12.75">
      <c r="A1043497" s="247"/>
      <c r="B1043497" s="248"/>
      <c r="C1043497" s="249"/>
      <c r="D1043497" s="250"/>
      <c r="E1043497" s="250"/>
      <c r="F1043497" s="250"/>
      <c r="G1043497" s="250"/>
      <c r="H1043497" s="250"/>
      <c r="I1043497" s="250"/>
      <c r="J1043497" s="244"/>
      <c r="K1043497" s="244"/>
      <c r="L1043497" s="244"/>
      <c r="M1043497" s="244"/>
      <c r="N1043497" s="244"/>
      <c r="O1043497" s="251"/>
      <c r="P1043497" s="251"/>
      <c r="Q1043497" s="251"/>
      <c r="R1043497" s="251"/>
      <c r="S1043497" s="251"/>
      <c r="T1043497" s="251"/>
      <c r="U1043497" s="251"/>
      <c r="V1043497" s="251"/>
      <c r="W1043497" s="251"/>
      <c r="X1043497" s="251"/>
      <c r="Y1043497" s="251"/>
      <c r="Z1043497" s="251"/>
      <c r="AA1043497" s="251"/>
      <c r="AB1043497" s="247"/>
      <c r="AC1043497" s="247"/>
      <c r="AD1043497" s="245"/>
      <c r="AE1043497" s="245"/>
      <c r="AF1043497" s="245"/>
      <c r="AG1043497" s="245"/>
    </row>
    <row r="1043498" spans="1:33" ht="12.75">
      <c r="A1043498" s="247"/>
      <c r="B1043498" s="248"/>
      <c r="C1043498" s="249"/>
      <c r="D1043498" s="250"/>
      <c r="E1043498" s="250"/>
      <c r="F1043498" s="250"/>
      <c r="G1043498" s="250"/>
      <c r="H1043498" s="250"/>
      <c r="I1043498" s="250"/>
      <c r="J1043498" s="244"/>
      <c r="K1043498" s="244"/>
      <c r="L1043498" s="244"/>
      <c r="M1043498" s="244"/>
      <c r="N1043498" s="244"/>
      <c r="O1043498" s="251"/>
      <c r="P1043498" s="251"/>
      <c r="Q1043498" s="251"/>
      <c r="R1043498" s="251"/>
      <c r="S1043498" s="251"/>
      <c r="T1043498" s="251"/>
      <c r="U1043498" s="251"/>
      <c r="V1043498" s="251"/>
      <c r="W1043498" s="251"/>
      <c r="X1043498" s="251"/>
      <c r="Y1043498" s="251"/>
      <c r="Z1043498" s="251"/>
      <c r="AA1043498" s="251"/>
      <c r="AB1043498" s="247"/>
      <c r="AC1043498" s="247"/>
      <c r="AD1043498" s="245"/>
      <c r="AE1043498" s="245"/>
      <c r="AF1043498" s="245"/>
      <c r="AG1043498" s="245"/>
    </row>
    <row r="1043499" spans="1:33" ht="12.75">
      <c r="A1043499" s="247"/>
      <c r="B1043499" s="248"/>
      <c r="C1043499" s="249"/>
      <c r="D1043499" s="250"/>
      <c r="E1043499" s="250"/>
      <c r="F1043499" s="250"/>
      <c r="G1043499" s="250"/>
      <c r="H1043499" s="250"/>
      <c r="I1043499" s="250"/>
      <c r="J1043499" s="244"/>
      <c r="K1043499" s="244"/>
      <c r="L1043499" s="244"/>
      <c r="M1043499" s="244"/>
      <c r="N1043499" s="244"/>
      <c r="O1043499" s="251"/>
      <c r="P1043499" s="251"/>
      <c r="Q1043499" s="251"/>
      <c r="R1043499" s="251"/>
      <c r="S1043499" s="251"/>
      <c r="T1043499" s="251"/>
      <c r="U1043499" s="251"/>
      <c r="V1043499" s="251"/>
      <c r="W1043499" s="251"/>
      <c r="X1043499" s="251"/>
      <c r="Y1043499" s="251"/>
      <c r="Z1043499" s="251"/>
      <c r="AA1043499" s="251"/>
      <c r="AB1043499" s="247"/>
      <c r="AC1043499" s="247"/>
      <c r="AD1043499" s="245"/>
      <c r="AE1043499" s="245"/>
      <c r="AF1043499" s="245"/>
      <c r="AG1043499" s="245"/>
    </row>
    <row r="1043500" spans="1:33" ht="12.75">
      <c r="A1043500" s="247"/>
      <c r="B1043500" s="248"/>
      <c r="C1043500" s="249"/>
      <c r="D1043500" s="250"/>
      <c r="E1043500" s="250"/>
      <c r="F1043500" s="250"/>
      <c r="G1043500" s="250"/>
      <c r="H1043500" s="250"/>
      <c r="I1043500" s="250"/>
      <c r="J1043500" s="244"/>
      <c r="K1043500" s="244"/>
      <c r="L1043500" s="244"/>
      <c r="M1043500" s="244"/>
      <c r="N1043500" s="244"/>
      <c r="O1043500" s="251"/>
      <c r="P1043500" s="251"/>
      <c r="Q1043500" s="251"/>
      <c r="R1043500" s="251"/>
      <c r="S1043500" s="251"/>
      <c r="T1043500" s="251"/>
      <c r="U1043500" s="251"/>
      <c r="V1043500" s="251"/>
      <c r="W1043500" s="251"/>
      <c r="X1043500" s="251"/>
      <c r="Y1043500" s="251"/>
      <c r="Z1043500" s="251"/>
      <c r="AA1043500" s="251"/>
      <c r="AB1043500" s="247"/>
      <c r="AC1043500" s="247"/>
      <c r="AD1043500" s="245"/>
      <c r="AE1043500" s="245"/>
      <c r="AF1043500" s="245"/>
      <c r="AG1043500" s="245"/>
    </row>
    <row r="1043501" spans="1:33" ht="12.75">
      <c r="A1043501" s="247"/>
      <c r="B1043501" s="248"/>
      <c r="C1043501" s="249"/>
      <c r="D1043501" s="250"/>
      <c r="E1043501" s="250"/>
      <c r="F1043501" s="250"/>
      <c r="G1043501" s="250"/>
      <c r="H1043501" s="250"/>
      <c r="I1043501" s="250"/>
      <c r="J1043501" s="244"/>
      <c r="K1043501" s="244"/>
      <c r="L1043501" s="244"/>
      <c r="M1043501" s="244"/>
      <c r="N1043501" s="244"/>
      <c r="O1043501" s="251"/>
      <c r="P1043501" s="251"/>
      <c r="Q1043501" s="251"/>
      <c r="R1043501" s="251"/>
      <c r="S1043501" s="251"/>
      <c r="T1043501" s="251"/>
      <c r="U1043501" s="251"/>
      <c r="V1043501" s="251"/>
      <c r="W1043501" s="251"/>
      <c r="X1043501" s="251"/>
      <c r="Y1043501" s="251"/>
      <c r="Z1043501" s="251"/>
      <c r="AA1043501" s="251"/>
      <c r="AB1043501" s="247"/>
      <c r="AC1043501" s="247"/>
      <c r="AD1043501" s="245"/>
      <c r="AE1043501" s="245"/>
      <c r="AF1043501" s="245"/>
      <c r="AG1043501" s="245"/>
    </row>
    <row r="1043502" spans="1:33" ht="12.75">
      <c r="A1043502" s="247"/>
      <c r="B1043502" s="248"/>
      <c r="C1043502" s="249"/>
      <c r="D1043502" s="250"/>
      <c r="E1043502" s="250"/>
      <c r="F1043502" s="250"/>
      <c r="G1043502" s="250"/>
      <c r="H1043502" s="250"/>
      <c r="I1043502" s="250"/>
      <c r="J1043502" s="244"/>
      <c r="K1043502" s="244"/>
      <c r="L1043502" s="244"/>
      <c r="M1043502" s="244"/>
      <c r="N1043502" s="244"/>
      <c r="O1043502" s="251"/>
      <c r="P1043502" s="251"/>
      <c r="Q1043502" s="251"/>
      <c r="R1043502" s="251"/>
      <c r="S1043502" s="251"/>
      <c r="T1043502" s="251"/>
      <c r="U1043502" s="251"/>
      <c r="V1043502" s="251"/>
      <c r="W1043502" s="251"/>
      <c r="X1043502" s="251"/>
      <c r="Y1043502" s="251"/>
      <c r="Z1043502" s="251"/>
      <c r="AA1043502" s="251"/>
      <c r="AB1043502" s="247"/>
      <c r="AC1043502" s="247"/>
      <c r="AD1043502" s="245"/>
      <c r="AE1043502" s="245"/>
      <c r="AF1043502" s="245"/>
      <c r="AG1043502" s="245"/>
    </row>
    <row r="1043503" spans="1:33" ht="12.75">
      <c r="A1043503" s="247"/>
      <c r="B1043503" s="248"/>
      <c r="C1043503" s="249"/>
      <c r="D1043503" s="250"/>
      <c r="E1043503" s="250"/>
      <c r="F1043503" s="250"/>
      <c r="G1043503" s="250"/>
      <c r="H1043503" s="250"/>
      <c r="I1043503" s="250"/>
      <c r="J1043503" s="244"/>
      <c r="K1043503" s="244"/>
      <c r="L1043503" s="244"/>
      <c r="M1043503" s="244"/>
      <c r="N1043503" s="244"/>
      <c r="O1043503" s="251"/>
      <c r="P1043503" s="251"/>
      <c r="Q1043503" s="251"/>
      <c r="R1043503" s="251"/>
      <c r="S1043503" s="251"/>
      <c r="T1043503" s="251"/>
      <c r="U1043503" s="251"/>
      <c r="V1043503" s="251"/>
      <c r="W1043503" s="251"/>
      <c r="X1043503" s="251"/>
      <c r="Y1043503" s="251"/>
      <c r="Z1043503" s="251"/>
      <c r="AA1043503" s="251"/>
      <c r="AB1043503" s="247"/>
      <c r="AC1043503" s="247"/>
      <c r="AD1043503" s="245"/>
      <c r="AE1043503" s="245"/>
      <c r="AF1043503" s="245"/>
      <c r="AG1043503" s="245"/>
    </row>
    <row r="1043504" spans="1:33" ht="12.75">
      <c r="A1043504" s="247"/>
      <c r="B1043504" s="248"/>
      <c r="C1043504" s="249"/>
      <c r="D1043504" s="250"/>
      <c r="E1043504" s="250"/>
      <c r="F1043504" s="250"/>
      <c r="G1043504" s="250"/>
      <c r="H1043504" s="250"/>
      <c r="I1043504" s="250"/>
      <c r="J1043504" s="244"/>
      <c r="K1043504" s="244"/>
      <c r="L1043504" s="244"/>
      <c r="M1043504" s="244"/>
      <c r="N1043504" s="244"/>
      <c r="O1043504" s="251"/>
      <c r="P1043504" s="251"/>
      <c r="Q1043504" s="251"/>
      <c r="R1043504" s="251"/>
      <c r="S1043504" s="251"/>
      <c r="T1043504" s="251"/>
      <c r="U1043504" s="251"/>
      <c r="V1043504" s="251"/>
      <c r="W1043504" s="251"/>
      <c r="X1043504" s="251"/>
      <c r="Y1043504" s="251"/>
      <c r="Z1043504" s="251"/>
      <c r="AA1043504" s="251"/>
      <c r="AB1043504" s="247"/>
      <c r="AC1043504" s="247"/>
      <c r="AD1043504" s="245"/>
      <c r="AE1043504" s="245"/>
      <c r="AF1043504" s="245"/>
      <c r="AG1043504" s="245"/>
    </row>
    <row r="1043505" spans="1:33" ht="12.75">
      <c r="A1043505" s="247"/>
      <c r="B1043505" s="248"/>
      <c r="C1043505" s="249"/>
      <c r="D1043505" s="250"/>
      <c r="E1043505" s="250"/>
      <c r="F1043505" s="250"/>
      <c r="G1043505" s="250"/>
      <c r="H1043505" s="250"/>
      <c r="I1043505" s="250"/>
      <c r="J1043505" s="244"/>
      <c r="K1043505" s="244"/>
      <c r="L1043505" s="244"/>
      <c r="M1043505" s="244"/>
      <c r="N1043505" s="244"/>
      <c r="O1043505" s="251"/>
      <c r="P1043505" s="251"/>
      <c r="Q1043505" s="251"/>
      <c r="R1043505" s="251"/>
      <c r="S1043505" s="251"/>
      <c r="T1043505" s="251"/>
      <c r="U1043505" s="251"/>
      <c r="V1043505" s="251"/>
      <c r="W1043505" s="251"/>
      <c r="X1043505" s="251"/>
      <c r="Y1043505" s="251"/>
      <c r="Z1043505" s="251"/>
      <c r="AA1043505" s="251"/>
      <c r="AB1043505" s="247"/>
      <c r="AC1043505" s="247"/>
      <c r="AD1043505" s="245"/>
      <c r="AE1043505" s="245"/>
      <c r="AF1043505" s="245"/>
      <c r="AG1043505" s="245"/>
    </row>
    <row r="1043506" spans="1:33" ht="12.75">
      <c r="A1043506" s="247"/>
      <c r="B1043506" s="248"/>
      <c r="C1043506" s="249"/>
      <c r="D1043506" s="250"/>
      <c r="E1043506" s="250"/>
      <c r="F1043506" s="250"/>
      <c r="G1043506" s="250"/>
      <c r="H1043506" s="250"/>
      <c r="I1043506" s="250"/>
      <c r="J1043506" s="244"/>
      <c r="K1043506" s="244"/>
      <c r="L1043506" s="244"/>
      <c r="M1043506" s="244"/>
      <c r="N1043506" s="244"/>
      <c r="O1043506" s="251"/>
      <c r="P1043506" s="251"/>
      <c r="Q1043506" s="251"/>
      <c r="R1043506" s="251"/>
      <c r="S1043506" s="251"/>
      <c r="T1043506" s="251"/>
      <c r="U1043506" s="251"/>
      <c r="V1043506" s="251"/>
      <c r="W1043506" s="251"/>
      <c r="X1043506" s="251"/>
      <c r="Y1043506" s="251"/>
      <c r="Z1043506" s="251"/>
      <c r="AA1043506" s="251"/>
      <c r="AB1043506" s="247"/>
      <c r="AC1043506" s="247"/>
      <c r="AD1043506" s="245"/>
      <c r="AE1043506" s="245"/>
      <c r="AF1043506" s="245"/>
      <c r="AG1043506" s="245"/>
    </row>
    <row r="1043507" spans="1:33" ht="12.75">
      <c r="A1043507" s="247"/>
      <c r="B1043507" s="248"/>
      <c r="C1043507" s="249"/>
      <c r="D1043507" s="250"/>
      <c r="E1043507" s="250"/>
      <c r="F1043507" s="250"/>
      <c r="G1043507" s="250"/>
      <c r="H1043507" s="250"/>
      <c r="I1043507" s="250"/>
      <c r="J1043507" s="244"/>
      <c r="K1043507" s="244"/>
      <c r="L1043507" s="244"/>
      <c r="M1043507" s="244"/>
      <c r="N1043507" s="244"/>
      <c r="O1043507" s="251"/>
      <c r="P1043507" s="251"/>
      <c r="Q1043507" s="251"/>
      <c r="R1043507" s="251"/>
      <c r="S1043507" s="251"/>
      <c r="T1043507" s="251"/>
      <c r="U1043507" s="251"/>
      <c r="V1043507" s="251"/>
      <c r="W1043507" s="251"/>
      <c r="X1043507" s="251"/>
      <c r="Y1043507" s="251"/>
      <c r="Z1043507" s="251"/>
      <c r="AA1043507" s="251"/>
      <c r="AB1043507" s="247"/>
      <c r="AC1043507" s="247"/>
      <c r="AD1043507" s="245"/>
      <c r="AE1043507" s="245"/>
      <c r="AF1043507" s="245"/>
      <c r="AG1043507" s="245"/>
    </row>
    <row r="1043508" spans="1:33" ht="12.75">
      <c r="A1043508" s="247"/>
      <c r="B1043508" s="248"/>
      <c r="C1043508" s="249"/>
      <c r="D1043508" s="250"/>
      <c r="E1043508" s="250"/>
      <c r="F1043508" s="250"/>
      <c r="G1043508" s="250"/>
      <c r="H1043508" s="250"/>
      <c r="I1043508" s="250"/>
      <c r="J1043508" s="244"/>
      <c r="K1043508" s="244"/>
      <c r="L1043508" s="244"/>
      <c r="M1043508" s="244"/>
      <c r="N1043508" s="244"/>
      <c r="O1043508" s="251"/>
      <c r="P1043508" s="251"/>
      <c r="Q1043508" s="251"/>
      <c r="R1043508" s="251"/>
      <c r="S1043508" s="251"/>
      <c r="T1043508" s="251"/>
      <c r="U1043508" s="251"/>
      <c r="V1043508" s="251"/>
      <c r="W1043508" s="251"/>
      <c r="X1043508" s="251"/>
      <c r="Y1043508" s="251"/>
      <c r="Z1043508" s="251"/>
      <c r="AA1043508" s="251"/>
      <c r="AB1043508" s="247"/>
      <c r="AC1043508" s="247"/>
      <c r="AD1043508" s="245"/>
      <c r="AE1043508" s="245"/>
      <c r="AF1043508" s="245"/>
      <c r="AG1043508" s="245"/>
    </row>
    <row r="1043509" spans="1:33" ht="12.75">
      <c r="A1043509" s="247"/>
      <c r="B1043509" s="248"/>
      <c r="C1043509" s="249"/>
      <c r="D1043509" s="250"/>
      <c r="E1043509" s="250"/>
      <c r="F1043509" s="250"/>
      <c r="G1043509" s="250"/>
      <c r="H1043509" s="250"/>
      <c r="I1043509" s="250"/>
      <c r="J1043509" s="244"/>
      <c r="K1043509" s="244"/>
      <c r="L1043509" s="244"/>
      <c r="M1043509" s="244"/>
      <c r="N1043509" s="244"/>
      <c r="O1043509" s="251"/>
      <c r="P1043509" s="251"/>
      <c r="Q1043509" s="251"/>
      <c r="R1043509" s="251"/>
      <c r="S1043509" s="251"/>
      <c r="T1043509" s="251"/>
      <c r="U1043509" s="251"/>
      <c r="V1043509" s="251"/>
      <c r="W1043509" s="251"/>
      <c r="X1043509" s="251"/>
      <c r="Y1043509" s="251"/>
      <c r="Z1043509" s="251"/>
      <c r="AA1043509" s="251"/>
      <c r="AB1043509" s="247"/>
      <c r="AC1043509" s="247"/>
      <c r="AD1043509" s="245"/>
      <c r="AE1043509" s="245"/>
      <c r="AF1043509" s="245"/>
      <c r="AG1043509" s="245"/>
    </row>
    <row r="1043510" spans="1:33" ht="12.75">
      <c r="A1043510" s="247"/>
      <c r="B1043510" s="248"/>
      <c r="C1043510" s="249"/>
      <c r="D1043510" s="250"/>
      <c r="E1043510" s="250"/>
      <c r="F1043510" s="250"/>
      <c r="G1043510" s="250"/>
      <c r="H1043510" s="250"/>
      <c r="I1043510" s="250"/>
      <c r="J1043510" s="244"/>
      <c r="K1043510" s="244"/>
      <c r="L1043510" s="244"/>
      <c r="M1043510" s="244"/>
      <c r="N1043510" s="244"/>
      <c r="O1043510" s="251"/>
      <c r="P1043510" s="251"/>
      <c r="Q1043510" s="251"/>
      <c r="R1043510" s="251"/>
      <c r="S1043510" s="251"/>
      <c r="T1043510" s="251"/>
      <c r="U1043510" s="251"/>
      <c r="V1043510" s="251"/>
      <c r="W1043510" s="251"/>
      <c r="X1043510" s="251"/>
      <c r="Y1043510" s="251"/>
      <c r="Z1043510" s="251"/>
      <c r="AA1043510" s="251"/>
      <c r="AB1043510" s="247"/>
      <c r="AC1043510" s="247"/>
      <c r="AD1043510" s="245"/>
      <c r="AE1043510" s="245"/>
      <c r="AF1043510" s="245"/>
      <c r="AG1043510" s="245"/>
    </row>
    <row r="1043511" spans="1:33" ht="12.75">
      <c r="A1043511" s="247"/>
      <c r="B1043511" s="248"/>
      <c r="C1043511" s="249"/>
      <c r="D1043511" s="250"/>
      <c r="E1043511" s="250"/>
      <c r="F1043511" s="250"/>
      <c r="G1043511" s="250"/>
      <c r="H1043511" s="250"/>
      <c r="I1043511" s="250"/>
      <c r="J1043511" s="244"/>
      <c r="K1043511" s="244"/>
      <c r="L1043511" s="244"/>
      <c r="M1043511" s="244"/>
      <c r="N1043511" s="244"/>
      <c r="O1043511" s="251"/>
      <c r="P1043511" s="251"/>
      <c r="Q1043511" s="251"/>
      <c r="R1043511" s="251"/>
      <c r="S1043511" s="251"/>
      <c r="T1043511" s="251"/>
      <c r="U1043511" s="251"/>
      <c r="V1043511" s="251"/>
      <c r="W1043511" s="251"/>
      <c r="X1043511" s="251"/>
      <c r="Y1043511" s="251"/>
      <c r="Z1043511" s="251"/>
      <c r="AA1043511" s="251"/>
      <c r="AB1043511" s="247"/>
      <c r="AC1043511" s="247"/>
      <c r="AD1043511" s="245"/>
      <c r="AE1043511" s="245"/>
      <c r="AF1043511" s="245"/>
      <c r="AG1043511" s="245"/>
    </row>
    <row r="1043512" spans="1:33" ht="12.75">
      <c r="A1043512" s="247"/>
      <c r="B1043512" s="248"/>
      <c r="C1043512" s="249"/>
      <c r="D1043512" s="250"/>
      <c r="E1043512" s="250"/>
      <c r="F1043512" s="250"/>
      <c r="G1043512" s="250"/>
      <c r="H1043512" s="250"/>
      <c r="I1043512" s="250"/>
      <c r="J1043512" s="244"/>
      <c r="K1043512" s="244"/>
      <c r="L1043512" s="244"/>
      <c r="M1043512" s="244"/>
      <c r="N1043512" s="244"/>
      <c r="O1043512" s="251"/>
      <c r="P1043512" s="251"/>
      <c r="Q1043512" s="251"/>
      <c r="R1043512" s="251"/>
      <c r="S1043512" s="251"/>
      <c r="T1043512" s="251"/>
      <c r="U1043512" s="251"/>
      <c r="V1043512" s="251"/>
      <c r="W1043512" s="251"/>
      <c r="X1043512" s="251"/>
      <c r="Y1043512" s="251"/>
      <c r="Z1043512" s="251"/>
      <c r="AA1043512" s="251"/>
      <c r="AB1043512" s="247"/>
      <c r="AC1043512" s="247"/>
      <c r="AD1043512" s="245"/>
      <c r="AE1043512" s="245"/>
      <c r="AF1043512" s="245"/>
      <c r="AG1043512" s="245"/>
    </row>
    <row r="1043513" spans="1:33" ht="12.75">
      <c r="A1043513" s="247"/>
      <c r="B1043513" s="248"/>
      <c r="C1043513" s="249"/>
      <c r="D1043513" s="250"/>
      <c r="E1043513" s="250"/>
      <c r="F1043513" s="250"/>
      <c r="G1043513" s="250"/>
      <c r="H1043513" s="250"/>
      <c r="I1043513" s="250"/>
      <c r="J1043513" s="244"/>
      <c r="K1043513" s="244"/>
      <c r="L1043513" s="244"/>
      <c r="M1043513" s="244"/>
      <c r="N1043513" s="244"/>
      <c r="O1043513" s="251"/>
      <c r="P1043513" s="251"/>
      <c r="Q1043513" s="251"/>
      <c r="R1043513" s="251"/>
      <c r="S1043513" s="251"/>
      <c r="T1043513" s="251"/>
      <c r="U1043513" s="251"/>
      <c r="V1043513" s="251"/>
      <c r="W1043513" s="251"/>
      <c r="X1043513" s="251"/>
      <c r="Y1043513" s="251"/>
      <c r="Z1043513" s="251"/>
      <c r="AA1043513" s="251"/>
      <c r="AB1043513" s="247"/>
      <c r="AC1043513" s="247"/>
      <c r="AD1043513" s="245"/>
      <c r="AE1043513" s="245"/>
      <c r="AF1043513" s="245"/>
      <c r="AG1043513" s="245"/>
    </row>
    <row r="1043514" spans="1:33" ht="12.75">
      <c r="A1043514" s="247"/>
      <c r="B1043514" s="248"/>
      <c r="C1043514" s="249"/>
      <c r="D1043514" s="250"/>
      <c r="E1043514" s="250"/>
      <c r="F1043514" s="250"/>
      <c r="G1043514" s="250"/>
      <c r="H1043514" s="250"/>
      <c r="I1043514" s="250"/>
      <c r="J1043514" s="244"/>
      <c r="K1043514" s="244"/>
      <c r="L1043514" s="244"/>
      <c r="M1043514" s="244"/>
      <c r="N1043514" s="244"/>
      <c r="O1043514" s="251"/>
      <c r="P1043514" s="251"/>
      <c r="Q1043514" s="251"/>
      <c r="R1043514" s="251"/>
      <c r="S1043514" s="251"/>
      <c r="T1043514" s="251"/>
      <c r="U1043514" s="251"/>
      <c r="V1043514" s="251"/>
      <c r="W1043514" s="251"/>
      <c r="X1043514" s="251"/>
      <c r="Y1043514" s="251"/>
      <c r="Z1043514" s="251"/>
      <c r="AA1043514" s="251"/>
      <c r="AB1043514" s="247"/>
      <c r="AC1043514" s="247"/>
      <c r="AD1043514" s="245"/>
      <c r="AE1043514" s="245"/>
      <c r="AF1043514" s="245"/>
      <c r="AG1043514" s="245"/>
    </row>
    <row r="1043515" spans="1:33" ht="12.75">
      <c r="A1043515" s="247"/>
      <c r="B1043515" s="248"/>
      <c r="C1043515" s="249"/>
      <c r="D1043515" s="250"/>
      <c r="E1043515" s="250"/>
      <c r="F1043515" s="250"/>
      <c r="G1043515" s="250"/>
      <c r="H1043515" s="250"/>
      <c r="I1043515" s="250"/>
      <c r="J1043515" s="244"/>
      <c r="K1043515" s="244"/>
      <c r="L1043515" s="244"/>
      <c r="M1043515" s="244"/>
      <c r="N1043515" s="244"/>
      <c r="O1043515" s="251"/>
      <c r="P1043515" s="251"/>
      <c r="Q1043515" s="251"/>
      <c r="R1043515" s="251"/>
      <c r="S1043515" s="251"/>
      <c r="T1043515" s="251"/>
      <c r="U1043515" s="251"/>
      <c r="V1043515" s="251"/>
      <c r="W1043515" s="251"/>
      <c r="X1043515" s="251"/>
      <c r="Y1043515" s="251"/>
      <c r="Z1043515" s="251"/>
      <c r="AA1043515" s="251"/>
      <c r="AB1043515" s="247"/>
      <c r="AC1043515" s="247"/>
      <c r="AD1043515" s="245"/>
      <c r="AE1043515" s="245"/>
      <c r="AF1043515" s="245"/>
      <c r="AG1043515" s="245"/>
    </row>
    <row r="1043516" spans="1:33" ht="12.75">
      <c r="A1043516" s="247"/>
      <c r="B1043516" s="248"/>
      <c r="C1043516" s="249"/>
      <c r="D1043516" s="250"/>
      <c r="E1043516" s="250"/>
      <c r="F1043516" s="250"/>
      <c r="G1043516" s="250"/>
      <c r="H1043516" s="250"/>
      <c r="I1043516" s="250"/>
      <c r="J1043516" s="244"/>
      <c r="K1043516" s="244"/>
      <c r="L1043516" s="244"/>
      <c r="M1043516" s="244"/>
      <c r="N1043516" s="244"/>
      <c r="O1043516" s="251"/>
      <c r="P1043516" s="251"/>
      <c r="Q1043516" s="251"/>
      <c r="R1043516" s="251"/>
      <c r="S1043516" s="251"/>
      <c r="T1043516" s="251"/>
      <c r="U1043516" s="251"/>
      <c r="V1043516" s="251"/>
      <c r="W1043516" s="251"/>
      <c r="X1043516" s="251"/>
      <c r="Y1043516" s="251"/>
      <c r="Z1043516" s="251"/>
      <c r="AA1043516" s="251"/>
      <c r="AB1043516" s="247"/>
      <c r="AC1043516" s="247"/>
      <c r="AD1043516" s="245"/>
      <c r="AE1043516" s="245"/>
      <c r="AF1043516" s="245"/>
      <c r="AG1043516" s="245"/>
    </row>
    <row r="1043517" spans="1:33" ht="12.75">
      <c r="A1043517" s="247"/>
      <c r="B1043517" s="248"/>
      <c r="C1043517" s="249"/>
      <c r="D1043517" s="250"/>
      <c r="E1043517" s="250"/>
      <c r="F1043517" s="250"/>
      <c r="G1043517" s="250"/>
      <c r="H1043517" s="250"/>
      <c r="I1043517" s="250"/>
      <c r="J1043517" s="244"/>
      <c r="K1043517" s="244"/>
      <c r="L1043517" s="244"/>
      <c r="M1043517" s="244"/>
      <c r="N1043517" s="244"/>
      <c r="O1043517" s="251"/>
      <c r="P1043517" s="251"/>
      <c r="Q1043517" s="251"/>
      <c r="R1043517" s="251"/>
      <c r="S1043517" s="251"/>
      <c r="T1043517" s="251"/>
      <c r="U1043517" s="251"/>
      <c r="V1043517" s="251"/>
      <c r="W1043517" s="251"/>
      <c r="X1043517" s="251"/>
      <c r="Y1043517" s="251"/>
      <c r="Z1043517" s="251"/>
      <c r="AA1043517" s="251"/>
      <c r="AB1043517" s="247"/>
      <c r="AC1043517" s="247"/>
      <c r="AD1043517" s="245"/>
      <c r="AE1043517" s="245"/>
      <c r="AF1043517" s="245"/>
      <c r="AG1043517" s="245"/>
    </row>
    <row r="1043518" spans="1:33" ht="12.75">
      <c r="A1043518" s="247"/>
      <c r="B1043518" s="248"/>
      <c r="C1043518" s="249"/>
      <c r="D1043518" s="250"/>
      <c r="E1043518" s="250"/>
      <c r="F1043518" s="250"/>
      <c r="G1043518" s="250"/>
      <c r="H1043518" s="250"/>
      <c r="I1043518" s="250"/>
      <c r="J1043518" s="244"/>
      <c r="K1043518" s="244"/>
      <c r="L1043518" s="244"/>
      <c r="M1043518" s="244"/>
      <c r="N1043518" s="244"/>
      <c r="O1043518" s="251"/>
      <c r="P1043518" s="251"/>
      <c r="Q1043518" s="251"/>
      <c r="R1043518" s="251"/>
      <c r="S1043518" s="251"/>
      <c r="T1043518" s="251"/>
      <c r="U1043518" s="251"/>
      <c r="V1043518" s="251"/>
      <c r="W1043518" s="251"/>
      <c r="X1043518" s="251"/>
      <c r="Y1043518" s="251"/>
      <c r="Z1043518" s="251"/>
      <c r="AA1043518" s="251"/>
      <c r="AB1043518" s="247"/>
      <c r="AC1043518" s="247"/>
      <c r="AD1043518" s="245"/>
      <c r="AE1043518" s="245"/>
      <c r="AF1043518" s="245"/>
      <c r="AG1043518" s="245"/>
    </row>
    <row r="1043519" spans="1:33" ht="12.75">
      <c r="A1043519" s="247"/>
      <c r="B1043519" s="248"/>
      <c r="C1043519" s="249"/>
      <c r="D1043519" s="250"/>
      <c r="E1043519" s="250"/>
      <c r="F1043519" s="250"/>
      <c r="G1043519" s="250"/>
      <c r="H1043519" s="250"/>
      <c r="I1043519" s="250"/>
      <c r="J1043519" s="244"/>
      <c r="K1043519" s="244"/>
      <c r="L1043519" s="244"/>
      <c r="M1043519" s="244"/>
      <c r="N1043519" s="244"/>
      <c r="O1043519" s="251"/>
      <c r="P1043519" s="251"/>
      <c r="Q1043519" s="251"/>
      <c r="R1043519" s="251"/>
      <c r="S1043519" s="251"/>
      <c r="T1043519" s="251"/>
      <c r="U1043519" s="251"/>
      <c r="V1043519" s="251"/>
      <c r="W1043519" s="251"/>
      <c r="X1043519" s="251"/>
      <c r="Y1043519" s="251"/>
      <c r="Z1043519" s="251"/>
      <c r="AA1043519" s="251"/>
      <c r="AB1043519" s="247"/>
      <c r="AC1043519" s="247"/>
      <c r="AD1043519" s="245"/>
      <c r="AE1043519" s="245"/>
      <c r="AF1043519" s="245"/>
      <c r="AG1043519" s="245"/>
    </row>
    <row r="1043520" spans="1:33" ht="12.75">
      <c r="A1043520" s="247"/>
      <c r="B1043520" s="248"/>
      <c r="C1043520" s="249"/>
      <c r="D1043520" s="250"/>
      <c r="E1043520" s="250"/>
      <c r="F1043520" s="250"/>
      <c r="G1043520" s="250"/>
      <c r="H1043520" s="250"/>
      <c r="I1043520" s="250"/>
      <c r="J1043520" s="244"/>
      <c r="K1043520" s="244"/>
      <c r="L1043520" s="244"/>
      <c r="M1043520" s="244"/>
      <c r="N1043520" s="244"/>
      <c r="O1043520" s="251"/>
      <c r="P1043520" s="251"/>
      <c r="Q1043520" s="251"/>
      <c r="R1043520" s="251"/>
      <c r="S1043520" s="251"/>
      <c r="T1043520" s="251"/>
      <c r="U1043520" s="251"/>
      <c r="V1043520" s="251"/>
      <c r="W1043520" s="251"/>
      <c r="X1043520" s="251"/>
      <c r="Y1043520" s="251"/>
      <c r="Z1043520" s="251"/>
      <c r="AA1043520" s="251"/>
      <c r="AB1043520" s="247"/>
      <c r="AC1043520" s="247"/>
      <c r="AD1043520" s="245"/>
      <c r="AE1043520" s="245"/>
      <c r="AF1043520" s="245"/>
      <c r="AG1043520" s="245"/>
    </row>
    <row r="1043521" spans="1:33" ht="12.75">
      <c r="A1043521" s="247"/>
      <c r="B1043521" s="248"/>
      <c r="C1043521" s="249"/>
      <c r="D1043521" s="250"/>
      <c r="E1043521" s="250"/>
      <c r="F1043521" s="250"/>
      <c r="G1043521" s="250"/>
      <c r="H1043521" s="250"/>
      <c r="I1043521" s="250"/>
      <c r="J1043521" s="244"/>
      <c r="K1043521" s="244"/>
      <c r="L1043521" s="244"/>
      <c r="M1043521" s="244"/>
      <c r="N1043521" s="244"/>
      <c r="O1043521" s="251"/>
      <c r="P1043521" s="251"/>
      <c r="Q1043521" s="251"/>
      <c r="R1043521" s="251"/>
      <c r="S1043521" s="251"/>
      <c r="T1043521" s="251"/>
      <c r="U1043521" s="251"/>
      <c r="V1043521" s="251"/>
      <c r="W1043521" s="251"/>
      <c r="X1043521" s="251"/>
      <c r="Y1043521" s="251"/>
      <c r="Z1043521" s="251"/>
      <c r="AA1043521" s="251"/>
      <c r="AB1043521" s="247"/>
      <c r="AC1043521" s="247"/>
      <c r="AD1043521" s="245"/>
      <c r="AE1043521" s="245"/>
      <c r="AF1043521" s="245"/>
      <c r="AG1043521" s="245"/>
    </row>
    <row r="1043522" spans="1:33" ht="12.75">
      <c r="A1043522" s="247"/>
      <c r="B1043522" s="248"/>
      <c r="C1043522" s="249"/>
      <c r="D1043522" s="250"/>
      <c r="E1043522" s="250"/>
      <c r="F1043522" s="250"/>
      <c r="G1043522" s="250"/>
      <c r="H1043522" s="250"/>
      <c r="I1043522" s="250"/>
      <c r="J1043522" s="244"/>
      <c r="K1043522" s="244"/>
      <c r="L1043522" s="244"/>
      <c r="M1043522" s="244"/>
      <c r="N1043522" s="244"/>
      <c r="O1043522" s="251"/>
      <c r="P1043522" s="251"/>
      <c r="Q1043522" s="251"/>
      <c r="R1043522" s="251"/>
      <c r="S1043522" s="251"/>
      <c r="T1043522" s="251"/>
      <c r="U1043522" s="251"/>
      <c r="V1043522" s="251"/>
      <c r="W1043522" s="251"/>
      <c r="X1043522" s="251"/>
      <c r="Y1043522" s="251"/>
      <c r="Z1043522" s="251"/>
      <c r="AA1043522" s="251"/>
      <c r="AB1043522" s="247"/>
      <c r="AC1043522" s="247"/>
      <c r="AD1043522" s="245"/>
      <c r="AE1043522" s="245"/>
      <c r="AF1043522" s="245"/>
      <c r="AG1043522" s="245"/>
    </row>
    <row r="1043523" spans="1:33" ht="12.75">
      <c r="A1043523" s="247"/>
      <c r="B1043523" s="248"/>
      <c r="C1043523" s="249"/>
      <c r="D1043523" s="250"/>
      <c r="E1043523" s="250"/>
      <c r="F1043523" s="250"/>
      <c r="G1043523" s="250"/>
      <c r="H1043523" s="250"/>
      <c r="I1043523" s="250"/>
      <c r="J1043523" s="244"/>
      <c r="K1043523" s="244"/>
      <c r="L1043523" s="244"/>
      <c r="M1043523" s="244"/>
      <c r="N1043523" s="244"/>
      <c r="O1043523" s="251"/>
      <c r="P1043523" s="251"/>
      <c r="Q1043523" s="251"/>
      <c r="R1043523" s="251"/>
      <c r="S1043523" s="251"/>
      <c r="T1043523" s="251"/>
      <c r="U1043523" s="251"/>
      <c r="V1043523" s="251"/>
      <c r="W1043523" s="251"/>
      <c r="X1043523" s="251"/>
      <c r="Y1043523" s="251"/>
      <c r="Z1043523" s="251"/>
      <c r="AA1043523" s="251"/>
      <c r="AB1043523" s="247"/>
      <c r="AC1043523" s="247"/>
      <c r="AD1043523" s="245"/>
      <c r="AE1043523" s="245"/>
      <c r="AF1043523" s="245"/>
      <c r="AG1043523" s="245"/>
    </row>
    <row r="1043524" spans="1:33" ht="12.75">
      <c r="A1043524" s="247"/>
      <c r="B1043524" s="248"/>
      <c r="C1043524" s="249"/>
      <c r="D1043524" s="250"/>
      <c r="E1043524" s="250"/>
      <c r="F1043524" s="250"/>
      <c r="G1043524" s="250"/>
      <c r="H1043524" s="250"/>
      <c r="I1043524" s="250"/>
      <c r="J1043524" s="244"/>
      <c r="K1043524" s="244"/>
      <c r="L1043524" s="244"/>
      <c r="M1043524" s="244"/>
      <c r="N1043524" s="244"/>
      <c r="O1043524" s="251"/>
      <c r="P1043524" s="251"/>
      <c r="Q1043524" s="251"/>
      <c r="R1043524" s="251"/>
      <c r="S1043524" s="251"/>
      <c r="T1043524" s="251"/>
      <c r="U1043524" s="251"/>
      <c r="V1043524" s="251"/>
      <c r="W1043524" s="251"/>
      <c r="X1043524" s="251"/>
      <c r="Y1043524" s="251"/>
      <c r="Z1043524" s="251"/>
      <c r="AA1043524" s="251"/>
      <c r="AB1043524" s="247"/>
      <c r="AC1043524" s="247"/>
      <c r="AD1043524" s="245"/>
      <c r="AE1043524" s="245"/>
      <c r="AF1043524" s="245"/>
      <c r="AG1043524" s="245"/>
    </row>
    <row r="1043525" spans="1:33" ht="12.75">
      <c r="A1043525" s="247"/>
      <c r="B1043525" s="248"/>
      <c r="C1043525" s="249"/>
      <c r="D1043525" s="250"/>
      <c r="E1043525" s="250"/>
      <c r="F1043525" s="250"/>
      <c r="G1043525" s="250"/>
      <c r="H1043525" s="250"/>
      <c r="I1043525" s="250"/>
      <c r="J1043525" s="244"/>
      <c r="K1043525" s="244"/>
      <c r="L1043525" s="244"/>
      <c r="M1043525" s="244"/>
      <c r="N1043525" s="244"/>
      <c r="O1043525" s="251"/>
      <c r="P1043525" s="251"/>
      <c r="Q1043525" s="251"/>
      <c r="R1043525" s="251"/>
      <c r="S1043525" s="251"/>
      <c r="T1043525" s="251"/>
      <c r="U1043525" s="251"/>
      <c r="V1043525" s="251"/>
      <c r="W1043525" s="251"/>
      <c r="X1043525" s="251"/>
      <c r="Y1043525" s="251"/>
      <c r="Z1043525" s="251"/>
      <c r="AA1043525" s="251"/>
      <c r="AB1043525" s="247"/>
      <c r="AC1043525" s="247"/>
      <c r="AD1043525" s="245"/>
      <c r="AE1043525" s="245"/>
      <c r="AF1043525" s="245"/>
      <c r="AG1043525" s="245"/>
    </row>
    <row r="1043526" spans="1:33" ht="12.75">
      <c r="A1043526" s="247"/>
      <c r="B1043526" s="248"/>
      <c r="C1043526" s="249"/>
      <c r="D1043526" s="250"/>
      <c r="E1043526" s="250"/>
      <c r="F1043526" s="250"/>
      <c r="G1043526" s="250"/>
      <c r="H1043526" s="250"/>
      <c r="I1043526" s="250"/>
      <c r="J1043526" s="244"/>
      <c r="K1043526" s="244"/>
      <c r="L1043526" s="244"/>
      <c r="M1043526" s="244"/>
      <c r="N1043526" s="244"/>
      <c r="O1043526" s="251"/>
      <c r="P1043526" s="251"/>
      <c r="Q1043526" s="251"/>
      <c r="R1043526" s="251"/>
      <c r="S1043526" s="251"/>
      <c r="T1043526" s="251"/>
      <c r="U1043526" s="251"/>
      <c r="V1043526" s="251"/>
      <c r="W1043526" s="251"/>
      <c r="X1043526" s="251"/>
      <c r="Y1043526" s="251"/>
      <c r="Z1043526" s="251"/>
      <c r="AA1043526" s="251"/>
      <c r="AB1043526" s="247"/>
      <c r="AC1043526" s="247"/>
      <c r="AD1043526" s="245"/>
      <c r="AE1043526" s="245"/>
      <c r="AF1043526" s="245"/>
      <c r="AG1043526" s="245"/>
    </row>
    <row r="1043527" spans="1:33" ht="12.75">
      <c r="A1043527" s="247"/>
      <c r="B1043527" s="248"/>
      <c r="C1043527" s="249"/>
      <c r="D1043527" s="250"/>
      <c r="E1043527" s="250"/>
      <c r="F1043527" s="250"/>
      <c r="G1043527" s="250"/>
      <c r="H1043527" s="250"/>
      <c r="I1043527" s="250"/>
      <c r="J1043527" s="244"/>
      <c r="K1043527" s="244"/>
      <c r="L1043527" s="244"/>
      <c r="M1043527" s="244"/>
      <c r="N1043527" s="244"/>
      <c r="O1043527" s="251"/>
      <c r="P1043527" s="251"/>
      <c r="Q1043527" s="251"/>
      <c r="R1043527" s="251"/>
      <c r="S1043527" s="251"/>
      <c r="T1043527" s="251"/>
      <c r="U1043527" s="251"/>
      <c r="V1043527" s="251"/>
      <c r="W1043527" s="251"/>
      <c r="X1043527" s="251"/>
      <c r="Y1043527" s="251"/>
      <c r="Z1043527" s="251"/>
      <c r="AA1043527" s="251"/>
      <c r="AB1043527" s="247"/>
      <c r="AC1043527" s="247"/>
      <c r="AD1043527" s="245"/>
      <c r="AE1043527" s="245"/>
      <c r="AF1043527" s="245"/>
      <c r="AG1043527" s="245"/>
    </row>
    <row r="1043528" spans="1:33" ht="12.75">
      <c r="A1043528" s="247"/>
      <c r="B1043528" s="248"/>
      <c r="C1043528" s="249"/>
      <c r="D1043528" s="250"/>
      <c r="E1043528" s="250"/>
      <c r="F1043528" s="250"/>
      <c r="G1043528" s="250"/>
      <c r="H1043528" s="250"/>
      <c r="I1043528" s="250"/>
      <c r="J1043528" s="244"/>
      <c r="K1043528" s="244"/>
      <c r="L1043528" s="244"/>
      <c r="M1043528" s="244"/>
      <c r="N1043528" s="244"/>
      <c r="O1043528" s="251"/>
      <c r="P1043528" s="251"/>
      <c r="Q1043528" s="251"/>
      <c r="R1043528" s="251"/>
      <c r="S1043528" s="251"/>
      <c r="T1043528" s="251"/>
      <c r="U1043528" s="251"/>
      <c r="V1043528" s="251"/>
      <c r="W1043528" s="251"/>
      <c r="X1043528" s="251"/>
      <c r="Y1043528" s="251"/>
      <c r="Z1043528" s="251"/>
      <c r="AA1043528" s="251"/>
      <c r="AB1043528" s="247"/>
      <c r="AC1043528" s="247"/>
      <c r="AD1043528" s="245"/>
      <c r="AE1043528" s="245"/>
      <c r="AF1043528" s="245"/>
      <c r="AG1043528" s="245"/>
    </row>
    <row r="1043529" spans="1:33" ht="12.75">
      <c r="A1043529" s="247"/>
      <c r="B1043529" s="248"/>
      <c r="C1043529" s="249"/>
      <c r="D1043529" s="250"/>
      <c r="E1043529" s="250"/>
      <c r="F1043529" s="250"/>
      <c r="G1043529" s="250"/>
      <c r="H1043529" s="250"/>
      <c r="I1043529" s="250"/>
      <c r="J1043529" s="244"/>
      <c r="K1043529" s="244"/>
      <c r="L1043529" s="244"/>
      <c r="M1043529" s="244"/>
      <c r="N1043529" s="244"/>
      <c r="O1043529" s="251"/>
      <c r="P1043529" s="251"/>
      <c r="Q1043529" s="251"/>
      <c r="R1043529" s="251"/>
      <c r="S1043529" s="251"/>
      <c r="T1043529" s="251"/>
      <c r="U1043529" s="251"/>
      <c r="V1043529" s="251"/>
      <c r="W1043529" s="251"/>
      <c r="X1043529" s="251"/>
      <c r="Y1043529" s="251"/>
      <c r="Z1043529" s="251"/>
      <c r="AA1043529" s="251"/>
      <c r="AB1043529" s="247"/>
      <c r="AC1043529" s="247"/>
      <c r="AD1043529" s="245"/>
      <c r="AE1043529" s="245"/>
      <c r="AF1043529" s="245"/>
      <c r="AG1043529" s="245"/>
    </row>
    <row r="1043530" spans="1:33" ht="12.75">
      <c r="A1043530" s="247"/>
      <c r="B1043530" s="248"/>
      <c r="C1043530" s="249"/>
      <c r="D1043530" s="250"/>
      <c r="E1043530" s="250"/>
      <c r="F1043530" s="250"/>
      <c r="G1043530" s="250"/>
      <c r="H1043530" s="250"/>
      <c r="I1043530" s="250"/>
      <c r="J1043530" s="244"/>
      <c r="K1043530" s="244"/>
      <c r="L1043530" s="244"/>
      <c r="M1043530" s="244"/>
      <c r="N1043530" s="244"/>
      <c r="O1043530" s="251"/>
      <c r="P1043530" s="251"/>
      <c r="Q1043530" s="251"/>
      <c r="R1043530" s="251"/>
      <c r="S1043530" s="251"/>
      <c r="T1043530" s="251"/>
      <c r="U1043530" s="251"/>
      <c r="V1043530" s="251"/>
      <c r="W1043530" s="251"/>
      <c r="X1043530" s="251"/>
      <c r="Y1043530" s="251"/>
      <c r="Z1043530" s="251"/>
      <c r="AA1043530" s="251"/>
      <c r="AB1043530" s="247"/>
      <c r="AC1043530" s="247"/>
      <c r="AD1043530" s="245"/>
      <c r="AE1043530" s="245"/>
      <c r="AF1043530" s="245"/>
      <c r="AG1043530" s="245"/>
    </row>
    <row r="1043531" spans="1:33" ht="12.75">
      <c r="A1043531" s="247"/>
      <c r="B1043531" s="248"/>
      <c r="C1043531" s="249"/>
      <c r="D1043531" s="250"/>
      <c r="E1043531" s="250"/>
      <c r="F1043531" s="250"/>
      <c r="G1043531" s="250"/>
      <c r="H1043531" s="250"/>
      <c r="I1043531" s="250"/>
      <c r="J1043531" s="244"/>
      <c r="K1043531" s="244"/>
      <c r="L1043531" s="244"/>
      <c r="M1043531" s="244"/>
      <c r="N1043531" s="244"/>
      <c r="O1043531" s="251"/>
      <c r="P1043531" s="251"/>
      <c r="Q1043531" s="251"/>
      <c r="R1043531" s="251"/>
      <c r="S1043531" s="251"/>
      <c r="T1043531" s="251"/>
      <c r="U1043531" s="251"/>
      <c r="V1043531" s="251"/>
      <c r="W1043531" s="251"/>
      <c r="X1043531" s="251"/>
      <c r="Y1043531" s="251"/>
      <c r="Z1043531" s="251"/>
      <c r="AA1043531" s="251"/>
      <c r="AB1043531" s="247"/>
      <c r="AC1043531" s="247"/>
      <c r="AD1043531" s="245"/>
      <c r="AE1043531" s="245"/>
      <c r="AF1043531" s="245"/>
      <c r="AG1043531" s="245"/>
    </row>
    <row r="1043532" spans="1:33" ht="12.75">
      <c r="A1043532" s="247"/>
      <c r="B1043532" s="248"/>
      <c r="C1043532" s="249"/>
      <c r="D1043532" s="250"/>
      <c r="E1043532" s="250"/>
      <c r="F1043532" s="250"/>
      <c r="G1043532" s="250"/>
      <c r="H1043532" s="250"/>
      <c r="I1043532" s="250"/>
      <c r="J1043532" s="244"/>
      <c r="K1043532" s="244"/>
      <c r="L1043532" s="244"/>
      <c r="M1043532" s="244"/>
      <c r="N1043532" s="244"/>
      <c r="O1043532" s="251"/>
      <c r="P1043532" s="251"/>
      <c r="Q1043532" s="251"/>
      <c r="R1043532" s="251"/>
      <c r="S1043532" s="251"/>
      <c r="T1043532" s="251"/>
      <c r="U1043532" s="251"/>
      <c r="V1043532" s="251"/>
      <c r="W1043532" s="251"/>
      <c r="X1043532" s="251"/>
      <c r="Y1043532" s="251"/>
      <c r="Z1043532" s="251"/>
      <c r="AA1043532" s="251"/>
      <c r="AB1043532" s="247"/>
      <c r="AC1043532" s="247"/>
      <c r="AD1043532" s="245"/>
      <c r="AE1043532" s="245"/>
      <c r="AF1043532" s="245"/>
      <c r="AG1043532" s="245"/>
    </row>
    <row r="1043533" spans="1:33" ht="12.75">
      <c r="A1043533" s="247"/>
      <c r="B1043533" s="248"/>
      <c r="C1043533" s="249"/>
      <c r="D1043533" s="250"/>
      <c r="E1043533" s="250"/>
      <c r="F1043533" s="250"/>
      <c r="G1043533" s="250"/>
      <c r="H1043533" s="250"/>
      <c r="I1043533" s="250"/>
      <c r="J1043533" s="244"/>
      <c r="K1043533" s="244"/>
      <c r="L1043533" s="244"/>
      <c r="M1043533" s="244"/>
      <c r="N1043533" s="244"/>
      <c r="O1043533" s="251"/>
      <c r="P1043533" s="251"/>
      <c r="Q1043533" s="251"/>
      <c r="R1043533" s="251"/>
      <c r="S1043533" s="251"/>
      <c r="T1043533" s="251"/>
      <c r="U1043533" s="251"/>
      <c r="V1043533" s="251"/>
      <c r="W1043533" s="251"/>
      <c r="X1043533" s="251"/>
      <c r="Y1043533" s="251"/>
      <c r="Z1043533" s="251"/>
      <c r="AA1043533" s="251"/>
      <c r="AB1043533" s="247"/>
      <c r="AC1043533" s="247"/>
      <c r="AD1043533" s="245"/>
      <c r="AE1043533" s="245"/>
      <c r="AF1043533" s="245"/>
      <c r="AG1043533" s="245"/>
    </row>
    <row r="1043534" spans="1:33" ht="12.75">
      <c r="A1043534" s="247"/>
      <c r="B1043534" s="248"/>
      <c r="C1043534" s="249"/>
      <c r="D1043534" s="250"/>
      <c r="E1043534" s="250"/>
      <c r="F1043534" s="250"/>
      <c r="G1043534" s="250"/>
      <c r="H1043534" s="250"/>
      <c r="I1043534" s="250"/>
      <c r="J1043534" s="244"/>
      <c r="K1043534" s="244"/>
      <c r="L1043534" s="244"/>
      <c r="M1043534" s="244"/>
      <c r="N1043534" s="244"/>
      <c r="O1043534" s="251"/>
      <c r="P1043534" s="251"/>
      <c r="Q1043534" s="251"/>
      <c r="R1043534" s="251"/>
      <c r="S1043534" s="251"/>
      <c r="T1043534" s="251"/>
      <c r="U1043534" s="251"/>
      <c r="V1043534" s="251"/>
      <c r="W1043534" s="251"/>
      <c r="X1043534" s="251"/>
      <c r="Y1043534" s="251"/>
      <c r="Z1043534" s="251"/>
      <c r="AA1043534" s="251"/>
      <c r="AB1043534" s="247"/>
      <c r="AC1043534" s="247"/>
      <c r="AD1043534" s="245"/>
      <c r="AE1043534" s="245"/>
      <c r="AF1043534" s="245"/>
      <c r="AG1043534" s="245"/>
    </row>
    <row r="1043535" spans="1:33" ht="12.75">
      <c r="A1043535" s="247"/>
      <c r="B1043535" s="248"/>
      <c r="C1043535" s="249"/>
      <c r="D1043535" s="250"/>
      <c r="E1043535" s="250"/>
      <c r="F1043535" s="250"/>
      <c r="G1043535" s="250"/>
      <c r="H1043535" s="250"/>
      <c r="I1043535" s="250"/>
      <c r="J1043535" s="244"/>
      <c r="K1043535" s="244"/>
      <c r="L1043535" s="244"/>
      <c r="M1043535" s="244"/>
      <c r="N1043535" s="244"/>
      <c r="O1043535" s="251"/>
      <c r="P1043535" s="251"/>
      <c r="Q1043535" s="251"/>
      <c r="R1043535" s="251"/>
      <c r="S1043535" s="251"/>
      <c r="T1043535" s="251"/>
      <c r="U1043535" s="251"/>
      <c r="V1043535" s="251"/>
      <c r="W1043535" s="251"/>
      <c r="X1043535" s="251"/>
      <c r="Y1043535" s="251"/>
      <c r="Z1043535" s="251"/>
      <c r="AA1043535" s="251"/>
      <c r="AB1043535" s="247"/>
      <c r="AC1043535" s="247"/>
      <c r="AD1043535" s="245"/>
      <c r="AE1043535" s="245"/>
      <c r="AF1043535" s="245"/>
      <c r="AG1043535" s="245"/>
    </row>
    <row r="1043536" spans="1:33" ht="12.75">
      <c r="A1043536" s="247"/>
      <c r="B1043536" s="248"/>
      <c r="C1043536" s="249"/>
      <c r="D1043536" s="250"/>
      <c r="E1043536" s="250"/>
      <c r="F1043536" s="250"/>
      <c r="G1043536" s="250"/>
      <c r="H1043536" s="250"/>
      <c r="I1043536" s="250"/>
      <c r="J1043536" s="244"/>
      <c r="K1043536" s="244"/>
      <c r="L1043536" s="244"/>
      <c r="M1043536" s="244"/>
      <c r="N1043536" s="244"/>
      <c r="O1043536" s="251"/>
      <c r="P1043536" s="251"/>
      <c r="Q1043536" s="251"/>
      <c r="R1043536" s="251"/>
      <c r="S1043536" s="251"/>
      <c r="T1043536" s="251"/>
      <c r="U1043536" s="251"/>
      <c r="V1043536" s="251"/>
      <c r="W1043536" s="251"/>
      <c r="X1043536" s="251"/>
      <c r="Y1043536" s="251"/>
      <c r="Z1043536" s="251"/>
      <c r="AA1043536" s="251"/>
      <c r="AB1043536" s="247"/>
      <c r="AC1043536" s="247"/>
      <c r="AD1043536" s="245"/>
      <c r="AE1043536" s="245"/>
      <c r="AF1043536" s="245"/>
      <c r="AG1043536" s="245"/>
    </row>
    <row r="1043537" spans="1:33" ht="12.75">
      <c r="A1043537" s="247"/>
      <c r="B1043537" s="248"/>
      <c r="C1043537" s="249"/>
      <c r="D1043537" s="250"/>
      <c r="E1043537" s="250"/>
      <c r="F1043537" s="250"/>
      <c r="G1043537" s="250"/>
      <c r="H1043537" s="250"/>
      <c r="I1043537" s="250"/>
      <c r="J1043537" s="244"/>
      <c r="K1043537" s="244"/>
      <c r="L1043537" s="244"/>
      <c r="M1043537" s="244"/>
      <c r="N1043537" s="244"/>
      <c r="O1043537" s="251"/>
      <c r="P1043537" s="251"/>
      <c r="Q1043537" s="251"/>
      <c r="R1043537" s="251"/>
      <c r="S1043537" s="251"/>
      <c r="T1043537" s="251"/>
      <c r="U1043537" s="251"/>
      <c r="V1043537" s="251"/>
      <c r="W1043537" s="251"/>
      <c r="X1043537" s="251"/>
      <c r="Y1043537" s="251"/>
      <c r="Z1043537" s="251"/>
      <c r="AA1043537" s="251"/>
      <c r="AB1043537" s="247"/>
      <c r="AC1043537" s="247"/>
      <c r="AD1043537" s="245"/>
      <c r="AE1043537" s="245"/>
      <c r="AF1043537" s="245"/>
      <c r="AG1043537" s="245"/>
    </row>
    <row r="1043538" spans="1:33" ht="12.75">
      <c r="A1043538" s="247"/>
      <c r="B1043538" s="248"/>
      <c r="C1043538" s="249"/>
      <c r="D1043538" s="250"/>
      <c r="E1043538" s="250"/>
      <c r="F1043538" s="250"/>
      <c r="G1043538" s="250"/>
      <c r="H1043538" s="250"/>
      <c r="I1043538" s="250"/>
      <c r="J1043538" s="244"/>
      <c r="K1043538" s="244"/>
      <c r="L1043538" s="244"/>
      <c r="M1043538" s="244"/>
      <c r="N1043538" s="244"/>
      <c r="O1043538" s="251"/>
      <c r="P1043538" s="251"/>
      <c r="Q1043538" s="251"/>
      <c r="R1043538" s="251"/>
      <c r="S1043538" s="251"/>
      <c r="T1043538" s="251"/>
      <c r="U1043538" s="251"/>
      <c r="V1043538" s="251"/>
      <c r="W1043538" s="251"/>
      <c r="X1043538" s="251"/>
      <c r="Y1043538" s="251"/>
      <c r="Z1043538" s="251"/>
      <c r="AA1043538" s="251"/>
      <c r="AB1043538" s="247"/>
      <c r="AC1043538" s="247"/>
      <c r="AD1043538" s="245"/>
      <c r="AE1043538" s="245"/>
      <c r="AF1043538" s="245"/>
      <c r="AG1043538" s="245"/>
    </row>
    <row r="1043539" spans="1:33" ht="12.75">
      <c r="A1043539" s="247"/>
      <c r="B1043539" s="248"/>
      <c r="C1043539" s="249"/>
      <c r="D1043539" s="250"/>
      <c r="E1043539" s="250"/>
      <c r="F1043539" s="250"/>
      <c r="G1043539" s="250"/>
      <c r="H1043539" s="250"/>
      <c r="I1043539" s="250"/>
      <c r="J1043539" s="244"/>
      <c r="K1043539" s="244"/>
      <c r="L1043539" s="244"/>
      <c r="M1043539" s="244"/>
      <c r="N1043539" s="244"/>
      <c r="O1043539" s="251"/>
      <c r="P1043539" s="251"/>
      <c r="Q1043539" s="251"/>
      <c r="R1043539" s="251"/>
      <c r="S1043539" s="251"/>
      <c r="T1043539" s="251"/>
      <c r="U1043539" s="251"/>
      <c r="V1043539" s="251"/>
      <c r="W1043539" s="251"/>
      <c r="X1043539" s="251"/>
      <c r="Y1043539" s="251"/>
      <c r="Z1043539" s="251"/>
      <c r="AA1043539" s="251"/>
      <c r="AB1043539" s="247"/>
      <c r="AC1043539" s="247"/>
      <c r="AD1043539" s="245"/>
      <c r="AE1043539" s="245"/>
      <c r="AF1043539" s="245"/>
      <c r="AG1043539" s="245"/>
    </row>
    <row r="1043540" spans="1:33" ht="12.75">
      <c r="A1043540" s="247"/>
      <c r="B1043540" s="248"/>
      <c r="C1043540" s="249"/>
      <c r="D1043540" s="250"/>
      <c r="E1043540" s="250"/>
      <c r="F1043540" s="250"/>
      <c r="G1043540" s="250"/>
      <c r="H1043540" s="250"/>
      <c r="I1043540" s="250"/>
      <c r="J1043540" s="244"/>
      <c r="K1043540" s="244"/>
      <c r="L1043540" s="244"/>
      <c r="M1043540" s="244"/>
      <c r="N1043540" s="244"/>
      <c r="O1043540" s="251"/>
      <c r="P1043540" s="251"/>
      <c r="Q1043540" s="251"/>
      <c r="R1043540" s="251"/>
      <c r="S1043540" s="251"/>
      <c r="T1043540" s="251"/>
      <c r="U1043540" s="251"/>
      <c r="V1043540" s="251"/>
      <c r="W1043540" s="251"/>
      <c r="X1043540" s="251"/>
      <c r="Y1043540" s="251"/>
      <c r="Z1043540" s="251"/>
      <c r="AA1043540" s="251"/>
      <c r="AB1043540" s="247"/>
      <c r="AC1043540" s="247"/>
      <c r="AD1043540" s="245"/>
      <c r="AE1043540" s="245"/>
      <c r="AF1043540" s="245"/>
      <c r="AG1043540" s="245"/>
    </row>
    <row r="1043541" spans="1:33" ht="12.75">
      <c r="A1043541" s="247"/>
      <c r="B1043541" s="248"/>
      <c r="C1043541" s="249"/>
      <c r="D1043541" s="250"/>
      <c r="E1043541" s="250"/>
      <c r="F1043541" s="250"/>
      <c r="G1043541" s="250"/>
      <c r="H1043541" s="250"/>
      <c r="I1043541" s="250"/>
      <c r="J1043541" s="244"/>
      <c r="K1043541" s="244"/>
      <c r="L1043541" s="244"/>
      <c r="M1043541" s="244"/>
      <c r="N1043541" s="244"/>
      <c r="O1043541" s="251"/>
      <c r="P1043541" s="251"/>
      <c r="Q1043541" s="251"/>
      <c r="R1043541" s="251"/>
      <c r="S1043541" s="251"/>
      <c r="T1043541" s="251"/>
      <c r="U1043541" s="251"/>
      <c r="V1043541" s="251"/>
      <c r="W1043541" s="251"/>
      <c r="X1043541" s="251"/>
      <c r="Y1043541" s="251"/>
      <c r="Z1043541" s="251"/>
      <c r="AA1043541" s="251"/>
      <c r="AB1043541" s="247"/>
      <c r="AC1043541" s="247"/>
      <c r="AD1043541" s="245"/>
      <c r="AE1043541" s="245"/>
      <c r="AF1043541" s="245"/>
      <c r="AG1043541" s="245"/>
    </row>
    <row r="1043542" spans="1:33" ht="12.75">
      <c r="A1043542" s="247"/>
      <c r="B1043542" s="248"/>
      <c r="C1043542" s="249"/>
      <c r="D1043542" s="250"/>
      <c r="E1043542" s="250"/>
      <c r="F1043542" s="250"/>
      <c r="G1043542" s="250"/>
      <c r="H1043542" s="250"/>
      <c r="I1043542" s="250"/>
      <c r="J1043542" s="244"/>
      <c r="K1043542" s="244"/>
      <c r="L1043542" s="244"/>
      <c r="M1043542" s="244"/>
      <c r="N1043542" s="244"/>
      <c r="O1043542" s="251"/>
      <c r="P1043542" s="251"/>
      <c r="Q1043542" s="251"/>
      <c r="R1043542" s="251"/>
      <c r="S1043542" s="251"/>
      <c r="T1043542" s="251"/>
      <c r="U1043542" s="251"/>
      <c r="V1043542" s="251"/>
      <c r="W1043542" s="251"/>
      <c r="X1043542" s="251"/>
      <c r="Y1043542" s="251"/>
      <c r="Z1043542" s="251"/>
      <c r="AA1043542" s="251"/>
      <c r="AB1043542" s="247"/>
      <c r="AC1043542" s="247"/>
      <c r="AD1043542" s="245"/>
      <c r="AE1043542" s="245"/>
      <c r="AF1043542" s="245"/>
      <c r="AG1043542" s="245"/>
    </row>
    <row r="1043543" spans="1:33" ht="12.75">
      <c r="A1043543" s="247"/>
      <c r="B1043543" s="248"/>
      <c r="C1043543" s="249"/>
      <c r="D1043543" s="250"/>
      <c r="E1043543" s="250"/>
      <c r="F1043543" s="250"/>
      <c r="G1043543" s="250"/>
      <c r="H1043543" s="250"/>
      <c r="I1043543" s="250"/>
      <c r="J1043543" s="244"/>
      <c r="K1043543" s="244"/>
      <c r="L1043543" s="244"/>
      <c r="M1043543" s="244"/>
      <c r="N1043543" s="244"/>
      <c r="O1043543" s="251"/>
      <c r="P1043543" s="251"/>
      <c r="Q1043543" s="251"/>
      <c r="R1043543" s="251"/>
      <c r="S1043543" s="251"/>
      <c r="T1043543" s="251"/>
      <c r="U1043543" s="251"/>
      <c r="V1043543" s="251"/>
      <c r="W1043543" s="251"/>
      <c r="X1043543" s="251"/>
      <c r="Y1043543" s="251"/>
      <c r="Z1043543" s="251"/>
      <c r="AA1043543" s="251"/>
      <c r="AB1043543" s="247"/>
      <c r="AC1043543" s="247"/>
      <c r="AD1043543" s="245"/>
      <c r="AE1043543" s="245"/>
      <c r="AF1043543" s="245"/>
      <c r="AG1043543" s="245"/>
    </row>
    <row r="1043544" spans="1:33" ht="12.75">
      <c r="A1043544" s="247"/>
      <c r="B1043544" s="248"/>
      <c r="C1043544" s="249"/>
      <c r="D1043544" s="250"/>
      <c r="E1043544" s="250"/>
      <c r="F1043544" s="250"/>
      <c r="G1043544" s="250"/>
      <c r="H1043544" s="250"/>
      <c r="I1043544" s="250"/>
      <c r="J1043544" s="244"/>
      <c r="K1043544" s="244"/>
      <c r="L1043544" s="244"/>
      <c r="M1043544" s="244"/>
      <c r="N1043544" s="244"/>
      <c r="O1043544" s="251"/>
      <c r="P1043544" s="251"/>
      <c r="Q1043544" s="251"/>
      <c r="R1043544" s="251"/>
      <c r="S1043544" s="251"/>
      <c r="T1043544" s="251"/>
      <c r="U1043544" s="251"/>
      <c r="V1043544" s="251"/>
      <c r="W1043544" s="251"/>
      <c r="X1043544" s="251"/>
      <c r="Y1043544" s="251"/>
      <c r="Z1043544" s="251"/>
      <c r="AA1043544" s="251"/>
      <c r="AB1043544" s="247"/>
      <c r="AC1043544" s="247"/>
      <c r="AD1043544" s="245"/>
      <c r="AE1043544" s="245"/>
      <c r="AF1043544" s="245"/>
      <c r="AG1043544" s="245"/>
    </row>
    <row r="1043545" spans="1:33" ht="12.75">
      <c r="A1043545" s="247"/>
      <c r="B1043545" s="248"/>
      <c r="C1043545" s="249"/>
      <c r="D1043545" s="250"/>
      <c r="E1043545" s="250"/>
      <c r="F1043545" s="250"/>
      <c r="G1043545" s="250"/>
      <c r="H1043545" s="250"/>
      <c r="I1043545" s="250"/>
      <c r="J1043545" s="244"/>
      <c r="K1043545" s="244"/>
      <c r="L1043545" s="244"/>
      <c r="M1043545" s="244"/>
      <c r="N1043545" s="244"/>
      <c r="O1043545" s="251"/>
      <c r="P1043545" s="251"/>
      <c r="Q1043545" s="251"/>
      <c r="R1043545" s="251"/>
      <c r="S1043545" s="251"/>
      <c r="T1043545" s="251"/>
      <c r="U1043545" s="251"/>
      <c r="V1043545" s="251"/>
      <c r="W1043545" s="251"/>
      <c r="X1043545" s="251"/>
      <c r="Y1043545" s="251"/>
      <c r="Z1043545" s="251"/>
      <c r="AA1043545" s="251"/>
      <c r="AB1043545" s="247"/>
      <c r="AC1043545" s="247"/>
      <c r="AD1043545" s="245"/>
      <c r="AE1043545" s="245"/>
      <c r="AF1043545" s="245"/>
      <c r="AG1043545" s="245"/>
    </row>
    <row r="1043546" spans="1:33" ht="12.75">
      <c r="A1043546" s="247"/>
      <c r="B1043546" s="248"/>
      <c r="C1043546" s="249"/>
      <c r="D1043546" s="250"/>
      <c r="E1043546" s="250"/>
      <c r="F1043546" s="250"/>
      <c r="G1043546" s="250"/>
      <c r="H1043546" s="250"/>
      <c r="I1043546" s="250"/>
      <c r="J1043546" s="244"/>
      <c r="K1043546" s="244"/>
      <c r="L1043546" s="244"/>
      <c r="M1043546" s="244"/>
      <c r="N1043546" s="244"/>
      <c r="O1043546" s="251"/>
      <c r="P1043546" s="251"/>
      <c r="Q1043546" s="251"/>
      <c r="R1043546" s="251"/>
      <c r="S1043546" s="251"/>
      <c r="T1043546" s="251"/>
      <c r="U1043546" s="251"/>
      <c r="V1043546" s="251"/>
      <c r="W1043546" s="251"/>
      <c r="X1043546" s="251"/>
      <c r="Y1043546" s="251"/>
      <c r="Z1043546" s="251"/>
      <c r="AA1043546" s="251"/>
      <c r="AB1043546" s="247"/>
      <c r="AC1043546" s="247"/>
      <c r="AD1043546" s="245"/>
      <c r="AE1043546" s="245"/>
      <c r="AF1043546" s="245"/>
      <c r="AG1043546" s="245"/>
    </row>
    <row r="1043547" spans="1:33" ht="12.75">
      <c r="A1043547" s="247"/>
      <c r="B1043547" s="248"/>
      <c r="C1043547" s="249"/>
      <c r="D1043547" s="250"/>
      <c r="E1043547" s="250"/>
      <c r="F1043547" s="250"/>
      <c r="G1043547" s="250"/>
      <c r="H1043547" s="250"/>
      <c r="I1043547" s="250"/>
      <c r="J1043547" s="244"/>
      <c r="K1043547" s="244"/>
      <c r="L1043547" s="244"/>
      <c r="M1043547" s="244"/>
      <c r="N1043547" s="244"/>
      <c r="O1043547" s="251"/>
      <c r="P1043547" s="251"/>
      <c r="Q1043547" s="251"/>
      <c r="R1043547" s="251"/>
      <c r="S1043547" s="251"/>
      <c r="T1043547" s="251"/>
      <c r="U1043547" s="251"/>
      <c r="V1043547" s="251"/>
      <c r="W1043547" s="251"/>
      <c r="X1043547" s="251"/>
      <c r="Y1043547" s="251"/>
      <c r="Z1043547" s="251"/>
      <c r="AA1043547" s="251"/>
      <c r="AB1043547" s="247"/>
      <c r="AC1043547" s="247"/>
      <c r="AD1043547" s="245"/>
      <c r="AE1043547" s="245"/>
      <c r="AF1043547" s="245"/>
      <c r="AG1043547" s="245"/>
    </row>
    <row r="1043548" spans="1:33" ht="12.75">
      <c r="A1043548" s="247"/>
      <c r="B1043548" s="248"/>
      <c r="C1043548" s="249"/>
      <c r="D1043548" s="250"/>
      <c r="E1043548" s="250"/>
      <c r="F1043548" s="250"/>
      <c r="G1043548" s="250"/>
      <c r="H1043548" s="250"/>
      <c r="I1043548" s="250"/>
      <c r="J1043548" s="244"/>
      <c r="K1043548" s="244"/>
      <c r="L1043548" s="244"/>
      <c r="M1043548" s="244"/>
      <c r="N1043548" s="244"/>
      <c r="O1043548" s="251"/>
      <c r="P1043548" s="251"/>
      <c r="Q1043548" s="251"/>
      <c r="R1043548" s="251"/>
      <c r="S1043548" s="251"/>
      <c r="T1043548" s="251"/>
      <c r="U1043548" s="251"/>
      <c r="V1043548" s="251"/>
      <c r="W1043548" s="251"/>
      <c r="X1043548" s="251"/>
      <c r="Y1043548" s="251"/>
      <c r="Z1043548" s="251"/>
      <c r="AA1043548" s="251"/>
      <c r="AB1043548" s="247"/>
      <c r="AC1043548" s="247"/>
      <c r="AD1043548" s="245"/>
      <c r="AE1043548" s="245"/>
      <c r="AF1043548" s="245"/>
      <c r="AG1043548" s="245"/>
    </row>
    <row r="1043549" spans="1:33" ht="12.75">
      <c r="A1043549" s="247"/>
      <c r="B1043549" s="248"/>
      <c r="C1043549" s="249"/>
      <c r="D1043549" s="250"/>
      <c r="E1043549" s="250"/>
      <c r="F1043549" s="250"/>
      <c r="G1043549" s="250"/>
      <c r="H1043549" s="250"/>
      <c r="I1043549" s="250"/>
      <c r="J1043549" s="244"/>
      <c r="K1043549" s="244"/>
      <c r="L1043549" s="244"/>
      <c r="M1043549" s="244"/>
      <c r="N1043549" s="244"/>
      <c r="O1043549" s="251"/>
      <c r="P1043549" s="251"/>
      <c r="Q1043549" s="251"/>
      <c r="R1043549" s="251"/>
      <c r="S1043549" s="251"/>
      <c r="T1043549" s="251"/>
      <c r="U1043549" s="251"/>
      <c r="V1043549" s="251"/>
      <c r="W1043549" s="251"/>
      <c r="X1043549" s="251"/>
      <c r="Y1043549" s="251"/>
      <c r="Z1043549" s="251"/>
      <c r="AA1043549" s="251"/>
      <c r="AB1043549" s="247"/>
      <c r="AC1043549" s="247"/>
      <c r="AD1043549" s="245"/>
      <c r="AE1043549" s="245"/>
      <c r="AF1043549" s="245"/>
      <c r="AG1043549" s="245"/>
    </row>
    <row r="1043550" spans="1:33" ht="12.75">
      <c r="A1043550" s="247"/>
      <c r="B1043550" s="248"/>
      <c r="C1043550" s="249"/>
      <c r="D1043550" s="250"/>
      <c r="E1043550" s="250"/>
      <c r="F1043550" s="250"/>
      <c r="G1043550" s="250"/>
      <c r="H1043550" s="250"/>
      <c r="I1043550" s="250"/>
      <c r="J1043550" s="244"/>
      <c r="K1043550" s="244"/>
      <c r="L1043550" s="244"/>
      <c r="M1043550" s="244"/>
      <c r="N1043550" s="244"/>
      <c r="O1043550" s="251"/>
      <c r="P1043550" s="251"/>
      <c r="Q1043550" s="251"/>
      <c r="R1043550" s="251"/>
      <c r="S1043550" s="251"/>
      <c r="T1043550" s="251"/>
      <c r="U1043550" s="251"/>
      <c r="V1043550" s="251"/>
      <c r="W1043550" s="251"/>
      <c r="X1043550" s="251"/>
      <c r="Y1043550" s="251"/>
      <c r="Z1043550" s="251"/>
      <c r="AA1043550" s="251"/>
      <c r="AB1043550" s="247"/>
      <c r="AC1043550" s="247"/>
      <c r="AD1043550" s="245"/>
      <c r="AE1043550" s="245"/>
      <c r="AF1043550" s="245"/>
      <c r="AG1043550" s="245"/>
    </row>
    <row r="1043551" spans="1:33" ht="12.75">
      <c r="A1043551" s="247"/>
      <c r="B1043551" s="248"/>
      <c r="C1043551" s="249"/>
      <c r="D1043551" s="250"/>
      <c r="E1043551" s="250"/>
      <c r="F1043551" s="250"/>
      <c r="G1043551" s="250"/>
      <c r="H1043551" s="250"/>
      <c r="I1043551" s="250"/>
      <c r="J1043551" s="244"/>
      <c r="K1043551" s="244"/>
      <c r="L1043551" s="244"/>
      <c r="M1043551" s="244"/>
      <c r="N1043551" s="244"/>
      <c r="O1043551" s="251"/>
      <c r="P1043551" s="251"/>
      <c r="Q1043551" s="251"/>
      <c r="R1043551" s="251"/>
      <c r="S1043551" s="251"/>
      <c r="T1043551" s="251"/>
      <c r="U1043551" s="251"/>
      <c r="V1043551" s="251"/>
      <c r="W1043551" s="251"/>
      <c r="X1043551" s="251"/>
      <c r="Y1043551" s="251"/>
      <c r="Z1043551" s="251"/>
      <c r="AA1043551" s="251"/>
      <c r="AB1043551" s="247"/>
      <c r="AC1043551" s="247"/>
      <c r="AD1043551" s="245"/>
      <c r="AE1043551" s="245"/>
      <c r="AF1043551" s="245"/>
      <c r="AG1043551" s="245"/>
    </row>
    <row r="1043552" spans="1:33" ht="12.75">
      <c r="A1043552" s="247"/>
      <c r="B1043552" s="248"/>
      <c r="C1043552" s="249"/>
      <c r="D1043552" s="250"/>
      <c r="E1043552" s="250"/>
      <c r="F1043552" s="250"/>
      <c r="G1043552" s="250"/>
      <c r="H1043552" s="250"/>
      <c r="I1043552" s="250"/>
      <c r="J1043552" s="244"/>
      <c r="K1043552" s="244"/>
      <c r="L1043552" s="244"/>
      <c r="M1043552" s="244"/>
      <c r="N1043552" s="244"/>
      <c r="O1043552" s="251"/>
      <c r="P1043552" s="251"/>
      <c r="Q1043552" s="251"/>
      <c r="R1043552" s="251"/>
      <c r="S1043552" s="251"/>
      <c r="T1043552" s="251"/>
      <c r="U1043552" s="251"/>
      <c r="V1043552" s="251"/>
      <c r="W1043552" s="251"/>
      <c r="X1043552" s="251"/>
      <c r="Y1043552" s="251"/>
      <c r="Z1043552" s="251"/>
      <c r="AA1043552" s="251"/>
      <c r="AB1043552" s="247"/>
      <c r="AC1043552" s="247"/>
      <c r="AD1043552" s="245"/>
      <c r="AE1043552" s="245"/>
      <c r="AF1043552" s="245"/>
      <c r="AG1043552" s="245"/>
    </row>
    <row r="1043553" spans="1:33" ht="12.75">
      <c r="A1043553" s="247"/>
      <c r="B1043553" s="248"/>
      <c r="C1043553" s="249"/>
      <c r="D1043553" s="250"/>
      <c r="E1043553" s="250"/>
      <c r="F1043553" s="250"/>
      <c r="G1043553" s="250"/>
      <c r="H1043553" s="250"/>
      <c r="I1043553" s="250"/>
      <c r="J1043553" s="244"/>
      <c r="K1043553" s="244"/>
      <c r="L1043553" s="244"/>
      <c r="M1043553" s="244"/>
      <c r="N1043553" s="244"/>
      <c r="O1043553" s="251"/>
      <c r="P1043553" s="251"/>
      <c r="Q1043553" s="251"/>
      <c r="R1043553" s="251"/>
      <c r="S1043553" s="251"/>
      <c r="T1043553" s="251"/>
      <c r="U1043553" s="251"/>
      <c r="V1043553" s="251"/>
      <c r="W1043553" s="251"/>
      <c r="X1043553" s="251"/>
      <c r="Y1043553" s="251"/>
      <c r="Z1043553" s="251"/>
      <c r="AA1043553" s="251"/>
      <c r="AB1043553" s="247"/>
      <c r="AC1043553" s="247"/>
      <c r="AD1043553" s="245"/>
      <c r="AE1043553" s="245"/>
      <c r="AF1043553" s="245"/>
      <c r="AG1043553" s="245"/>
    </row>
    <row r="1043554" spans="1:33" ht="12.75">
      <c r="A1043554" s="247"/>
      <c r="B1043554" s="248"/>
      <c r="C1043554" s="249"/>
      <c r="D1043554" s="250"/>
      <c r="E1043554" s="250"/>
      <c r="F1043554" s="250"/>
      <c r="G1043554" s="250"/>
      <c r="H1043554" s="250"/>
      <c r="I1043554" s="250"/>
      <c r="J1043554" s="244"/>
      <c r="K1043554" s="244"/>
      <c r="L1043554" s="244"/>
      <c r="M1043554" s="244"/>
      <c r="N1043554" s="244"/>
      <c r="O1043554" s="251"/>
      <c r="P1043554" s="251"/>
      <c r="Q1043554" s="251"/>
      <c r="R1043554" s="251"/>
      <c r="S1043554" s="251"/>
      <c r="T1043554" s="251"/>
      <c r="U1043554" s="251"/>
      <c r="V1043554" s="251"/>
      <c r="W1043554" s="251"/>
      <c r="X1043554" s="251"/>
      <c r="Y1043554" s="251"/>
      <c r="Z1043554" s="251"/>
      <c r="AA1043554" s="251"/>
      <c r="AB1043554" s="247"/>
      <c r="AC1043554" s="247"/>
      <c r="AD1043554" s="245"/>
      <c r="AE1043554" s="245"/>
      <c r="AF1043554" s="245"/>
      <c r="AG1043554" s="245"/>
    </row>
    <row r="1043555" spans="1:33" ht="12.75">
      <c r="A1043555" s="247"/>
      <c r="B1043555" s="248"/>
      <c r="C1043555" s="249"/>
      <c r="D1043555" s="250"/>
      <c r="E1043555" s="250"/>
      <c r="F1043555" s="250"/>
      <c r="G1043555" s="250"/>
      <c r="H1043555" s="250"/>
      <c r="I1043555" s="250"/>
      <c r="J1043555" s="244"/>
      <c r="K1043555" s="244"/>
      <c r="L1043555" s="244"/>
      <c r="M1043555" s="244"/>
      <c r="N1043555" s="244"/>
      <c r="O1043555" s="251"/>
      <c r="P1043555" s="251"/>
      <c r="Q1043555" s="251"/>
      <c r="R1043555" s="251"/>
      <c r="S1043555" s="251"/>
      <c r="T1043555" s="251"/>
      <c r="U1043555" s="251"/>
      <c r="V1043555" s="251"/>
      <c r="W1043555" s="251"/>
      <c r="X1043555" s="251"/>
      <c r="Y1043555" s="251"/>
      <c r="Z1043555" s="251"/>
      <c r="AA1043555" s="251"/>
      <c r="AB1043555" s="247"/>
      <c r="AC1043555" s="247"/>
      <c r="AD1043555" s="245"/>
      <c r="AE1043555" s="245"/>
      <c r="AF1043555" s="245"/>
      <c r="AG1043555" s="245"/>
    </row>
    <row r="1043556" spans="1:33" ht="12.75">
      <c r="A1043556" s="247"/>
      <c r="B1043556" s="248"/>
      <c r="C1043556" s="249"/>
      <c r="D1043556" s="250"/>
      <c r="E1043556" s="250"/>
      <c r="F1043556" s="250"/>
      <c r="G1043556" s="250"/>
      <c r="H1043556" s="250"/>
      <c r="I1043556" s="250"/>
      <c r="J1043556" s="244"/>
      <c r="K1043556" s="244"/>
      <c r="L1043556" s="244"/>
      <c r="M1043556" s="244"/>
      <c r="N1043556" s="244"/>
      <c r="O1043556" s="251"/>
      <c r="P1043556" s="251"/>
      <c r="Q1043556" s="251"/>
      <c r="R1043556" s="251"/>
      <c r="S1043556" s="251"/>
      <c r="T1043556" s="251"/>
      <c r="U1043556" s="251"/>
      <c r="V1043556" s="251"/>
      <c r="W1043556" s="251"/>
      <c r="X1043556" s="251"/>
      <c r="Y1043556" s="251"/>
      <c r="Z1043556" s="251"/>
      <c r="AA1043556" s="251"/>
      <c r="AB1043556" s="247"/>
      <c r="AC1043556" s="247"/>
      <c r="AD1043556" s="245"/>
      <c r="AE1043556" s="245"/>
      <c r="AF1043556" s="245"/>
      <c r="AG1043556" s="245"/>
    </row>
    <row r="1043557" spans="1:33" ht="12.75">
      <c r="A1043557" s="247"/>
      <c r="B1043557" s="248"/>
      <c r="C1043557" s="249"/>
      <c r="D1043557" s="250"/>
      <c r="E1043557" s="250"/>
      <c r="F1043557" s="250"/>
      <c r="G1043557" s="250"/>
      <c r="H1043557" s="250"/>
      <c r="I1043557" s="250"/>
      <c r="J1043557" s="244"/>
      <c r="K1043557" s="244"/>
      <c r="L1043557" s="244"/>
      <c r="M1043557" s="244"/>
      <c r="N1043557" s="244"/>
      <c r="O1043557" s="251"/>
      <c r="P1043557" s="251"/>
      <c r="Q1043557" s="251"/>
      <c r="R1043557" s="251"/>
      <c r="S1043557" s="251"/>
      <c r="T1043557" s="251"/>
      <c r="U1043557" s="251"/>
      <c r="V1043557" s="251"/>
      <c r="W1043557" s="251"/>
      <c r="X1043557" s="251"/>
      <c r="Y1043557" s="251"/>
      <c r="Z1043557" s="251"/>
      <c r="AA1043557" s="251"/>
      <c r="AB1043557" s="247"/>
      <c r="AC1043557" s="247"/>
      <c r="AD1043557" s="245"/>
      <c r="AE1043557" s="245"/>
      <c r="AF1043557" s="245"/>
      <c r="AG1043557" s="245"/>
    </row>
    <row r="1043558" spans="1:33" ht="12.75">
      <c r="A1043558" s="247"/>
      <c r="B1043558" s="248"/>
      <c r="C1043558" s="249"/>
      <c r="D1043558" s="250"/>
      <c r="E1043558" s="250"/>
      <c r="F1043558" s="250"/>
      <c r="G1043558" s="250"/>
      <c r="H1043558" s="250"/>
      <c r="I1043558" s="250"/>
      <c r="J1043558" s="244"/>
      <c r="K1043558" s="244"/>
      <c r="L1043558" s="244"/>
      <c r="M1043558" s="244"/>
      <c r="N1043558" s="244"/>
      <c r="O1043558" s="251"/>
      <c r="P1043558" s="251"/>
      <c r="Q1043558" s="251"/>
      <c r="R1043558" s="251"/>
      <c r="S1043558" s="251"/>
      <c r="T1043558" s="251"/>
      <c r="U1043558" s="251"/>
      <c r="V1043558" s="251"/>
      <c r="W1043558" s="251"/>
      <c r="X1043558" s="251"/>
      <c r="Y1043558" s="251"/>
      <c r="Z1043558" s="251"/>
      <c r="AA1043558" s="251"/>
      <c r="AB1043558" s="247"/>
      <c r="AC1043558" s="247"/>
      <c r="AD1043558" s="245"/>
      <c r="AE1043558" s="245"/>
      <c r="AF1043558" s="245"/>
      <c r="AG1043558" s="245"/>
    </row>
    <row r="1043559" spans="1:33" ht="12.75">
      <c r="A1043559" s="247"/>
      <c r="B1043559" s="248"/>
      <c r="C1043559" s="249"/>
      <c r="D1043559" s="250"/>
      <c r="E1043559" s="250"/>
      <c r="F1043559" s="250"/>
      <c r="G1043559" s="250"/>
      <c r="H1043559" s="250"/>
      <c r="I1043559" s="250"/>
      <c r="J1043559" s="244"/>
      <c r="K1043559" s="244"/>
      <c r="L1043559" s="244"/>
      <c r="M1043559" s="244"/>
      <c r="N1043559" s="244"/>
      <c r="O1043559" s="251"/>
      <c r="P1043559" s="251"/>
      <c r="Q1043559" s="251"/>
      <c r="R1043559" s="251"/>
      <c r="S1043559" s="251"/>
      <c r="T1043559" s="251"/>
      <c r="U1043559" s="251"/>
      <c r="V1043559" s="251"/>
      <c r="W1043559" s="251"/>
      <c r="X1043559" s="251"/>
      <c r="Y1043559" s="251"/>
      <c r="Z1043559" s="251"/>
      <c r="AA1043559" s="251"/>
      <c r="AB1043559" s="247"/>
      <c r="AC1043559" s="247"/>
      <c r="AD1043559" s="245"/>
      <c r="AE1043559" s="245"/>
      <c r="AF1043559" s="245"/>
      <c r="AG1043559" s="245"/>
    </row>
    <row r="1043560" spans="1:33" ht="12.75">
      <c r="A1043560" s="247"/>
      <c r="B1043560" s="248"/>
      <c r="C1043560" s="249"/>
      <c r="D1043560" s="250"/>
      <c r="E1043560" s="250"/>
      <c r="F1043560" s="250"/>
      <c r="G1043560" s="250"/>
      <c r="H1043560" s="250"/>
      <c r="I1043560" s="250"/>
      <c r="J1043560" s="244"/>
      <c r="K1043560" s="244"/>
      <c r="L1043560" s="244"/>
      <c r="M1043560" s="244"/>
      <c r="N1043560" s="244"/>
      <c r="O1043560" s="251"/>
      <c r="P1043560" s="251"/>
      <c r="Q1043560" s="251"/>
      <c r="R1043560" s="251"/>
      <c r="S1043560" s="251"/>
      <c r="T1043560" s="251"/>
      <c r="U1043560" s="251"/>
      <c r="V1043560" s="251"/>
      <c r="W1043560" s="251"/>
      <c r="X1043560" s="251"/>
      <c r="Y1043560" s="251"/>
      <c r="Z1043560" s="251"/>
      <c r="AA1043560" s="251"/>
      <c r="AB1043560" s="247"/>
      <c r="AC1043560" s="247"/>
      <c r="AD1043560" s="245"/>
      <c r="AE1043560" s="245"/>
      <c r="AF1043560" s="245"/>
      <c r="AG1043560" s="245"/>
    </row>
    <row r="1043561" spans="1:33" ht="12.75">
      <c r="A1043561" s="247"/>
      <c r="B1043561" s="248"/>
      <c r="C1043561" s="249"/>
      <c r="D1043561" s="250"/>
      <c r="E1043561" s="250"/>
      <c r="F1043561" s="250"/>
      <c r="G1043561" s="250"/>
      <c r="H1043561" s="250"/>
      <c r="I1043561" s="250"/>
      <c r="J1043561" s="244"/>
      <c r="K1043561" s="244"/>
      <c r="L1043561" s="244"/>
      <c r="M1043561" s="244"/>
      <c r="N1043561" s="244"/>
      <c r="O1043561" s="251"/>
      <c r="P1043561" s="251"/>
      <c r="Q1043561" s="251"/>
      <c r="R1043561" s="251"/>
      <c r="S1043561" s="251"/>
      <c r="T1043561" s="251"/>
      <c r="U1043561" s="251"/>
      <c r="V1043561" s="251"/>
      <c r="W1043561" s="251"/>
      <c r="X1043561" s="251"/>
      <c r="Y1043561" s="251"/>
      <c r="Z1043561" s="251"/>
      <c r="AA1043561" s="251"/>
      <c r="AB1043561" s="247"/>
      <c r="AC1043561" s="247"/>
      <c r="AD1043561" s="245"/>
      <c r="AE1043561" s="245"/>
      <c r="AF1043561" s="245"/>
      <c r="AG1043561" s="245"/>
    </row>
    <row r="1043562" spans="1:33" ht="12.75">
      <c r="A1043562" s="247"/>
      <c r="B1043562" s="248"/>
      <c r="C1043562" s="249"/>
      <c r="D1043562" s="250"/>
      <c r="E1043562" s="250"/>
      <c r="F1043562" s="250"/>
      <c r="G1043562" s="250"/>
      <c r="H1043562" s="250"/>
      <c r="I1043562" s="250"/>
      <c r="J1043562" s="244"/>
      <c r="K1043562" s="244"/>
      <c r="L1043562" s="244"/>
      <c r="M1043562" s="244"/>
      <c r="N1043562" s="244"/>
      <c r="O1043562" s="251"/>
      <c r="P1043562" s="251"/>
      <c r="Q1043562" s="251"/>
      <c r="R1043562" s="251"/>
      <c r="S1043562" s="251"/>
      <c r="T1043562" s="251"/>
      <c r="U1043562" s="251"/>
      <c r="V1043562" s="251"/>
      <c r="W1043562" s="251"/>
      <c r="X1043562" s="251"/>
      <c r="Y1043562" s="251"/>
      <c r="Z1043562" s="251"/>
      <c r="AA1043562" s="251"/>
      <c r="AB1043562" s="247"/>
      <c r="AC1043562" s="247"/>
      <c r="AD1043562" s="245"/>
      <c r="AE1043562" s="245"/>
      <c r="AF1043562" s="245"/>
      <c r="AG1043562" s="245"/>
    </row>
    <row r="1043563" spans="1:33" ht="12.75">
      <c r="A1043563" s="247"/>
      <c r="B1043563" s="248"/>
      <c r="C1043563" s="249"/>
      <c r="D1043563" s="250"/>
      <c r="E1043563" s="250"/>
      <c r="F1043563" s="250"/>
      <c r="G1043563" s="250"/>
      <c r="H1043563" s="250"/>
      <c r="I1043563" s="250"/>
      <c r="J1043563" s="244"/>
      <c r="K1043563" s="244"/>
      <c r="L1043563" s="244"/>
      <c r="M1043563" s="244"/>
      <c r="N1043563" s="244"/>
      <c r="O1043563" s="251"/>
      <c r="P1043563" s="251"/>
      <c r="Q1043563" s="251"/>
      <c r="R1043563" s="251"/>
      <c r="S1043563" s="251"/>
      <c r="T1043563" s="251"/>
      <c r="U1043563" s="251"/>
      <c r="V1043563" s="251"/>
      <c r="W1043563" s="251"/>
      <c r="X1043563" s="251"/>
      <c r="Y1043563" s="251"/>
      <c r="Z1043563" s="251"/>
      <c r="AA1043563" s="251"/>
      <c r="AB1043563" s="247"/>
      <c r="AC1043563" s="247"/>
      <c r="AD1043563" s="245"/>
      <c r="AE1043563" s="245"/>
      <c r="AF1043563" s="245"/>
      <c r="AG1043563" s="245"/>
    </row>
    <row r="1043564" spans="1:33" ht="12.75">
      <c r="A1043564" s="247"/>
      <c r="B1043564" s="248"/>
      <c r="C1043564" s="249"/>
      <c r="D1043564" s="250"/>
      <c r="E1043564" s="250"/>
      <c r="F1043564" s="250"/>
      <c r="G1043564" s="250"/>
      <c r="H1043564" s="250"/>
      <c r="I1043564" s="250"/>
      <c r="J1043564" s="244"/>
      <c r="K1043564" s="244"/>
      <c r="L1043564" s="244"/>
      <c r="M1043564" s="244"/>
      <c r="N1043564" s="244"/>
      <c r="O1043564" s="251"/>
      <c r="P1043564" s="251"/>
      <c r="Q1043564" s="251"/>
      <c r="R1043564" s="251"/>
      <c r="S1043564" s="251"/>
      <c r="T1043564" s="251"/>
      <c r="U1043564" s="251"/>
      <c r="V1043564" s="251"/>
      <c r="W1043564" s="251"/>
      <c r="X1043564" s="251"/>
      <c r="Y1043564" s="251"/>
      <c r="Z1043564" s="251"/>
      <c r="AA1043564" s="251"/>
      <c r="AB1043564" s="247"/>
      <c r="AC1043564" s="247"/>
      <c r="AD1043564" s="245"/>
      <c r="AE1043564" s="245"/>
      <c r="AF1043564" s="245"/>
      <c r="AG1043564" s="245"/>
    </row>
    <row r="1043565" spans="1:33" ht="12.75">
      <c r="A1043565" s="247"/>
      <c r="B1043565" s="248"/>
      <c r="C1043565" s="249"/>
      <c r="D1043565" s="250"/>
      <c r="E1043565" s="250"/>
      <c r="F1043565" s="250"/>
      <c r="G1043565" s="250"/>
      <c r="H1043565" s="250"/>
      <c r="I1043565" s="250"/>
      <c r="J1043565" s="244"/>
      <c r="K1043565" s="244"/>
      <c r="L1043565" s="244"/>
      <c r="M1043565" s="244"/>
      <c r="N1043565" s="244"/>
      <c r="O1043565" s="251"/>
      <c r="P1043565" s="251"/>
      <c r="Q1043565" s="251"/>
      <c r="R1043565" s="251"/>
      <c r="S1043565" s="251"/>
      <c r="T1043565" s="251"/>
      <c r="U1043565" s="251"/>
      <c r="V1043565" s="251"/>
      <c r="W1043565" s="251"/>
      <c r="X1043565" s="251"/>
      <c r="Y1043565" s="251"/>
      <c r="Z1043565" s="251"/>
      <c r="AA1043565" s="251"/>
      <c r="AB1043565" s="247"/>
      <c r="AC1043565" s="247"/>
      <c r="AD1043565" s="245"/>
      <c r="AE1043565" s="245"/>
      <c r="AF1043565" s="245"/>
      <c r="AG1043565" s="245"/>
    </row>
    <row r="1043566" spans="1:33" ht="12.75">
      <c r="A1043566" s="247"/>
      <c r="B1043566" s="248"/>
      <c r="C1043566" s="249"/>
      <c r="D1043566" s="250"/>
      <c r="E1043566" s="250"/>
      <c r="F1043566" s="250"/>
      <c r="G1043566" s="250"/>
      <c r="H1043566" s="250"/>
      <c r="I1043566" s="250"/>
      <c r="J1043566" s="244"/>
      <c r="K1043566" s="244"/>
      <c r="L1043566" s="244"/>
      <c r="M1043566" s="244"/>
      <c r="N1043566" s="244"/>
      <c r="O1043566" s="251"/>
      <c r="P1043566" s="251"/>
      <c r="Q1043566" s="251"/>
      <c r="R1043566" s="251"/>
      <c r="S1043566" s="251"/>
      <c r="T1043566" s="251"/>
      <c r="U1043566" s="251"/>
      <c r="V1043566" s="251"/>
      <c r="W1043566" s="251"/>
      <c r="X1043566" s="251"/>
      <c r="Y1043566" s="251"/>
      <c r="Z1043566" s="251"/>
      <c r="AA1043566" s="251"/>
      <c r="AB1043566" s="247"/>
      <c r="AC1043566" s="247"/>
      <c r="AD1043566" s="245"/>
      <c r="AE1043566" s="245"/>
      <c r="AF1043566" s="245"/>
      <c r="AG1043566" s="245"/>
    </row>
    <row r="1043567" spans="1:33" ht="12.75">
      <c r="A1043567" s="247"/>
      <c r="B1043567" s="248"/>
      <c r="C1043567" s="249"/>
      <c r="D1043567" s="250"/>
      <c r="E1043567" s="250"/>
      <c r="F1043567" s="250"/>
      <c r="G1043567" s="250"/>
      <c r="H1043567" s="250"/>
      <c r="I1043567" s="250"/>
      <c r="J1043567" s="244"/>
      <c r="K1043567" s="244"/>
      <c r="L1043567" s="244"/>
      <c r="M1043567" s="244"/>
      <c r="N1043567" s="244"/>
      <c r="O1043567" s="251"/>
      <c r="P1043567" s="251"/>
      <c r="Q1043567" s="251"/>
      <c r="R1043567" s="251"/>
      <c r="S1043567" s="251"/>
      <c r="T1043567" s="251"/>
      <c r="U1043567" s="251"/>
      <c r="V1043567" s="251"/>
      <c r="W1043567" s="251"/>
      <c r="X1043567" s="251"/>
      <c r="Y1043567" s="251"/>
      <c r="Z1043567" s="251"/>
      <c r="AA1043567" s="251"/>
      <c r="AB1043567" s="247"/>
      <c r="AC1043567" s="247"/>
      <c r="AD1043567" s="245"/>
      <c r="AE1043567" s="245"/>
      <c r="AF1043567" s="245"/>
      <c r="AG1043567" s="245"/>
    </row>
    <row r="1043568" spans="1:33" ht="12.75">
      <c r="A1043568" s="247"/>
      <c r="B1043568" s="248"/>
      <c r="C1043568" s="249"/>
      <c r="D1043568" s="250"/>
      <c r="E1043568" s="250"/>
      <c r="F1043568" s="250"/>
      <c r="G1043568" s="250"/>
      <c r="H1043568" s="250"/>
      <c r="I1043568" s="250"/>
      <c r="J1043568" s="244"/>
      <c r="K1043568" s="244"/>
      <c r="L1043568" s="244"/>
      <c r="M1043568" s="244"/>
      <c r="N1043568" s="244"/>
      <c r="O1043568" s="251"/>
      <c r="P1043568" s="251"/>
      <c r="Q1043568" s="251"/>
      <c r="R1043568" s="251"/>
      <c r="S1043568" s="251"/>
      <c r="T1043568" s="251"/>
      <c r="U1043568" s="251"/>
      <c r="V1043568" s="251"/>
      <c r="W1043568" s="251"/>
      <c r="X1043568" s="251"/>
      <c r="Y1043568" s="251"/>
      <c r="Z1043568" s="251"/>
      <c r="AA1043568" s="251"/>
      <c r="AB1043568" s="247"/>
      <c r="AC1043568" s="247"/>
      <c r="AD1043568" s="245"/>
      <c r="AE1043568" s="245"/>
      <c r="AF1043568" s="245"/>
      <c r="AG1043568" s="245"/>
    </row>
    <row r="1043569" spans="1:33" ht="12.75">
      <c r="A1043569" s="247"/>
      <c r="B1043569" s="248"/>
      <c r="C1043569" s="249"/>
      <c r="D1043569" s="250"/>
      <c r="E1043569" s="250"/>
      <c r="F1043569" s="250"/>
      <c r="G1043569" s="250"/>
      <c r="H1043569" s="250"/>
      <c r="I1043569" s="250"/>
      <c r="J1043569" s="244"/>
      <c r="K1043569" s="244"/>
      <c r="L1043569" s="244"/>
      <c r="M1043569" s="244"/>
      <c r="N1043569" s="244"/>
      <c r="O1043569" s="251"/>
      <c r="P1043569" s="251"/>
      <c r="Q1043569" s="251"/>
      <c r="R1043569" s="251"/>
      <c r="S1043569" s="251"/>
      <c r="T1043569" s="251"/>
      <c r="U1043569" s="251"/>
      <c r="V1043569" s="251"/>
      <c r="W1043569" s="251"/>
      <c r="X1043569" s="251"/>
      <c r="Y1043569" s="251"/>
      <c r="Z1043569" s="251"/>
      <c r="AA1043569" s="251"/>
      <c r="AB1043569" s="247"/>
      <c r="AC1043569" s="247"/>
      <c r="AD1043569" s="245"/>
      <c r="AE1043569" s="245"/>
      <c r="AF1043569" s="245"/>
      <c r="AG1043569" s="245"/>
    </row>
    <row r="1043570" spans="1:33" ht="12.75">
      <c r="A1043570" s="247"/>
      <c r="B1043570" s="248"/>
      <c r="C1043570" s="249"/>
      <c r="D1043570" s="250"/>
      <c r="E1043570" s="250"/>
      <c r="F1043570" s="250"/>
      <c r="G1043570" s="250"/>
      <c r="H1043570" s="250"/>
      <c r="I1043570" s="250"/>
      <c r="J1043570" s="244"/>
      <c r="K1043570" s="244"/>
      <c r="L1043570" s="244"/>
      <c r="M1043570" s="244"/>
      <c r="N1043570" s="244"/>
      <c r="O1043570" s="251"/>
      <c r="P1043570" s="251"/>
      <c r="Q1043570" s="251"/>
      <c r="R1043570" s="251"/>
      <c r="S1043570" s="251"/>
      <c r="T1043570" s="251"/>
      <c r="U1043570" s="251"/>
      <c r="V1043570" s="251"/>
      <c r="W1043570" s="251"/>
      <c r="X1043570" s="251"/>
      <c r="Y1043570" s="251"/>
      <c r="Z1043570" s="251"/>
      <c r="AA1043570" s="251"/>
      <c r="AB1043570" s="247"/>
      <c r="AC1043570" s="247"/>
      <c r="AD1043570" s="245"/>
      <c r="AE1043570" s="245"/>
      <c r="AF1043570" s="245"/>
      <c r="AG1043570" s="245"/>
    </row>
    <row r="1043571" spans="1:33" ht="12.75">
      <c r="A1043571" s="247"/>
      <c r="B1043571" s="248"/>
      <c r="C1043571" s="249"/>
      <c r="D1043571" s="250"/>
      <c r="E1043571" s="250"/>
      <c r="F1043571" s="250"/>
      <c r="G1043571" s="250"/>
      <c r="H1043571" s="250"/>
      <c r="I1043571" s="250"/>
      <c r="J1043571" s="244"/>
      <c r="K1043571" s="244"/>
      <c r="L1043571" s="244"/>
      <c r="M1043571" s="244"/>
      <c r="N1043571" s="244"/>
      <c r="O1043571" s="251"/>
      <c r="P1043571" s="251"/>
      <c r="Q1043571" s="251"/>
      <c r="R1043571" s="251"/>
      <c r="S1043571" s="251"/>
      <c r="T1043571" s="251"/>
      <c r="U1043571" s="251"/>
      <c r="V1043571" s="251"/>
      <c r="W1043571" s="251"/>
      <c r="X1043571" s="251"/>
      <c r="Y1043571" s="251"/>
      <c r="Z1043571" s="251"/>
      <c r="AA1043571" s="251"/>
      <c r="AB1043571" s="247"/>
      <c r="AC1043571" s="247"/>
      <c r="AD1043571" s="245"/>
      <c r="AE1043571" s="245"/>
      <c r="AF1043571" s="245"/>
      <c r="AG1043571" s="245"/>
    </row>
    <row r="1043572" spans="1:33" ht="12.75">
      <c r="A1043572" s="247"/>
      <c r="B1043572" s="248"/>
      <c r="C1043572" s="249"/>
      <c r="D1043572" s="250"/>
      <c r="E1043572" s="250"/>
      <c r="F1043572" s="250"/>
      <c r="G1043572" s="250"/>
      <c r="H1043572" s="250"/>
      <c r="I1043572" s="250"/>
      <c r="J1043572" s="244"/>
      <c r="K1043572" s="244"/>
      <c r="L1043572" s="244"/>
      <c r="M1043572" s="244"/>
      <c r="N1043572" s="244"/>
      <c r="O1043572" s="251"/>
      <c r="P1043572" s="251"/>
      <c r="Q1043572" s="251"/>
      <c r="R1043572" s="251"/>
      <c r="S1043572" s="251"/>
      <c r="T1043572" s="251"/>
      <c r="U1043572" s="251"/>
      <c r="V1043572" s="251"/>
      <c r="W1043572" s="251"/>
      <c r="X1043572" s="251"/>
      <c r="Y1043572" s="251"/>
      <c r="Z1043572" s="251"/>
      <c r="AA1043572" s="251"/>
      <c r="AB1043572" s="247"/>
      <c r="AC1043572" s="247"/>
      <c r="AD1043572" s="245"/>
      <c r="AE1043572" s="245"/>
      <c r="AF1043572" s="245"/>
      <c r="AG1043572" s="245"/>
    </row>
    <row r="1043573" spans="1:33" ht="12.75">
      <c r="A1043573" s="247"/>
      <c r="B1043573" s="248"/>
      <c r="C1043573" s="249"/>
      <c r="D1043573" s="250"/>
      <c r="E1043573" s="250"/>
      <c r="F1043573" s="250"/>
      <c r="G1043573" s="250"/>
      <c r="H1043573" s="250"/>
      <c r="I1043573" s="250"/>
      <c r="J1043573" s="244"/>
      <c r="K1043573" s="244"/>
      <c r="L1043573" s="244"/>
      <c r="M1043573" s="244"/>
      <c r="N1043573" s="244"/>
      <c r="O1043573" s="251"/>
      <c r="P1043573" s="251"/>
      <c r="Q1043573" s="251"/>
      <c r="R1043573" s="251"/>
      <c r="S1043573" s="251"/>
      <c r="T1043573" s="251"/>
      <c r="U1043573" s="251"/>
      <c r="V1043573" s="251"/>
      <c r="W1043573" s="251"/>
      <c r="X1043573" s="251"/>
      <c r="Y1043573" s="251"/>
      <c r="Z1043573" s="251"/>
      <c r="AA1043573" s="251"/>
      <c r="AB1043573" s="247"/>
      <c r="AC1043573" s="247"/>
      <c r="AD1043573" s="245"/>
      <c r="AE1043573" s="245"/>
      <c r="AF1043573" s="245"/>
      <c r="AG1043573" s="245"/>
    </row>
    <row r="1043574" spans="1:33" ht="12.75">
      <c r="A1043574" s="247"/>
      <c r="B1043574" s="248"/>
      <c r="C1043574" s="249"/>
      <c r="D1043574" s="250"/>
      <c r="E1043574" s="250"/>
      <c r="F1043574" s="250"/>
      <c r="G1043574" s="250"/>
      <c r="H1043574" s="250"/>
      <c r="I1043574" s="250"/>
      <c r="J1043574" s="244"/>
      <c r="K1043574" s="244"/>
      <c r="L1043574" s="244"/>
      <c r="M1043574" s="244"/>
      <c r="N1043574" s="244"/>
      <c r="O1043574" s="251"/>
      <c r="P1043574" s="251"/>
      <c r="Q1043574" s="251"/>
      <c r="R1043574" s="251"/>
      <c r="S1043574" s="251"/>
      <c r="T1043574" s="251"/>
      <c r="U1043574" s="251"/>
      <c r="V1043574" s="251"/>
      <c r="W1043574" s="251"/>
      <c r="X1043574" s="251"/>
      <c r="Y1043574" s="251"/>
      <c r="Z1043574" s="251"/>
      <c r="AA1043574" s="251"/>
      <c r="AB1043574" s="247"/>
      <c r="AC1043574" s="247"/>
      <c r="AD1043574" s="245"/>
      <c r="AE1043574" s="245"/>
      <c r="AF1043574" s="245"/>
      <c r="AG1043574" s="245"/>
    </row>
    <row r="1043575" spans="1:33" ht="12.75">
      <c r="A1043575" s="247"/>
      <c r="B1043575" s="248"/>
      <c r="C1043575" s="249"/>
      <c r="D1043575" s="250"/>
      <c r="E1043575" s="250"/>
      <c r="F1043575" s="250"/>
      <c r="G1043575" s="250"/>
      <c r="H1043575" s="250"/>
      <c r="I1043575" s="250"/>
      <c r="J1043575" s="244"/>
      <c r="K1043575" s="244"/>
      <c r="L1043575" s="244"/>
      <c r="M1043575" s="244"/>
      <c r="N1043575" s="244"/>
      <c r="O1043575" s="251"/>
      <c r="P1043575" s="251"/>
      <c r="Q1043575" s="251"/>
      <c r="R1043575" s="251"/>
      <c r="S1043575" s="251"/>
      <c r="T1043575" s="251"/>
      <c r="U1043575" s="251"/>
      <c r="V1043575" s="251"/>
      <c r="W1043575" s="251"/>
      <c r="X1043575" s="251"/>
      <c r="Y1043575" s="251"/>
      <c r="Z1043575" s="251"/>
      <c r="AA1043575" s="251"/>
      <c r="AB1043575" s="247"/>
      <c r="AC1043575" s="247"/>
      <c r="AD1043575" s="245"/>
      <c r="AE1043575" s="245"/>
      <c r="AF1043575" s="245"/>
      <c r="AG1043575" s="245"/>
    </row>
    <row r="1043576" spans="1:33" ht="12.75">
      <c r="A1043576" s="247"/>
      <c r="B1043576" s="248"/>
      <c r="C1043576" s="249"/>
      <c r="D1043576" s="250"/>
      <c r="E1043576" s="250"/>
      <c r="F1043576" s="250"/>
      <c r="G1043576" s="250"/>
      <c r="H1043576" s="250"/>
      <c r="I1043576" s="250"/>
      <c r="J1043576" s="244"/>
      <c r="K1043576" s="244"/>
      <c r="L1043576" s="244"/>
      <c r="M1043576" s="244"/>
      <c r="N1043576" s="244"/>
      <c r="O1043576" s="251"/>
      <c r="P1043576" s="251"/>
      <c r="Q1043576" s="251"/>
      <c r="R1043576" s="251"/>
      <c r="S1043576" s="251"/>
      <c r="T1043576" s="251"/>
      <c r="U1043576" s="251"/>
      <c r="V1043576" s="251"/>
      <c r="W1043576" s="251"/>
      <c r="X1043576" s="251"/>
      <c r="Y1043576" s="251"/>
      <c r="Z1043576" s="251"/>
      <c r="AA1043576" s="251"/>
      <c r="AB1043576" s="247"/>
      <c r="AC1043576" s="247"/>
      <c r="AD1043576" s="245"/>
      <c r="AE1043576" s="245"/>
      <c r="AF1043576" s="245"/>
      <c r="AG1043576" s="245"/>
    </row>
    <row r="1043577" spans="1:33" ht="12.75">
      <c r="A1043577" s="247"/>
      <c r="B1043577" s="248"/>
      <c r="C1043577" s="249"/>
      <c r="D1043577" s="250"/>
      <c r="E1043577" s="250"/>
      <c r="F1043577" s="250"/>
      <c r="G1043577" s="250"/>
      <c r="H1043577" s="250"/>
      <c r="I1043577" s="250"/>
      <c r="J1043577" s="244"/>
      <c r="K1043577" s="244"/>
      <c r="L1043577" s="244"/>
      <c r="M1043577" s="244"/>
      <c r="N1043577" s="244"/>
      <c r="O1043577" s="251"/>
      <c r="P1043577" s="251"/>
      <c r="Q1043577" s="251"/>
      <c r="R1043577" s="251"/>
      <c r="S1043577" s="251"/>
      <c r="T1043577" s="251"/>
      <c r="U1043577" s="251"/>
      <c r="V1043577" s="251"/>
      <c r="W1043577" s="251"/>
      <c r="X1043577" s="251"/>
      <c r="Y1043577" s="251"/>
      <c r="Z1043577" s="251"/>
      <c r="AA1043577" s="251"/>
      <c r="AB1043577" s="247"/>
      <c r="AC1043577" s="247"/>
      <c r="AD1043577" s="245"/>
      <c r="AE1043577" s="245"/>
      <c r="AF1043577" s="245"/>
      <c r="AG1043577" s="245"/>
    </row>
    <row r="1043578" spans="1:33" ht="12.75">
      <c r="A1043578" s="247"/>
      <c r="B1043578" s="248"/>
      <c r="C1043578" s="249"/>
      <c r="D1043578" s="250"/>
      <c r="E1043578" s="250"/>
      <c r="F1043578" s="250"/>
      <c r="G1043578" s="250"/>
      <c r="H1043578" s="250"/>
      <c r="I1043578" s="250"/>
      <c r="J1043578" s="244"/>
      <c r="K1043578" s="244"/>
      <c r="L1043578" s="244"/>
      <c r="M1043578" s="244"/>
      <c r="N1043578" s="244"/>
      <c r="O1043578" s="251"/>
      <c r="P1043578" s="251"/>
      <c r="Q1043578" s="251"/>
      <c r="R1043578" s="251"/>
      <c r="S1043578" s="251"/>
      <c r="T1043578" s="251"/>
      <c r="U1043578" s="251"/>
      <c r="V1043578" s="251"/>
      <c r="W1043578" s="251"/>
      <c r="X1043578" s="251"/>
      <c r="Y1043578" s="251"/>
      <c r="Z1043578" s="251"/>
      <c r="AA1043578" s="251"/>
      <c r="AB1043578" s="247"/>
      <c r="AC1043578" s="247"/>
      <c r="AD1043578" s="245"/>
      <c r="AE1043578" s="245"/>
      <c r="AF1043578" s="245"/>
      <c r="AG1043578" s="245"/>
    </row>
    <row r="1043579" spans="1:33" ht="12.75">
      <c r="A1043579" s="247"/>
      <c r="B1043579" s="248"/>
      <c r="C1043579" s="249"/>
      <c r="D1043579" s="250"/>
      <c r="E1043579" s="250"/>
      <c r="F1043579" s="250"/>
      <c r="G1043579" s="250"/>
      <c r="H1043579" s="250"/>
      <c r="I1043579" s="250"/>
      <c r="J1043579" s="244"/>
      <c r="K1043579" s="244"/>
      <c r="L1043579" s="244"/>
      <c r="M1043579" s="244"/>
      <c r="N1043579" s="244"/>
      <c r="O1043579" s="251"/>
      <c r="P1043579" s="251"/>
      <c r="Q1043579" s="251"/>
      <c r="R1043579" s="251"/>
      <c r="S1043579" s="251"/>
      <c r="T1043579" s="251"/>
      <c r="U1043579" s="251"/>
      <c r="V1043579" s="251"/>
      <c r="W1043579" s="251"/>
      <c r="X1043579" s="251"/>
      <c r="Y1043579" s="251"/>
      <c r="Z1043579" s="251"/>
      <c r="AA1043579" s="251"/>
      <c r="AB1043579" s="247"/>
      <c r="AC1043579" s="247"/>
      <c r="AD1043579" s="245"/>
      <c r="AE1043579" s="245"/>
      <c r="AF1043579" s="245"/>
      <c r="AG1043579" s="245"/>
    </row>
    <row r="1043580" spans="1:33" ht="12.75">
      <c r="A1043580" s="247"/>
      <c r="B1043580" s="248"/>
      <c r="C1043580" s="249"/>
      <c r="D1043580" s="250"/>
      <c r="E1043580" s="250"/>
      <c r="F1043580" s="250"/>
      <c r="G1043580" s="250"/>
      <c r="H1043580" s="250"/>
      <c r="I1043580" s="250"/>
      <c r="J1043580" s="244"/>
      <c r="K1043580" s="244"/>
      <c r="L1043580" s="244"/>
      <c r="M1043580" s="244"/>
      <c r="N1043580" s="244"/>
      <c r="O1043580" s="251"/>
      <c r="P1043580" s="251"/>
      <c r="Q1043580" s="251"/>
      <c r="R1043580" s="251"/>
      <c r="S1043580" s="251"/>
      <c r="T1043580" s="251"/>
      <c r="U1043580" s="251"/>
      <c r="V1043580" s="251"/>
      <c r="W1043580" s="251"/>
      <c r="X1043580" s="251"/>
      <c r="Y1043580" s="251"/>
      <c r="Z1043580" s="251"/>
      <c r="AA1043580" s="251"/>
      <c r="AB1043580" s="247"/>
      <c r="AC1043580" s="247"/>
      <c r="AD1043580" s="245"/>
      <c r="AE1043580" s="245"/>
      <c r="AF1043580" s="245"/>
      <c r="AG1043580" s="245"/>
    </row>
    <row r="1043581" spans="1:33" ht="12.75">
      <c r="A1043581" s="247"/>
      <c r="B1043581" s="248"/>
      <c r="C1043581" s="249"/>
      <c r="D1043581" s="250"/>
      <c r="E1043581" s="250"/>
      <c r="F1043581" s="250"/>
      <c r="G1043581" s="250"/>
      <c r="H1043581" s="250"/>
      <c r="I1043581" s="250"/>
      <c r="J1043581" s="244"/>
      <c r="K1043581" s="244"/>
      <c r="L1043581" s="244"/>
      <c r="M1043581" s="244"/>
      <c r="N1043581" s="244"/>
      <c r="O1043581" s="251"/>
      <c r="P1043581" s="251"/>
      <c r="Q1043581" s="251"/>
      <c r="R1043581" s="251"/>
      <c r="S1043581" s="251"/>
      <c r="T1043581" s="251"/>
      <c r="U1043581" s="251"/>
      <c r="V1043581" s="251"/>
      <c r="W1043581" s="251"/>
      <c r="X1043581" s="251"/>
      <c r="Y1043581" s="251"/>
      <c r="Z1043581" s="251"/>
      <c r="AA1043581" s="251"/>
      <c r="AB1043581" s="247"/>
      <c r="AC1043581" s="247"/>
      <c r="AD1043581" s="245"/>
      <c r="AE1043581" s="245"/>
      <c r="AF1043581" s="245"/>
      <c r="AG1043581" s="245"/>
    </row>
    <row r="1043582" spans="1:33" ht="12.75">
      <c r="A1043582" s="247"/>
      <c r="B1043582" s="248"/>
      <c r="C1043582" s="249"/>
      <c r="D1043582" s="250"/>
      <c r="E1043582" s="250"/>
      <c r="F1043582" s="250"/>
      <c r="G1043582" s="250"/>
      <c r="H1043582" s="250"/>
      <c r="I1043582" s="250"/>
      <c r="J1043582" s="244"/>
      <c r="K1043582" s="244"/>
      <c r="L1043582" s="244"/>
      <c r="M1043582" s="244"/>
      <c r="N1043582" s="244"/>
      <c r="O1043582" s="251"/>
      <c r="P1043582" s="251"/>
      <c r="Q1043582" s="251"/>
      <c r="R1043582" s="251"/>
      <c r="S1043582" s="251"/>
      <c r="T1043582" s="251"/>
      <c r="U1043582" s="251"/>
      <c r="V1043582" s="251"/>
      <c r="W1043582" s="251"/>
      <c r="X1043582" s="251"/>
      <c r="Y1043582" s="251"/>
      <c r="Z1043582" s="251"/>
      <c r="AA1043582" s="251"/>
      <c r="AB1043582" s="247"/>
      <c r="AC1043582" s="247"/>
      <c r="AD1043582" s="245"/>
      <c r="AE1043582" s="245"/>
      <c r="AF1043582" s="245"/>
      <c r="AG1043582" s="245"/>
    </row>
    <row r="1043583" spans="1:33" ht="12.75">
      <c r="A1043583" s="247"/>
      <c r="B1043583" s="248"/>
      <c r="C1043583" s="249"/>
      <c r="D1043583" s="250"/>
      <c r="E1043583" s="250"/>
      <c r="F1043583" s="250"/>
      <c r="G1043583" s="250"/>
      <c r="H1043583" s="250"/>
      <c r="I1043583" s="250"/>
      <c r="J1043583" s="244"/>
      <c r="K1043583" s="244"/>
      <c r="L1043583" s="244"/>
      <c r="M1043583" s="244"/>
      <c r="N1043583" s="244"/>
      <c r="O1043583" s="251"/>
      <c r="P1043583" s="251"/>
      <c r="Q1043583" s="251"/>
      <c r="R1043583" s="251"/>
      <c r="S1043583" s="251"/>
      <c r="T1043583" s="251"/>
      <c r="U1043583" s="251"/>
      <c r="V1043583" s="251"/>
      <c r="W1043583" s="251"/>
      <c r="X1043583" s="251"/>
      <c r="Y1043583" s="251"/>
      <c r="Z1043583" s="251"/>
      <c r="AA1043583" s="251"/>
      <c r="AB1043583" s="247"/>
      <c r="AC1043583" s="247"/>
      <c r="AD1043583" s="245"/>
      <c r="AE1043583" s="245"/>
      <c r="AF1043583" s="245"/>
      <c r="AG1043583" s="245"/>
    </row>
    <row r="1043584" spans="1:33" ht="12.75">
      <c r="A1043584" s="247"/>
      <c r="B1043584" s="248"/>
      <c r="C1043584" s="249"/>
      <c r="D1043584" s="250"/>
      <c r="E1043584" s="250"/>
      <c r="F1043584" s="250"/>
      <c r="G1043584" s="250"/>
      <c r="H1043584" s="250"/>
      <c r="I1043584" s="250"/>
      <c r="J1043584" s="244"/>
      <c r="K1043584" s="244"/>
      <c r="L1043584" s="244"/>
      <c r="M1043584" s="244"/>
      <c r="N1043584" s="244"/>
      <c r="O1043584" s="251"/>
      <c r="P1043584" s="251"/>
      <c r="Q1043584" s="251"/>
      <c r="R1043584" s="251"/>
      <c r="S1043584" s="251"/>
      <c r="T1043584" s="251"/>
      <c r="U1043584" s="251"/>
      <c r="V1043584" s="251"/>
      <c r="W1043584" s="251"/>
      <c r="X1043584" s="251"/>
      <c r="Y1043584" s="251"/>
      <c r="Z1043584" s="251"/>
      <c r="AA1043584" s="251"/>
      <c r="AB1043584" s="247"/>
      <c r="AC1043584" s="247"/>
      <c r="AD1043584" s="245"/>
      <c r="AE1043584" s="245"/>
      <c r="AF1043584" s="245"/>
      <c r="AG1043584" s="245"/>
    </row>
    <row r="1043585" spans="1:33" ht="12.75">
      <c r="A1043585" s="247"/>
      <c r="B1043585" s="248"/>
      <c r="C1043585" s="249"/>
      <c r="D1043585" s="250"/>
      <c r="E1043585" s="250"/>
      <c r="F1043585" s="250"/>
      <c r="G1043585" s="250"/>
      <c r="H1043585" s="250"/>
      <c r="I1043585" s="250"/>
      <c r="J1043585" s="244"/>
      <c r="K1043585" s="244"/>
      <c r="L1043585" s="244"/>
      <c r="M1043585" s="244"/>
      <c r="N1043585" s="244"/>
      <c r="O1043585" s="251"/>
      <c r="P1043585" s="251"/>
      <c r="Q1043585" s="251"/>
      <c r="R1043585" s="251"/>
      <c r="S1043585" s="251"/>
      <c r="T1043585" s="251"/>
      <c r="U1043585" s="251"/>
      <c r="V1043585" s="251"/>
      <c r="W1043585" s="251"/>
      <c r="X1043585" s="251"/>
      <c r="Y1043585" s="251"/>
      <c r="Z1043585" s="251"/>
      <c r="AA1043585" s="251"/>
      <c r="AB1043585" s="247"/>
      <c r="AC1043585" s="247"/>
      <c r="AD1043585" s="245"/>
      <c r="AE1043585" s="245"/>
      <c r="AF1043585" s="245"/>
      <c r="AG1043585" s="245"/>
    </row>
    <row r="1043586" spans="1:33" ht="12.75">
      <c r="A1043586" s="247"/>
      <c r="B1043586" s="248"/>
      <c r="C1043586" s="249"/>
      <c r="D1043586" s="250"/>
      <c r="E1043586" s="250"/>
      <c r="F1043586" s="250"/>
      <c r="G1043586" s="250"/>
      <c r="H1043586" s="250"/>
      <c r="I1043586" s="250"/>
      <c r="J1043586" s="244"/>
      <c r="K1043586" s="244"/>
      <c r="L1043586" s="244"/>
      <c r="M1043586" s="244"/>
      <c r="N1043586" s="244"/>
      <c r="O1043586" s="251"/>
      <c r="P1043586" s="251"/>
      <c r="Q1043586" s="251"/>
      <c r="R1043586" s="251"/>
      <c r="S1043586" s="251"/>
      <c r="T1043586" s="251"/>
      <c r="U1043586" s="251"/>
      <c r="V1043586" s="251"/>
      <c r="W1043586" s="251"/>
      <c r="X1043586" s="251"/>
      <c r="Y1043586" s="251"/>
      <c r="Z1043586" s="251"/>
      <c r="AA1043586" s="251"/>
      <c r="AB1043586" s="247"/>
      <c r="AC1043586" s="247"/>
      <c r="AD1043586" s="245"/>
      <c r="AE1043586" s="245"/>
      <c r="AF1043586" s="245"/>
      <c r="AG1043586" s="245"/>
    </row>
    <row r="1043587" spans="1:33" ht="12.75">
      <c r="A1043587" s="247"/>
      <c r="B1043587" s="248"/>
      <c r="C1043587" s="249"/>
      <c r="D1043587" s="250"/>
      <c r="E1043587" s="250"/>
      <c r="F1043587" s="250"/>
      <c r="G1043587" s="250"/>
      <c r="H1043587" s="250"/>
      <c r="I1043587" s="250"/>
      <c r="J1043587" s="244"/>
      <c r="K1043587" s="244"/>
      <c r="L1043587" s="244"/>
      <c r="M1043587" s="244"/>
      <c r="N1043587" s="244"/>
      <c r="O1043587" s="251"/>
      <c r="P1043587" s="251"/>
      <c r="Q1043587" s="251"/>
      <c r="R1043587" s="251"/>
      <c r="S1043587" s="251"/>
      <c r="T1043587" s="251"/>
      <c r="U1043587" s="251"/>
      <c r="V1043587" s="251"/>
      <c r="W1043587" s="251"/>
      <c r="X1043587" s="251"/>
      <c r="Y1043587" s="251"/>
      <c r="Z1043587" s="251"/>
      <c r="AA1043587" s="251"/>
      <c r="AB1043587" s="247"/>
      <c r="AC1043587" s="247"/>
      <c r="AD1043587" s="245"/>
      <c r="AE1043587" s="245"/>
      <c r="AF1043587" s="245"/>
      <c r="AG1043587" s="245"/>
    </row>
    <row r="1043588" spans="1:33" ht="12.75">
      <c r="A1043588" s="247"/>
      <c r="B1043588" s="248"/>
      <c r="C1043588" s="249"/>
      <c r="D1043588" s="250"/>
      <c r="E1043588" s="250"/>
      <c r="F1043588" s="250"/>
      <c r="G1043588" s="250"/>
      <c r="H1043588" s="250"/>
      <c r="I1043588" s="250"/>
      <c r="J1043588" s="244"/>
      <c r="K1043588" s="244"/>
      <c r="L1043588" s="244"/>
      <c r="M1043588" s="244"/>
      <c r="N1043588" s="244"/>
      <c r="O1043588" s="251"/>
      <c r="P1043588" s="251"/>
      <c r="Q1043588" s="251"/>
      <c r="R1043588" s="251"/>
      <c r="S1043588" s="251"/>
      <c r="T1043588" s="251"/>
      <c r="U1043588" s="251"/>
      <c r="V1043588" s="251"/>
      <c r="W1043588" s="251"/>
      <c r="X1043588" s="251"/>
      <c r="Y1043588" s="251"/>
      <c r="Z1043588" s="251"/>
      <c r="AA1043588" s="251"/>
      <c r="AB1043588" s="247"/>
      <c r="AC1043588" s="247"/>
      <c r="AD1043588" s="245"/>
      <c r="AE1043588" s="245"/>
      <c r="AF1043588" s="245"/>
      <c r="AG1043588" s="245"/>
    </row>
    <row r="1043589" spans="1:33" ht="12.75">
      <c r="A1043589" s="247"/>
      <c r="B1043589" s="248"/>
      <c r="C1043589" s="249"/>
      <c r="D1043589" s="250"/>
      <c r="E1043589" s="250"/>
      <c r="F1043589" s="250"/>
      <c r="G1043589" s="250"/>
      <c r="H1043589" s="250"/>
      <c r="I1043589" s="250"/>
      <c r="J1043589" s="244"/>
      <c r="K1043589" s="244"/>
      <c r="L1043589" s="244"/>
      <c r="M1043589" s="244"/>
      <c r="N1043589" s="244"/>
      <c r="O1043589" s="251"/>
      <c r="P1043589" s="251"/>
      <c r="Q1043589" s="251"/>
      <c r="R1043589" s="251"/>
      <c r="S1043589" s="251"/>
      <c r="T1043589" s="251"/>
      <c r="U1043589" s="251"/>
      <c r="V1043589" s="251"/>
      <c r="W1043589" s="251"/>
      <c r="X1043589" s="251"/>
      <c r="Y1043589" s="251"/>
      <c r="Z1043589" s="251"/>
      <c r="AA1043589" s="251"/>
      <c r="AB1043589" s="247"/>
      <c r="AC1043589" s="247"/>
      <c r="AD1043589" s="245"/>
      <c r="AE1043589" s="245"/>
      <c r="AF1043589" s="245"/>
      <c r="AG1043589" s="245"/>
    </row>
    <row r="1043590" spans="1:33" ht="12.75">
      <c r="A1043590" s="247"/>
      <c r="B1043590" s="248"/>
      <c r="C1043590" s="249"/>
      <c r="D1043590" s="250"/>
      <c r="E1043590" s="250"/>
      <c r="F1043590" s="250"/>
      <c r="G1043590" s="250"/>
      <c r="H1043590" s="250"/>
      <c r="I1043590" s="250"/>
      <c r="J1043590" s="244"/>
      <c r="K1043590" s="244"/>
      <c r="L1043590" s="244"/>
      <c r="M1043590" s="244"/>
      <c r="N1043590" s="244"/>
      <c r="O1043590" s="251"/>
      <c r="P1043590" s="251"/>
      <c r="Q1043590" s="251"/>
      <c r="R1043590" s="251"/>
      <c r="S1043590" s="251"/>
      <c r="T1043590" s="251"/>
      <c r="U1043590" s="251"/>
      <c r="V1043590" s="251"/>
      <c r="W1043590" s="251"/>
      <c r="X1043590" s="251"/>
      <c r="Y1043590" s="251"/>
      <c r="Z1043590" s="251"/>
      <c r="AA1043590" s="251"/>
      <c r="AB1043590" s="247"/>
      <c r="AC1043590" s="247"/>
      <c r="AD1043590" s="245"/>
      <c r="AE1043590" s="245"/>
      <c r="AF1043590" s="245"/>
      <c r="AG1043590" s="245"/>
    </row>
    <row r="1043591" spans="1:33" ht="12.75">
      <c r="A1043591" s="247"/>
      <c r="B1043591" s="248"/>
      <c r="C1043591" s="249"/>
      <c r="D1043591" s="250"/>
      <c r="E1043591" s="250"/>
      <c r="F1043591" s="250"/>
      <c r="G1043591" s="250"/>
      <c r="H1043591" s="250"/>
      <c r="I1043591" s="250"/>
      <c r="J1043591" s="244"/>
      <c r="K1043591" s="244"/>
      <c r="L1043591" s="244"/>
      <c r="M1043591" s="244"/>
      <c r="N1043591" s="244"/>
      <c r="O1043591" s="251"/>
      <c r="P1043591" s="251"/>
      <c r="Q1043591" s="251"/>
      <c r="R1043591" s="251"/>
      <c r="S1043591" s="251"/>
      <c r="T1043591" s="251"/>
      <c r="U1043591" s="251"/>
      <c r="V1043591" s="251"/>
      <c r="W1043591" s="251"/>
      <c r="X1043591" s="251"/>
      <c r="Y1043591" s="251"/>
      <c r="Z1043591" s="251"/>
      <c r="AA1043591" s="251"/>
      <c r="AB1043591" s="247"/>
      <c r="AC1043591" s="247"/>
      <c r="AD1043591" s="245"/>
      <c r="AE1043591" s="245"/>
      <c r="AF1043591" s="245"/>
      <c r="AG1043591" s="245"/>
    </row>
    <row r="1043592" spans="1:33" ht="12.75">
      <c r="A1043592" s="247"/>
      <c r="B1043592" s="248"/>
      <c r="C1043592" s="249"/>
      <c r="D1043592" s="250"/>
      <c r="E1043592" s="250"/>
      <c r="F1043592" s="250"/>
      <c r="G1043592" s="250"/>
      <c r="H1043592" s="250"/>
      <c r="I1043592" s="250"/>
      <c r="J1043592" s="244"/>
      <c r="K1043592" s="244"/>
      <c r="L1043592" s="244"/>
      <c r="M1043592" s="244"/>
      <c r="N1043592" s="244"/>
      <c r="O1043592" s="251"/>
      <c r="P1043592" s="251"/>
      <c r="Q1043592" s="251"/>
      <c r="R1043592" s="251"/>
      <c r="S1043592" s="251"/>
      <c r="T1043592" s="251"/>
      <c r="U1043592" s="251"/>
      <c r="V1043592" s="251"/>
      <c r="W1043592" s="251"/>
      <c r="X1043592" s="251"/>
      <c r="Y1043592" s="251"/>
      <c r="Z1043592" s="251"/>
      <c r="AA1043592" s="251"/>
      <c r="AB1043592" s="247"/>
      <c r="AC1043592" s="247"/>
      <c r="AD1043592" s="245"/>
      <c r="AE1043592" s="245"/>
      <c r="AF1043592" s="245"/>
      <c r="AG1043592" s="245"/>
    </row>
    <row r="1043593" spans="1:33" ht="12.75">
      <c r="A1043593" s="247"/>
      <c r="B1043593" s="248"/>
      <c r="C1043593" s="249"/>
      <c r="D1043593" s="250"/>
      <c r="E1043593" s="250"/>
      <c r="F1043593" s="250"/>
      <c r="G1043593" s="250"/>
      <c r="H1043593" s="250"/>
      <c r="I1043593" s="250"/>
      <c r="J1043593" s="244"/>
      <c r="K1043593" s="244"/>
      <c r="L1043593" s="244"/>
      <c r="M1043593" s="244"/>
      <c r="N1043593" s="244"/>
      <c r="O1043593" s="251"/>
      <c r="P1043593" s="251"/>
      <c r="Q1043593" s="251"/>
      <c r="R1043593" s="251"/>
      <c r="S1043593" s="251"/>
      <c r="T1043593" s="251"/>
      <c r="U1043593" s="251"/>
      <c r="V1043593" s="251"/>
      <c r="W1043593" s="251"/>
      <c r="X1043593" s="251"/>
      <c r="Y1043593" s="251"/>
      <c r="Z1043593" s="251"/>
      <c r="AA1043593" s="251"/>
      <c r="AB1043593" s="247"/>
      <c r="AC1043593" s="247"/>
      <c r="AD1043593" s="245"/>
      <c r="AE1043593" s="245"/>
      <c r="AF1043593" s="245"/>
      <c r="AG1043593" s="245"/>
    </row>
    <row r="1043594" spans="1:33" ht="12.75">
      <c r="A1043594" s="247"/>
      <c r="B1043594" s="248"/>
      <c r="C1043594" s="249"/>
      <c r="D1043594" s="250"/>
      <c r="E1043594" s="250"/>
      <c r="F1043594" s="250"/>
      <c r="G1043594" s="250"/>
      <c r="H1043594" s="250"/>
      <c r="I1043594" s="250"/>
      <c r="J1043594" s="244"/>
      <c r="K1043594" s="244"/>
      <c r="L1043594" s="244"/>
      <c r="M1043594" s="244"/>
      <c r="N1043594" s="244"/>
      <c r="O1043594" s="251"/>
      <c r="P1043594" s="251"/>
      <c r="Q1043594" s="251"/>
      <c r="R1043594" s="251"/>
      <c r="S1043594" s="251"/>
      <c r="T1043594" s="251"/>
      <c r="U1043594" s="251"/>
      <c r="V1043594" s="251"/>
      <c r="W1043594" s="251"/>
      <c r="X1043594" s="251"/>
      <c r="Y1043594" s="251"/>
      <c r="Z1043594" s="251"/>
      <c r="AA1043594" s="251"/>
      <c r="AB1043594" s="247"/>
      <c r="AC1043594" s="247"/>
      <c r="AD1043594" s="245"/>
      <c r="AE1043594" s="245"/>
      <c r="AF1043594" s="245"/>
      <c r="AG1043594" s="245"/>
    </row>
    <row r="1043595" spans="1:33" ht="12.75">
      <c r="A1043595" s="247"/>
      <c r="B1043595" s="248"/>
      <c r="C1043595" s="249"/>
      <c r="D1043595" s="250"/>
      <c r="E1043595" s="250"/>
      <c r="F1043595" s="250"/>
      <c r="G1043595" s="250"/>
      <c r="H1043595" s="250"/>
      <c r="I1043595" s="250"/>
      <c r="J1043595" s="244"/>
      <c r="K1043595" s="244"/>
      <c r="L1043595" s="244"/>
      <c r="M1043595" s="244"/>
      <c r="N1043595" s="244"/>
      <c r="O1043595" s="251"/>
      <c r="P1043595" s="251"/>
      <c r="Q1043595" s="251"/>
      <c r="R1043595" s="251"/>
      <c r="S1043595" s="251"/>
      <c r="T1043595" s="251"/>
      <c r="U1043595" s="251"/>
      <c r="V1043595" s="251"/>
      <c r="W1043595" s="251"/>
      <c r="X1043595" s="251"/>
      <c r="Y1043595" s="251"/>
      <c r="Z1043595" s="251"/>
      <c r="AA1043595" s="251"/>
      <c r="AB1043595" s="247"/>
      <c r="AC1043595" s="247"/>
      <c r="AD1043595" s="245"/>
      <c r="AE1043595" s="245"/>
      <c r="AF1043595" s="245"/>
      <c r="AG1043595" s="245"/>
    </row>
    <row r="1043596" spans="1:33" ht="12.75">
      <c r="A1043596" s="247"/>
      <c r="B1043596" s="248"/>
      <c r="C1043596" s="249"/>
      <c r="D1043596" s="250"/>
      <c r="E1043596" s="250"/>
      <c r="F1043596" s="250"/>
      <c r="G1043596" s="250"/>
      <c r="H1043596" s="250"/>
      <c r="I1043596" s="250"/>
      <c r="J1043596" s="244"/>
      <c r="K1043596" s="244"/>
      <c r="L1043596" s="244"/>
      <c r="M1043596" s="244"/>
      <c r="N1043596" s="244"/>
      <c r="O1043596" s="251"/>
      <c r="P1043596" s="251"/>
      <c r="Q1043596" s="251"/>
      <c r="R1043596" s="251"/>
      <c r="S1043596" s="251"/>
      <c r="T1043596" s="251"/>
      <c r="U1043596" s="251"/>
      <c r="V1043596" s="251"/>
      <c r="W1043596" s="251"/>
      <c r="X1043596" s="251"/>
      <c r="Y1043596" s="251"/>
      <c r="Z1043596" s="251"/>
      <c r="AA1043596" s="251"/>
      <c r="AB1043596" s="247"/>
      <c r="AC1043596" s="247"/>
      <c r="AD1043596" s="245"/>
      <c r="AE1043596" s="245"/>
      <c r="AF1043596" s="245"/>
      <c r="AG1043596" s="245"/>
    </row>
    <row r="1043597" spans="1:33" ht="12.75">
      <c r="A1043597" s="247"/>
      <c r="B1043597" s="248"/>
      <c r="C1043597" s="249"/>
      <c r="D1043597" s="250"/>
      <c r="E1043597" s="250"/>
      <c r="F1043597" s="250"/>
      <c r="G1043597" s="250"/>
      <c r="H1043597" s="250"/>
      <c r="I1043597" s="250"/>
      <c r="J1043597" s="244"/>
      <c r="K1043597" s="244"/>
      <c r="L1043597" s="244"/>
      <c r="M1043597" s="244"/>
      <c r="N1043597" s="244"/>
      <c r="O1043597" s="251"/>
      <c r="P1043597" s="251"/>
      <c r="Q1043597" s="251"/>
      <c r="R1043597" s="251"/>
      <c r="S1043597" s="251"/>
      <c r="T1043597" s="251"/>
      <c r="U1043597" s="251"/>
      <c r="V1043597" s="251"/>
      <c r="W1043597" s="251"/>
      <c r="X1043597" s="251"/>
      <c r="Y1043597" s="251"/>
      <c r="Z1043597" s="251"/>
      <c r="AA1043597" s="251"/>
      <c r="AB1043597" s="247"/>
      <c r="AC1043597" s="247"/>
      <c r="AD1043597" s="245"/>
      <c r="AE1043597" s="245"/>
      <c r="AF1043597" s="245"/>
      <c r="AG1043597" s="245"/>
    </row>
    <row r="1043598" spans="1:33" ht="12.75">
      <c r="A1043598" s="247"/>
      <c r="B1043598" s="248"/>
      <c r="C1043598" s="249"/>
      <c r="D1043598" s="250"/>
      <c r="E1043598" s="250"/>
      <c r="F1043598" s="250"/>
      <c r="G1043598" s="250"/>
      <c r="H1043598" s="250"/>
      <c r="I1043598" s="250"/>
      <c r="J1043598" s="244"/>
      <c r="K1043598" s="244"/>
      <c r="L1043598" s="244"/>
      <c r="M1043598" s="244"/>
      <c r="N1043598" s="244"/>
      <c r="O1043598" s="251"/>
      <c r="P1043598" s="251"/>
      <c r="Q1043598" s="251"/>
      <c r="R1043598" s="251"/>
      <c r="S1043598" s="251"/>
      <c r="T1043598" s="251"/>
      <c r="U1043598" s="251"/>
      <c r="V1043598" s="251"/>
      <c r="W1043598" s="251"/>
      <c r="X1043598" s="251"/>
      <c r="Y1043598" s="251"/>
      <c r="Z1043598" s="251"/>
      <c r="AA1043598" s="251"/>
      <c r="AB1043598" s="247"/>
      <c r="AC1043598" s="247"/>
      <c r="AD1043598" s="245"/>
      <c r="AE1043598" s="245"/>
      <c r="AF1043598" s="245"/>
      <c r="AG1043598" s="245"/>
    </row>
    <row r="1043599" spans="1:33" ht="12.75">
      <c r="A1043599" s="247"/>
      <c r="B1043599" s="248"/>
      <c r="C1043599" s="249"/>
      <c r="D1043599" s="250"/>
      <c r="E1043599" s="250"/>
      <c r="F1043599" s="250"/>
      <c r="G1043599" s="250"/>
      <c r="H1043599" s="250"/>
      <c r="I1043599" s="250"/>
      <c r="J1043599" s="244"/>
      <c r="K1043599" s="244"/>
      <c r="L1043599" s="244"/>
      <c r="M1043599" s="244"/>
      <c r="N1043599" s="244"/>
      <c r="O1043599" s="251"/>
      <c r="P1043599" s="251"/>
      <c r="Q1043599" s="251"/>
      <c r="R1043599" s="251"/>
      <c r="S1043599" s="251"/>
      <c r="T1043599" s="251"/>
      <c r="U1043599" s="251"/>
      <c r="V1043599" s="251"/>
      <c r="W1043599" s="251"/>
      <c r="X1043599" s="251"/>
      <c r="Y1043599" s="251"/>
      <c r="Z1043599" s="251"/>
      <c r="AA1043599" s="251"/>
      <c r="AB1043599" s="247"/>
      <c r="AC1043599" s="247"/>
      <c r="AD1043599" s="245"/>
      <c r="AE1043599" s="245"/>
      <c r="AF1043599" s="245"/>
      <c r="AG1043599" s="245"/>
    </row>
    <row r="1043600" spans="1:33" ht="12.75">
      <c r="A1043600" s="247"/>
      <c r="B1043600" s="248"/>
      <c r="C1043600" s="249"/>
      <c r="D1043600" s="250"/>
      <c r="E1043600" s="250"/>
      <c r="F1043600" s="250"/>
      <c r="G1043600" s="250"/>
      <c r="H1043600" s="250"/>
      <c r="I1043600" s="250"/>
      <c r="J1043600" s="244"/>
      <c r="K1043600" s="244"/>
      <c r="L1043600" s="244"/>
      <c r="M1043600" s="244"/>
      <c r="N1043600" s="244"/>
      <c r="O1043600" s="251"/>
      <c r="P1043600" s="251"/>
      <c r="Q1043600" s="251"/>
      <c r="R1043600" s="251"/>
      <c r="S1043600" s="251"/>
      <c r="T1043600" s="251"/>
      <c r="U1043600" s="251"/>
      <c r="V1043600" s="251"/>
      <c r="W1043600" s="251"/>
      <c r="X1043600" s="251"/>
      <c r="Y1043600" s="251"/>
      <c r="Z1043600" s="251"/>
      <c r="AA1043600" s="251"/>
      <c r="AB1043600" s="247"/>
      <c r="AC1043600" s="247"/>
      <c r="AD1043600" s="245"/>
      <c r="AE1043600" s="245"/>
      <c r="AF1043600" s="245"/>
      <c r="AG1043600" s="245"/>
    </row>
    <row r="1043601" spans="1:33" ht="12.75">
      <c r="A1043601" s="247"/>
      <c r="B1043601" s="248"/>
      <c r="C1043601" s="249"/>
      <c r="D1043601" s="250"/>
      <c r="E1043601" s="250"/>
      <c r="F1043601" s="250"/>
      <c r="G1043601" s="250"/>
      <c r="H1043601" s="250"/>
      <c r="I1043601" s="250"/>
      <c r="J1043601" s="244"/>
      <c r="K1043601" s="244"/>
      <c r="L1043601" s="244"/>
      <c r="M1043601" s="244"/>
      <c r="N1043601" s="244"/>
      <c r="O1043601" s="251"/>
      <c r="P1043601" s="251"/>
      <c r="Q1043601" s="251"/>
      <c r="R1043601" s="251"/>
      <c r="S1043601" s="251"/>
      <c r="T1043601" s="251"/>
      <c r="U1043601" s="251"/>
      <c r="V1043601" s="251"/>
      <c r="W1043601" s="251"/>
      <c r="X1043601" s="251"/>
      <c r="Y1043601" s="251"/>
      <c r="Z1043601" s="251"/>
      <c r="AA1043601" s="251"/>
      <c r="AB1043601" s="247"/>
      <c r="AC1043601" s="247"/>
      <c r="AD1043601" s="245"/>
      <c r="AE1043601" s="245"/>
      <c r="AF1043601" s="245"/>
      <c r="AG1043601" s="245"/>
    </row>
    <row r="1043602" spans="1:33" ht="12.75">
      <c r="A1043602" s="247"/>
      <c r="B1043602" s="248"/>
      <c r="C1043602" s="249"/>
      <c r="D1043602" s="250"/>
      <c r="E1043602" s="250"/>
      <c r="F1043602" s="250"/>
      <c r="G1043602" s="250"/>
      <c r="H1043602" s="250"/>
      <c r="I1043602" s="250"/>
      <c r="J1043602" s="244"/>
      <c r="K1043602" s="244"/>
      <c r="L1043602" s="244"/>
      <c r="M1043602" s="244"/>
      <c r="N1043602" s="244"/>
      <c r="O1043602" s="251"/>
      <c r="P1043602" s="251"/>
      <c r="Q1043602" s="251"/>
      <c r="R1043602" s="251"/>
      <c r="S1043602" s="251"/>
      <c r="T1043602" s="251"/>
      <c r="U1043602" s="251"/>
      <c r="V1043602" s="251"/>
      <c r="W1043602" s="251"/>
      <c r="X1043602" s="251"/>
      <c r="Y1043602" s="251"/>
      <c r="Z1043602" s="251"/>
      <c r="AA1043602" s="251"/>
      <c r="AB1043602" s="247"/>
      <c r="AC1043602" s="247"/>
      <c r="AD1043602" s="245"/>
      <c r="AE1043602" s="245"/>
      <c r="AF1043602" s="245"/>
      <c r="AG1043602" s="245"/>
    </row>
    <row r="1043603" spans="1:33" ht="12.75">
      <c r="A1043603" s="247"/>
      <c r="B1043603" s="248"/>
      <c r="C1043603" s="249"/>
      <c r="D1043603" s="250"/>
      <c r="E1043603" s="250"/>
      <c r="F1043603" s="250"/>
      <c r="G1043603" s="250"/>
      <c r="H1043603" s="250"/>
      <c r="I1043603" s="250"/>
      <c r="J1043603" s="244"/>
      <c r="K1043603" s="244"/>
      <c r="L1043603" s="244"/>
      <c r="M1043603" s="244"/>
      <c r="N1043603" s="244"/>
      <c r="O1043603" s="251"/>
      <c r="P1043603" s="251"/>
      <c r="Q1043603" s="251"/>
      <c r="R1043603" s="251"/>
      <c r="S1043603" s="251"/>
      <c r="T1043603" s="251"/>
      <c r="U1043603" s="251"/>
      <c r="V1043603" s="251"/>
      <c r="W1043603" s="251"/>
      <c r="X1043603" s="251"/>
      <c r="Y1043603" s="251"/>
      <c r="Z1043603" s="251"/>
      <c r="AA1043603" s="251"/>
      <c r="AB1043603" s="247"/>
      <c r="AC1043603" s="247"/>
      <c r="AD1043603" s="245"/>
      <c r="AE1043603" s="245"/>
      <c r="AF1043603" s="245"/>
      <c r="AG1043603" s="245"/>
    </row>
    <row r="1043604" spans="1:33" ht="12.75">
      <c r="A1043604" s="247"/>
      <c r="B1043604" s="248"/>
      <c r="C1043604" s="249"/>
      <c r="D1043604" s="250"/>
      <c r="E1043604" s="250"/>
      <c r="F1043604" s="250"/>
      <c r="G1043604" s="250"/>
      <c r="H1043604" s="250"/>
      <c r="I1043604" s="250"/>
      <c r="J1043604" s="244"/>
      <c r="K1043604" s="244"/>
      <c r="L1043604" s="244"/>
      <c r="M1043604" s="244"/>
      <c r="N1043604" s="244"/>
      <c r="O1043604" s="251"/>
      <c r="P1043604" s="251"/>
      <c r="Q1043604" s="251"/>
      <c r="R1043604" s="251"/>
      <c r="S1043604" s="251"/>
      <c r="T1043604" s="251"/>
      <c r="U1043604" s="251"/>
      <c r="V1043604" s="251"/>
      <c r="W1043604" s="251"/>
      <c r="X1043604" s="251"/>
      <c r="Y1043604" s="251"/>
      <c r="Z1043604" s="251"/>
      <c r="AA1043604" s="251"/>
      <c r="AB1043604" s="247"/>
      <c r="AC1043604" s="247"/>
      <c r="AD1043604" s="245"/>
      <c r="AE1043604" s="245"/>
      <c r="AF1043604" s="245"/>
      <c r="AG1043604" s="245"/>
    </row>
    <row r="1043605" spans="1:33" ht="12.75">
      <c r="A1043605" s="247"/>
      <c r="B1043605" s="248"/>
      <c r="C1043605" s="249"/>
      <c r="D1043605" s="250"/>
      <c r="E1043605" s="250"/>
      <c r="F1043605" s="250"/>
      <c r="G1043605" s="250"/>
      <c r="H1043605" s="250"/>
      <c r="I1043605" s="250"/>
      <c r="J1043605" s="244"/>
      <c r="K1043605" s="244"/>
      <c r="L1043605" s="244"/>
      <c r="M1043605" s="244"/>
      <c r="N1043605" s="244"/>
      <c r="O1043605" s="251"/>
      <c r="P1043605" s="251"/>
      <c r="Q1043605" s="251"/>
      <c r="R1043605" s="251"/>
      <c r="S1043605" s="251"/>
      <c r="T1043605" s="251"/>
      <c r="U1043605" s="251"/>
      <c r="V1043605" s="251"/>
      <c r="W1043605" s="251"/>
      <c r="X1043605" s="251"/>
      <c r="Y1043605" s="251"/>
      <c r="Z1043605" s="251"/>
      <c r="AA1043605" s="251"/>
      <c r="AB1043605" s="247"/>
      <c r="AC1043605" s="247"/>
      <c r="AD1043605" s="245"/>
      <c r="AE1043605" s="245"/>
      <c r="AF1043605" s="245"/>
      <c r="AG1043605" s="245"/>
    </row>
    <row r="1043606" spans="1:33" ht="12.75">
      <c r="A1043606" s="247"/>
      <c r="B1043606" s="248"/>
      <c r="C1043606" s="249"/>
      <c r="D1043606" s="250"/>
      <c r="E1043606" s="250"/>
      <c r="F1043606" s="250"/>
      <c r="G1043606" s="250"/>
      <c r="H1043606" s="250"/>
      <c r="I1043606" s="250"/>
      <c r="J1043606" s="244"/>
      <c r="K1043606" s="244"/>
      <c r="L1043606" s="244"/>
      <c r="M1043606" s="244"/>
      <c r="N1043606" s="244"/>
      <c r="O1043606" s="251"/>
      <c r="P1043606" s="251"/>
      <c r="Q1043606" s="251"/>
      <c r="R1043606" s="251"/>
      <c r="S1043606" s="251"/>
      <c r="T1043606" s="251"/>
      <c r="U1043606" s="251"/>
      <c r="V1043606" s="251"/>
      <c r="W1043606" s="251"/>
      <c r="X1043606" s="251"/>
      <c r="Y1043606" s="251"/>
      <c r="Z1043606" s="251"/>
      <c r="AA1043606" s="251"/>
      <c r="AB1043606" s="247"/>
      <c r="AC1043606" s="247"/>
      <c r="AD1043606" s="245"/>
      <c r="AE1043606" s="245"/>
      <c r="AF1043606" s="245"/>
      <c r="AG1043606" s="245"/>
    </row>
    <row r="1043607" spans="1:33" ht="12.75">
      <c r="A1043607" s="247"/>
      <c r="B1043607" s="248"/>
      <c r="C1043607" s="249"/>
      <c r="D1043607" s="250"/>
      <c r="E1043607" s="250"/>
      <c r="F1043607" s="250"/>
      <c r="G1043607" s="250"/>
      <c r="H1043607" s="250"/>
      <c r="I1043607" s="250"/>
      <c r="J1043607" s="244"/>
      <c r="K1043607" s="244"/>
      <c r="L1043607" s="244"/>
      <c r="M1043607" s="244"/>
      <c r="N1043607" s="244"/>
      <c r="O1043607" s="251"/>
      <c r="P1043607" s="251"/>
      <c r="Q1043607" s="251"/>
      <c r="R1043607" s="251"/>
      <c r="S1043607" s="251"/>
      <c r="T1043607" s="251"/>
      <c r="U1043607" s="251"/>
      <c r="V1043607" s="251"/>
      <c r="W1043607" s="251"/>
      <c r="X1043607" s="251"/>
      <c r="Y1043607" s="251"/>
      <c r="Z1043607" s="251"/>
      <c r="AA1043607" s="251"/>
      <c r="AB1043607" s="247"/>
      <c r="AC1043607" s="247"/>
      <c r="AD1043607" s="245"/>
      <c r="AE1043607" s="245"/>
      <c r="AF1043607" s="245"/>
      <c r="AG1043607" s="245"/>
    </row>
    <row r="1043608" spans="1:33" ht="12.75">
      <c r="A1043608" s="247"/>
      <c r="B1043608" s="248"/>
      <c r="C1043608" s="249"/>
      <c r="D1043608" s="250"/>
      <c r="E1043608" s="250"/>
      <c r="F1043608" s="250"/>
      <c r="G1043608" s="250"/>
      <c r="H1043608" s="250"/>
      <c r="I1043608" s="250"/>
      <c r="J1043608" s="244"/>
      <c r="K1043608" s="244"/>
      <c r="L1043608" s="244"/>
      <c r="M1043608" s="244"/>
      <c r="N1043608" s="244"/>
      <c r="O1043608" s="251"/>
      <c r="P1043608" s="251"/>
      <c r="Q1043608" s="251"/>
      <c r="R1043608" s="251"/>
      <c r="S1043608" s="251"/>
      <c r="T1043608" s="251"/>
      <c r="U1043608" s="251"/>
      <c r="V1043608" s="251"/>
      <c r="W1043608" s="251"/>
      <c r="X1043608" s="251"/>
      <c r="Y1043608" s="251"/>
      <c r="Z1043608" s="251"/>
      <c r="AA1043608" s="251"/>
      <c r="AB1043608" s="247"/>
      <c r="AC1043608" s="247"/>
      <c r="AD1043608" s="245"/>
      <c r="AE1043608" s="245"/>
      <c r="AF1043608" s="245"/>
      <c r="AG1043608" s="245"/>
    </row>
    <row r="1043609" spans="1:33" ht="12.75">
      <c r="A1043609" s="247"/>
      <c r="B1043609" s="248"/>
      <c r="C1043609" s="249"/>
      <c r="D1043609" s="250"/>
      <c r="E1043609" s="250"/>
      <c r="F1043609" s="250"/>
      <c r="G1043609" s="250"/>
      <c r="H1043609" s="250"/>
      <c r="I1043609" s="250"/>
      <c r="J1043609" s="244"/>
      <c r="K1043609" s="244"/>
      <c r="L1043609" s="244"/>
      <c r="M1043609" s="244"/>
      <c r="N1043609" s="244"/>
      <c r="O1043609" s="251"/>
      <c r="P1043609" s="251"/>
      <c r="Q1043609" s="251"/>
      <c r="R1043609" s="251"/>
      <c r="S1043609" s="251"/>
      <c r="T1043609" s="251"/>
      <c r="U1043609" s="251"/>
      <c r="V1043609" s="251"/>
      <c r="W1043609" s="251"/>
      <c r="X1043609" s="251"/>
      <c r="Y1043609" s="251"/>
      <c r="Z1043609" s="251"/>
      <c r="AA1043609" s="251"/>
      <c r="AB1043609" s="247"/>
      <c r="AC1043609" s="247"/>
      <c r="AD1043609" s="245"/>
      <c r="AE1043609" s="245"/>
      <c r="AF1043609" s="245"/>
      <c r="AG1043609" s="245"/>
    </row>
    <row r="1043610" spans="1:33" ht="12.75">
      <c r="A1043610" s="247"/>
      <c r="B1043610" s="248"/>
      <c r="C1043610" s="249"/>
      <c r="D1043610" s="250"/>
      <c r="E1043610" s="250"/>
      <c r="F1043610" s="250"/>
      <c r="G1043610" s="250"/>
      <c r="H1043610" s="250"/>
      <c r="I1043610" s="250"/>
      <c r="J1043610" s="244"/>
      <c r="K1043610" s="244"/>
      <c r="L1043610" s="244"/>
      <c r="M1043610" s="244"/>
      <c r="N1043610" s="244"/>
      <c r="O1043610" s="251"/>
      <c r="P1043610" s="251"/>
      <c r="Q1043610" s="251"/>
      <c r="R1043610" s="251"/>
      <c r="S1043610" s="251"/>
      <c r="T1043610" s="251"/>
      <c r="U1043610" s="251"/>
      <c r="V1043610" s="251"/>
      <c r="W1043610" s="251"/>
      <c r="X1043610" s="251"/>
      <c r="Y1043610" s="251"/>
      <c r="Z1043610" s="251"/>
      <c r="AA1043610" s="251"/>
      <c r="AB1043610" s="247"/>
      <c r="AC1043610" s="247"/>
      <c r="AD1043610" s="245"/>
      <c r="AE1043610" s="245"/>
      <c r="AF1043610" s="245"/>
      <c r="AG1043610" s="245"/>
    </row>
    <row r="1043611" spans="1:33" ht="12.75">
      <c r="A1043611" s="247"/>
      <c r="B1043611" s="248"/>
      <c r="C1043611" s="249"/>
      <c r="D1043611" s="250"/>
      <c r="E1043611" s="250"/>
      <c r="F1043611" s="250"/>
      <c r="G1043611" s="250"/>
      <c r="H1043611" s="250"/>
      <c r="I1043611" s="250"/>
      <c r="J1043611" s="244"/>
      <c r="K1043611" s="244"/>
      <c r="L1043611" s="244"/>
      <c r="M1043611" s="244"/>
      <c r="N1043611" s="244"/>
      <c r="O1043611" s="251"/>
      <c r="P1043611" s="251"/>
      <c r="Q1043611" s="251"/>
      <c r="R1043611" s="251"/>
      <c r="S1043611" s="251"/>
      <c r="T1043611" s="251"/>
      <c r="U1043611" s="251"/>
      <c r="V1043611" s="251"/>
      <c r="W1043611" s="251"/>
      <c r="X1043611" s="251"/>
      <c r="Y1043611" s="251"/>
      <c r="Z1043611" s="251"/>
      <c r="AA1043611" s="251"/>
      <c r="AB1043611" s="247"/>
      <c r="AC1043611" s="247"/>
      <c r="AD1043611" s="245"/>
      <c r="AE1043611" s="245"/>
      <c r="AF1043611" s="245"/>
      <c r="AG1043611" s="245"/>
    </row>
    <row r="1043612" spans="1:33" ht="12.75">
      <c r="A1043612" s="247"/>
      <c r="B1043612" s="248"/>
      <c r="C1043612" s="249"/>
      <c r="D1043612" s="250"/>
      <c r="E1043612" s="250"/>
      <c r="F1043612" s="250"/>
      <c r="G1043612" s="250"/>
      <c r="H1043612" s="250"/>
      <c r="I1043612" s="250"/>
      <c r="J1043612" s="244"/>
      <c r="K1043612" s="244"/>
      <c r="L1043612" s="244"/>
      <c r="M1043612" s="244"/>
      <c r="N1043612" s="244"/>
      <c r="O1043612" s="251"/>
      <c r="P1043612" s="251"/>
      <c r="Q1043612" s="251"/>
      <c r="R1043612" s="251"/>
      <c r="S1043612" s="251"/>
      <c r="T1043612" s="251"/>
      <c r="U1043612" s="251"/>
      <c r="V1043612" s="251"/>
      <c r="W1043612" s="251"/>
      <c r="X1043612" s="251"/>
      <c r="Y1043612" s="251"/>
      <c r="Z1043612" s="251"/>
      <c r="AA1043612" s="251"/>
      <c r="AB1043612" s="247"/>
      <c r="AC1043612" s="247"/>
      <c r="AD1043612" s="245"/>
      <c r="AE1043612" s="245"/>
      <c r="AF1043612" s="245"/>
      <c r="AG1043612" s="245"/>
    </row>
    <row r="1043613" spans="1:33" ht="12.75">
      <c r="A1043613" s="247"/>
      <c r="B1043613" s="248"/>
      <c r="C1043613" s="249"/>
      <c r="D1043613" s="250"/>
      <c r="E1043613" s="250"/>
      <c r="F1043613" s="250"/>
      <c r="G1043613" s="250"/>
      <c r="H1043613" s="250"/>
      <c r="I1043613" s="250"/>
      <c r="J1043613" s="244"/>
      <c r="K1043613" s="244"/>
      <c r="L1043613" s="244"/>
      <c r="M1043613" s="244"/>
      <c r="N1043613" s="244"/>
      <c r="O1043613" s="251"/>
      <c r="P1043613" s="251"/>
      <c r="Q1043613" s="251"/>
      <c r="R1043613" s="251"/>
      <c r="S1043613" s="251"/>
      <c r="T1043613" s="251"/>
      <c r="U1043613" s="251"/>
      <c r="V1043613" s="251"/>
      <c r="W1043613" s="251"/>
      <c r="X1043613" s="251"/>
      <c r="Y1043613" s="251"/>
      <c r="Z1043613" s="251"/>
      <c r="AA1043613" s="251"/>
      <c r="AB1043613" s="247"/>
      <c r="AC1043613" s="247"/>
      <c r="AD1043613" s="245"/>
      <c r="AE1043613" s="245"/>
      <c r="AF1043613" s="245"/>
      <c r="AG1043613" s="245"/>
    </row>
    <row r="1043614" spans="1:33" ht="12.75">
      <c r="A1043614" s="247"/>
      <c r="B1043614" s="248"/>
      <c r="C1043614" s="249"/>
      <c r="D1043614" s="250"/>
      <c r="E1043614" s="250"/>
      <c r="F1043614" s="250"/>
      <c r="G1043614" s="250"/>
      <c r="H1043614" s="250"/>
      <c r="I1043614" s="250"/>
      <c r="J1043614" s="244"/>
      <c r="K1043614" s="244"/>
      <c r="L1043614" s="244"/>
      <c r="M1043614" s="244"/>
      <c r="N1043614" s="244"/>
      <c r="O1043614" s="251"/>
      <c r="P1043614" s="251"/>
      <c r="Q1043614" s="251"/>
      <c r="R1043614" s="251"/>
      <c r="S1043614" s="251"/>
      <c r="T1043614" s="251"/>
      <c r="U1043614" s="251"/>
      <c r="V1043614" s="251"/>
      <c r="W1043614" s="251"/>
      <c r="X1043614" s="251"/>
      <c r="Y1043614" s="251"/>
      <c r="Z1043614" s="251"/>
      <c r="AA1043614" s="251"/>
      <c r="AB1043614" s="247"/>
      <c r="AC1043614" s="247"/>
      <c r="AD1043614" s="245"/>
      <c r="AE1043614" s="245"/>
      <c r="AF1043614" s="245"/>
      <c r="AG1043614" s="245"/>
    </row>
    <row r="1043615" spans="1:33" ht="12.75">
      <c r="A1043615" s="247"/>
      <c r="B1043615" s="248"/>
      <c r="C1043615" s="249"/>
      <c r="D1043615" s="250"/>
      <c r="E1043615" s="250"/>
      <c r="F1043615" s="250"/>
      <c r="G1043615" s="250"/>
      <c r="H1043615" s="250"/>
      <c r="I1043615" s="250"/>
      <c r="J1043615" s="244"/>
      <c r="K1043615" s="244"/>
      <c r="L1043615" s="244"/>
      <c r="M1043615" s="244"/>
      <c r="N1043615" s="244"/>
      <c r="O1043615" s="251"/>
      <c r="P1043615" s="251"/>
      <c r="Q1043615" s="251"/>
      <c r="R1043615" s="251"/>
      <c r="S1043615" s="251"/>
      <c r="T1043615" s="251"/>
      <c r="U1043615" s="251"/>
      <c r="V1043615" s="251"/>
      <c r="W1043615" s="251"/>
      <c r="X1043615" s="251"/>
      <c r="Y1043615" s="251"/>
      <c r="Z1043615" s="251"/>
      <c r="AA1043615" s="251"/>
      <c r="AB1043615" s="247"/>
      <c r="AC1043615" s="247"/>
      <c r="AD1043615" s="245"/>
      <c r="AE1043615" s="245"/>
      <c r="AF1043615" s="245"/>
      <c r="AG1043615" s="245"/>
    </row>
    <row r="1043616" spans="1:33" ht="12.75">
      <c r="A1043616" s="247"/>
      <c r="B1043616" s="248"/>
      <c r="C1043616" s="249"/>
      <c r="D1043616" s="250"/>
      <c r="E1043616" s="250"/>
      <c r="F1043616" s="250"/>
      <c r="G1043616" s="250"/>
      <c r="H1043616" s="250"/>
      <c r="I1043616" s="250"/>
      <c r="J1043616" s="244"/>
      <c r="K1043616" s="244"/>
      <c r="L1043616" s="244"/>
      <c r="M1043616" s="244"/>
      <c r="N1043616" s="244"/>
      <c r="O1043616" s="251"/>
      <c r="P1043616" s="251"/>
      <c r="Q1043616" s="251"/>
      <c r="R1043616" s="251"/>
      <c r="S1043616" s="251"/>
      <c r="T1043616" s="251"/>
      <c r="U1043616" s="251"/>
      <c r="V1043616" s="251"/>
      <c r="W1043616" s="251"/>
      <c r="X1043616" s="251"/>
      <c r="Y1043616" s="251"/>
      <c r="Z1043616" s="251"/>
      <c r="AA1043616" s="251"/>
      <c r="AB1043616" s="247"/>
      <c r="AC1043616" s="247"/>
      <c r="AD1043616" s="245"/>
      <c r="AE1043616" s="245"/>
      <c r="AF1043616" s="245"/>
      <c r="AG1043616" s="245"/>
    </row>
    <row r="1043617" spans="1:33" ht="12.75">
      <c r="A1043617" s="247"/>
      <c r="B1043617" s="248"/>
      <c r="C1043617" s="249"/>
      <c r="D1043617" s="250"/>
      <c r="E1043617" s="250"/>
      <c r="F1043617" s="250"/>
      <c r="G1043617" s="250"/>
      <c r="H1043617" s="250"/>
      <c r="I1043617" s="250"/>
      <c r="J1043617" s="244"/>
      <c r="K1043617" s="244"/>
      <c r="L1043617" s="244"/>
      <c r="M1043617" s="244"/>
      <c r="N1043617" s="244"/>
      <c r="O1043617" s="251"/>
      <c r="P1043617" s="251"/>
      <c r="Q1043617" s="251"/>
      <c r="R1043617" s="251"/>
      <c r="S1043617" s="251"/>
      <c r="T1043617" s="251"/>
      <c r="U1043617" s="251"/>
      <c r="V1043617" s="251"/>
      <c r="W1043617" s="251"/>
      <c r="X1043617" s="251"/>
      <c r="Y1043617" s="251"/>
      <c r="Z1043617" s="251"/>
      <c r="AA1043617" s="251"/>
      <c r="AB1043617" s="247"/>
      <c r="AC1043617" s="247"/>
      <c r="AD1043617" s="245"/>
      <c r="AE1043617" s="245"/>
      <c r="AF1043617" s="245"/>
      <c r="AG1043617" s="245"/>
    </row>
    <row r="1043618" spans="1:33" ht="12.75">
      <c r="A1043618" s="247"/>
      <c r="B1043618" s="248"/>
      <c r="C1043618" s="249"/>
      <c r="D1043618" s="250"/>
      <c r="E1043618" s="250"/>
      <c r="F1043618" s="250"/>
      <c r="G1043618" s="250"/>
      <c r="H1043618" s="250"/>
      <c r="I1043618" s="250"/>
      <c r="J1043618" s="244"/>
      <c r="K1043618" s="244"/>
      <c r="L1043618" s="244"/>
      <c r="M1043618" s="244"/>
      <c r="N1043618" s="244"/>
      <c r="O1043618" s="251"/>
      <c r="P1043618" s="251"/>
      <c r="Q1043618" s="251"/>
      <c r="R1043618" s="251"/>
      <c r="S1043618" s="251"/>
      <c r="T1043618" s="251"/>
      <c r="U1043618" s="251"/>
      <c r="V1043618" s="251"/>
      <c r="W1043618" s="251"/>
      <c r="X1043618" s="251"/>
      <c r="Y1043618" s="251"/>
      <c r="Z1043618" s="251"/>
      <c r="AA1043618" s="251"/>
      <c r="AB1043618" s="247"/>
      <c r="AC1043618" s="247"/>
      <c r="AD1043618" s="245"/>
      <c r="AE1043618" s="245"/>
      <c r="AF1043618" s="245"/>
      <c r="AG1043618" s="245"/>
    </row>
    <row r="1043619" spans="1:33" ht="12.75">
      <c r="A1043619" s="247"/>
      <c r="B1043619" s="248"/>
      <c r="C1043619" s="249"/>
      <c r="D1043619" s="250"/>
      <c r="E1043619" s="250"/>
      <c r="F1043619" s="250"/>
      <c r="G1043619" s="250"/>
      <c r="H1043619" s="250"/>
      <c r="I1043619" s="250"/>
      <c r="J1043619" s="244"/>
      <c r="K1043619" s="244"/>
      <c r="L1043619" s="244"/>
      <c r="M1043619" s="244"/>
      <c r="N1043619" s="244"/>
      <c r="O1043619" s="251"/>
      <c r="P1043619" s="251"/>
      <c r="Q1043619" s="251"/>
      <c r="R1043619" s="251"/>
      <c r="S1043619" s="251"/>
      <c r="T1043619" s="251"/>
      <c r="U1043619" s="251"/>
      <c r="V1043619" s="251"/>
      <c r="W1043619" s="251"/>
      <c r="X1043619" s="251"/>
      <c r="Y1043619" s="251"/>
      <c r="Z1043619" s="251"/>
      <c r="AA1043619" s="251"/>
      <c r="AB1043619" s="247"/>
      <c r="AC1043619" s="247"/>
      <c r="AD1043619" s="245"/>
      <c r="AE1043619" s="245"/>
      <c r="AF1043619" s="245"/>
      <c r="AG1043619" s="245"/>
    </row>
    <row r="1043620" spans="1:33" ht="12.75">
      <c r="A1043620" s="247"/>
      <c r="B1043620" s="248"/>
      <c r="C1043620" s="249"/>
      <c r="D1043620" s="250"/>
      <c r="E1043620" s="250"/>
      <c r="F1043620" s="250"/>
      <c r="G1043620" s="250"/>
      <c r="H1043620" s="250"/>
      <c r="I1043620" s="250"/>
      <c r="J1043620" s="244"/>
      <c r="K1043620" s="244"/>
      <c r="L1043620" s="244"/>
      <c r="M1043620" s="244"/>
      <c r="N1043620" s="244"/>
      <c r="O1043620" s="251"/>
      <c r="P1043620" s="251"/>
      <c r="Q1043620" s="251"/>
      <c r="R1043620" s="251"/>
      <c r="S1043620" s="251"/>
      <c r="T1043620" s="251"/>
      <c r="U1043620" s="251"/>
      <c r="V1043620" s="251"/>
      <c r="W1043620" s="251"/>
      <c r="X1043620" s="251"/>
      <c r="Y1043620" s="251"/>
      <c r="Z1043620" s="251"/>
      <c r="AA1043620" s="251"/>
      <c r="AB1043620" s="247"/>
      <c r="AC1043620" s="247"/>
      <c r="AD1043620" s="245"/>
      <c r="AE1043620" s="245"/>
      <c r="AF1043620" s="245"/>
      <c r="AG1043620" s="245"/>
    </row>
    <row r="1043621" spans="1:33" ht="12.75">
      <c r="A1043621" s="247"/>
      <c r="B1043621" s="248"/>
      <c r="C1043621" s="249"/>
      <c r="D1043621" s="250"/>
      <c r="E1043621" s="250"/>
      <c r="F1043621" s="250"/>
      <c r="G1043621" s="250"/>
      <c r="H1043621" s="250"/>
      <c r="I1043621" s="250"/>
      <c r="J1043621" s="244"/>
      <c r="K1043621" s="244"/>
      <c r="L1043621" s="244"/>
      <c r="M1043621" s="244"/>
      <c r="N1043621" s="244"/>
      <c r="O1043621" s="251"/>
      <c r="P1043621" s="251"/>
      <c r="Q1043621" s="251"/>
      <c r="R1043621" s="251"/>
      <c r="S1043621" s="251"/>
      <c r="T1043621" s="251"/>
      <c r="U1043621" s="251"/>
      <c r="V1043621" s="251"/>
      <c r="W1043621" s="251"/>
      <c r="X1043621" s="251"/>
      <c r="Y1043621" s="251"/>
      <c r="Z1043621" s="251"/>
      <c r="AA1043621" s="251"/>
      <c r="AB1043621" s="247"/>
      <c r="AC1043621" s="247"/>
      <c r="AD1043621" s="245"/>
      <c r="AE1043621" s="245"/>
      <c r="AF1043621" s="245"/>
      <c r="AG1043621" s="245"/>
    </row>
    <row r="1043622" spans="1:33" ht="12.75">
      <c r="A1043622" s="247"/>
      <c r="B1043622" s="248"/>
      <c r="C1043622" s="249"/>
      <c r="D1043622" s="250"/>
      <c r="E1043622" s="250"/>
      <c r="F1043622" s="250"/>
      <c r="G1043622" s="250"/>
      <c r="H1043622" s="250"/>
      <c r="I1043622" s="250"/>
      <c r="J1043622" s="244"/>
      <c r="K1043622" s="244"/>
      <c r="L1043622" s="244"/>
      <c r="M1043622" s="244"/>
      <c r="N1043622" s="244"/>
      <c r="O1043622" s="251"/>
      <c r="P1043622" s="251"/>
      <c r="Q1043622" s="251"/>
      <c r="R1043622" s="251"/>
      <c r="S1043622" s="251"/>
      <c r="T1043622" s="251"/>
      <c r="U1043622" s="251"/>
      <c r="V1043622" s="251"/>
      <c r="W1043622" s="251"/>
      <c r="X1043622" s="251"/>
      <c r="Y1043622" s="251"/>
      <c r="Z1043622" s="251"/>
      <c r="AA1043622" s="251"/>
      <c r="AB1043622" s="247"/>
      <c r="AC1043622" s="247"/>
      <c r="AD1043622" s="245"/>
      <c r="AE1043622" s="245"/>
      <c r="AF1043622" s="245"/>
      <c r="AG1043622" s="245"/>
    </row>
    <row r="1043623" spans="1:33" ht="12.75">
      <c r="A1043623" s="247"/>
      <c r="B1043623" s="248"/>
      <c r="C1043623" s="249"/>
      <c r="D1043623" s="250"/>
      <c r="E1043623" s="250"/>
      <c r="F1043623" s="250"/>
      <c r="G1043623" s="250"/>
      <c r="H1043623" s="250"/>
      <c r="I1043623" s="250"/>
      <c r="J1043623" s="244"/>
      <c r="K1043623" s="244"/>
      <c r="L1043623" s="244"/>
      <c r="M1043623" s="244"/>
      <c r="N1043623" s="244"/>
      <c r="O1043623" s="251"/>
      <c r="P1043623" s="251"/>
      <c r="Q1043623" s="251"/>
      <c r="R1043623" s="251"/>
      <c r="S1043623" s="251"/>
      <c r="T1043623" s="251"/>
      <c r="U1043623" s="251"/>
      <c r="V1043623" s="251"/>
      <c r="W1043623" s="251"/>
      <c r="X1043623" s="251"/>
      <c r="Y1043623" s="251"/>
      <c r="Z1043623" s="251"/>
      <c r="AA1043623" s="251"/>
      <c r="AB1043623" s="247"/>
      <c r="AC1043623" s="247"/>
      <c r="AD1043623" s="245"/>
      <c r="AE1043623" s="245"/>
      <c r="AF1043623" s="245"/>
      <c r="AG1043623" s="245"/>
    </row>
    <row r="1043624" spans="1:33" ht="12.75">
      <c r="A1043624" s="247"/>
      <c r="B1043624" s="248"/>
      <c r="C1043624" s="249"/>
      <c r="D1043624" s="250"/>
      <c r="E1043624" s="250"/>
      <c r="F1043624" s="250"/>
      <c r="G1043624" s="250"/>
      <c r="H1043624" s="250"/>
      <c r="I1043624" s="250"/>
      <c r="J1043624" s="244"/>
      <c r="K1043624" s="244"/>
      <c r="L1043624" s="244"/>
      <c r="M1043624" s="244"/>
      <c r="N1043624" s="244"/>
      <c r="O1043624" s="251"/>
      <c r="P1043624" s="251"/>
      <c r="Q1043624" s="251"/>
      <c r="R1043624" s="251"/>
      <c r="S1043624" s="251"/>
      <c r="T1043624" s="251"/>
      <c r="U1043624" s="251"/>
      <c r="V1043624" s="251"/>
      <c r="W1043624" s="251"/>
      <c r="X1043624" s="251"/>
      <c r="Y1043624" s="251"/>
      <c r="Z1043624" s="251"/>
      <c r="AA1043624" s="251"/>
      <c r="AB1043624" s="247"/>
      <c r="AC1043624" s="247"/>
      <c r="AD1043624" s="245"/>
      <c r="AE1043624" s="245"/>
      <c r="AF1043624" s="245"/>
      <c r="AG1043624" s="245"/>
    </row>
    <row r="1043625" spans="1:33" ht="12.75">
      <c r="A1043625" s="247"/>
      <c r="B1043625" s="248"/>
      <c r="C1043625" s="249"/>
      <c r="D1043625" s="250"/>
      <c r="E1043625" s="250"/>
      <c r="F1043625" s="250"/>
      <c r="G1043625" s="250"/>
      <c r="H1043625" s="250"/>
      <c r="I1043625" s="250"/>
      <c r="J1043625" s="244"/>
      <c r="K1043625" s="244"/>
      <c r="L1043625" s="244"/>
      <c r="M1043625" s="244"/>
      <c r="N1043625" s="244"/>
      <c r="O1043625" s="251"/>
      <c r="P1043625" s="251"/>
      <c r="Q1043625" s="251"/>
      <c r="R1043625" s="251"/>
      <c r="S1043625" s="251"/>
      <c r="T1043625" s="251"/>
      <c r="U1043625" s="251"/>
      <c r="V1043625" s="251"/>
      <c r="W1043625" s="251"/>
      <c r="X1043625" s="251"/>
      <c r="Y1043625" s="251"/>
      <c r="Z1043625" s="251"/>
      <c r="AA1043625" s="251"/>
      <c r="AB1043625" s="247"/>
      <c r="AC1043625" s="247"/>
      <c r="AD1043625" s="245"/>
      <c r="AE1043625" s="245"/>
      <c r="AF1043625" s="245"/>
      <c r="AG1043625" s="245"/>
    </row>
    <row r="1043626" spans="1:33" ht="12.75">
      <c r="A1043626" s="247"/>
      <c r="B1043626" s="248"/>
      <c r="C1043626" s="249"/>
      <c r="D1043626" s="250"/>
      <c r="E1043626" s="250"/>
      <c r="F1043626" s="250"/>
      <c r="G1043626" s="250"/>
      <c r="H1043626" s="250"/>
      <c r="I1043626" s="250"/>
      <c r="J1043626" s="244"/>
      <c r="K1043626" s="244"/>
      <c r="L1043626" s="244"/>
      <c r="M1043626" s="244"/>
      <c r="N1043626" s="244"/>
      <c r="O1043626" s="251"/>
      <c r="P1043626" s="251"/>
      <c r="Q1043626" s="251"/>
      <c r="R1043626" s="251"/>
      <c r="S1043626" s="251"/>
      <c r="T1043626" s="251"/>
      <c r="U1043626" s="251"/>
      <c r="V1043626" s="251"/>
      <c r="W1043626" s="251"/>
      <c r="X1043626" s="251"/>
      <c r="Y1043626" s="251"/>
      <c r="Z1043626" s="251"/>
      <c r="AA1043626" s="251"/>
      <c r="AB1043626" s="247"/>
      <c r="AC1043626" s="247"/>
      <c r="AD1043626" s="245"/>
      <c r="AE1043626" s="245"/>
      <c r="AF1043626" s="245"/>
      <c r="AG1043626" s="245"/>
    </row>
    <row r="1043627" spans="1:33" ht="12.75">
      <c r="A1043627" s="247"/>
      <c r="B1043627" s="248"/>
      <c r="C1043627" s="249"/>
      <c r="D1043627" s="250"/>
      <c r="E1043627" s="250"/>
      <c r="F1043627" s="250"/>
      <c r="G1043627" s="250"/>
      <c r="H1043627" s="250"/>
      <c r="I1043627" s="250"/>
      <c r="J1043627" s="244"/>
      <c r="K1043627" s="244"/>
      <c r="L1043627" s="244"/>
      <c r="M1043627" s="244"/>
      <c r="N1043627" s="244"/>
      <c r="O1043627" s="251"/>
      <c r="P1043627" s="251"/>
      <c r="Q1043627" s="251"/>
      <c r="R1043627" s="251"/>
      <c r="S1043627" s="251"/>
      <c r="T1043627" s="251"/>
      <c r="U1043627" s="251"/>
      <c r="V1043627" s="251"/>
      <c r="W1043627" s="251"/>
      <c r="X1043627" s="251"/>
      <c r="Y1043627" s="251"/>
      <c r="Z1043627" s="251"/>
      <c r="AA1043627" s="251"/>
      <c r="AB1043627" s="247"/>
      <c r="AC1043627" s="247"/>
      <c r="AD1043627" s="245"/>
      <c r="AE1043627" s="245"/>
      <c r="AF1043627" s="245"/>
      <c r="AG1043627" s="245"/>
    </row>
    <row r="1043628" spans="1:33" ht="12.75">
      <c r="A1043628" s="247"/>
      <c r="B1043628" s="248"/>
      <c r="C1043628" s="249"/>
      <c r="D1043628" s="250"/>
      <c r="E1043628" s="250"/>
      <c r="F1043628" s="250"/>
      <c r="G1043628" s="250"/>
      <c r="H1043628" s="250"/>
      <c r="I1043628" s="250"/>
      <c r="J1043628" s="244"/>
      <c r="K1043628" s="244"/>
      <c r="L1043628" s="244"/>
      <c r="M1043628" s="244"/>
      <c r="N1043628" s="244"/>
      <c r="O1043628" s="251"/>
      <c r="P1043628" s="251"/>
      <c r="Q1043628" s="251"/>
      <c r="R1043628" s="251"/>
      <c r="S1043628" s="251"/>
      <c r="T1043628" s="251"/>
      <c r="U1043628" s="251"/>
      <c r="V1043628" s="251"/>
      <c r="W1043628" s="251"/>
      <c r="X1043628" s="251"/>
      <c r="Y1043628" s="251"/>
      <c r="Z1043628" s="251"/>
      <c r="AA1043628" s="251"/>
      <c r="AB1043628" s="247"/>
      <c r="AC1043628" s="247"/>
      <c r="AD1043628" s="245"/>
      <c r="AE1043628" s="245"/>
      <c r="AF1043628" s="245"/>
      <c r="AG1043628" s="245"/>
    </row>
    <row r="1043629" spans="1:33" ht="12.75">
      <c r="A1043629" s="247"/>
      <c r="B1043629" s="248"/>
      <c r="C1043629" s="249"/>
      <c r="D1043629" s="250"/>
      <c r="E1043629" s="250"/>
      <c r="F1043629" s="250"/>
      <c r="G1043629" s="250"/>
      <c r="H1043629" s="250"/>
      <c r="I1043629" s="250"/>
      <c r="J1043629" s="244"/>
      <c r="K1043629" s="244"/>
      <c r="L1043629" s="244"/>
      <c r="M1043629" s="244"/>
      <c r="N1043629" s="244"/>
      <c r="O1043629" s="251"/>
      <c r="P1043629" s="251"/>
      <c r="Q1043629" s="251"/>
      <c r="R1043629" s="251"/>
      <c r="S1043629" s="251"/>
      <c r="T1043629" s="251"/>
      <c r="U1043629" s="251"/>
      <c r="V1043629" s="251"/>
      <c r="W1043629" s="251"/>
      <c r="X1043629" s="251"/>
      <c r="Y1043629" s="251"/>
      <c r="Z1043629" s="251"/>
      <c r="AA1043629" s="251"/>
      <c r="AB1043629" s="247"/>
      <c r="AC1043629" s="247"/>
      <c r="AD1043629" s="245"/>
      <c r="AE1043629" s="245"/>
      <c r="AF1043629" s="245"/>
      <c r="AG1043629" s="245"/>
    </row>
    <row r="1043630" spans="1:33" ht="12.75">
      <c r="A1043630" s="247"/>
      <c r="B1043630" s="248"/>
      <c r="C1043630" s="249"/>
      <c r="D1043630" s="250"/>
      <c r="E1043630" s="250"/>
      <c r="F1043630" s="250"/>
      <c r="G1043630" s="250"/>
      <c r="H1043630" s="250"/>
      <c r="I1043630" s="250"/>
      <c r="J1043630" s="244"/>
      <c r="K1043630" s="244"/>
      <c r="L1043630" s="244"/>
      <c r="M1043630" s="244"/>
      <c r="N1043630" s="244"/>
      <c r="O1043630" s="251"/>
      <c r="P1043630" s="251"/>
      <c r="Q1043630" s="251"/>
      <c r="R1043630" s="251"/>
      <c r="S1043630" s="251"/>
      <c r="T1043630" s="251"/>
      <c r="U1043630" s="251"/>
      <c r="V1043630" s="251"/>
      <c r="W1043630" s="251"/>
      <c r="X1043630" s="251"/>
      <c r="Y1043630" s="251"/>
      <c r="Z1043630" s="251"/>
      <c r="AA1043630" s="251"/>
      <c r="AB1043630" s="247"/>
      <c r="AC1043630" s="247"/>
      <c r="AD1043630" s="245"/>
      <c r="AE1043630" s="245"/>
      <c r="AF1043630" s="245"/>
      <c r="AG1043630" s="245"/>
    </row>
    <row r="1043631" spans="1:33" ht="12.75">
      <c r="A1043631" s="247"/>
      <c r="B1043631" s="248"/>
      <c r="C1043631" s="249"/>
      <c r="D1043631" s="250"/>
      <c r="E1043631" s="250"/>
      <c r="F1043631" s="250"/>
      <c r="G1043631" s="250"/>
      <c r="H1043631" s="250"/>
      <c r="I1043631" s="250"/>
      <c r="J1043631" s="244"/>
      <c r="K1043631" s="244"/>
      <c r="L1043631" s="244"/>
      <c r="M1043631" s="244"/>
      <c r="N1043631" s="244"/>
      <c r="O1043631" s="251"/>
      <c r="P1043631" s="251"/>
      <c r="Q1043631" s="251"/>
      <c r="R1043631" s="251"/>
      <c r="S1043631" s="251"/>
      <c r="T1043631" s="251"/>
      <c r="U1043631" s="251"/>
      <c r="V1043631" s="251"/>
      <c r="W1043631" s="251"/>
      <c r="X1043631" s="251"/>
      <c r="Y1043631" s="251"/>
      <c r="Z1043631" s="251"/>
      <c r="AA1043631" s="251"/>
      <c r="AB1043631" s="247"/>
      <c r="AC1043631" s="247"/>
      <c r="AD1043631" s="245"/>
      <c r="AE1043631" s="245"/>
      <c r="AF1043631" s="245"/>
      <c r="AG1043631" s="245"/>
    </row>
    <row r="1043632" spans="1:33" ht="12.75">
      <c r="A1043632" s="247"/>
      <c r="B1043632" s="248"/>
      <c r="C1043632" s="249"/>
      <c r="D1043632" s="250"/>
      <c r="E1043632" s="250"/>
      <c r="F1043632" s="250"/>
      <c r="G1043632" s="250"/>
      <c r="H1043632" s="250"/>
      <c r="I1043632" s="250"/>
      <c r="J1043632" s="244"/>
      <c r="K1043632" s="244"/>
      <c r="L1043632" s="244"/>
      <c r="M1043632" s="244"/>
      <c r="N1043632" s="244"/>
      <c r="O1043632" s="251"/>
      <c r="P1043632" s="251"/>
      <c r="Q1043632" s="251"/>
      <c r="R1043632" s="251"/>
      <c r="S1043632" s="251"/>
      <c r="T1043632" s="251"/>
      <c r="U1043632" s="251"/>
      <c r="V1043632" s="251"/>
      <c r="W1043632" s="251"/>
      <c r="X1043632" s="251"/>
      <c r="Y1043632" s="251"/>
      <c r="Z1043632" s="251"/>
      <c r="AA1043632" s="251"/>
      <c r="AB1043632" s="247"/>
      <c r="AC1043632" s="247"/>
      <c r="AD1043632" s="245"/>
      <c r="AE1043632" s="245"/>
      <c r="AF1043632" s="245"/>
      <c r="AG1043632" s="245"/>
    </row>
    <row r="1043633" spans="1:33" ht="12.75">
      <c r="A1043633" s="247"/>
      <c r="B1043633" s="248"/>
      <c r="C1043633" s="249"/>
      <c r="D1043633" s="250"/>
      <c r="E1043633" s="250"/>
      <c r="F1043633" s="250"/>
      <c r="G1043633" s="250"/>
      <c r="H1043633" s="250"/>
      <c r="I1043633" s="250"/>
      <c r="J1043633" s="244"/>
      <c r="K1043633" s="244"/>
      <c r="L1043633" s="244"/>
      <c r="M1043633" s="244"/>
      <c r="N1043633" s="244"/>
      <c r="O1043633" s="251"/>
      <c r="P1043633" s="251"/>
      <c r="Q1043633" s="251"/>
      <c r="R1043633" s="251"/>
      <c r="S1043633" s="251"/>
      <c r="T1043633" s="251"/>
      <c r="U1043633" s="251"/>
      <c r="V1043633" s="251"/>
      <c r="W1043633" s="251"/>
      <c r="X1043633" s="251"/>
      <c r="Y1043633" s="251"/>
      <c r="Z1043633" s="251"/>
      <c r="AA1043633" s="251"/>
      <c r="AB1043633" s="247"/>
      <c r="AC1043633" s="247"/>
      <c r="AD1043633" s="245"/>
      <c r="AE1043633" s="245"/>
      <c r="AF1043633" s="245"/>
      <c r="AG1043633" s="245"/>
    </row>
    <row r="1043634" spans="1:33" ht="12.75">
      <c r="A1043634" s="247"/>
      <c r="B1043634" s="248"/>
      <c r="C1043634" s="249"/>
      <c r="D1043634" s="250"/>
      <c r="E1043634" s="250"/>
      <c r="F1043634" s="250"/>
      <c r="G1043634" s="250"/>
      <c r="H1043634" s="250"/>
      <c r="I1043634" s="250"/>
      <c r="J1043634" s="244"/>
      <c r="K1043634" s="244"/>
      <c r="L1043634" s="244"/>
      <c r="M1043634" s="244"/>
      <c r="N1043634" s="244"/>
      <c r="O1043634" s="251"/>
      <c r="P1043634" s="251"/>
      <c r="Q1043634" s="251"/>
      <c r="R1043634" s="251"/>
      <c r="S1043634" s="251"/>
      <c r="T1043634" s="251"/>
      <c r="U1043634" s="251"/>
      <c r="V1043634" s="251"/>
      <c r="W1043634" s="251"/>
      <c r="X1043634" s="251"/>
      <c r="Y1043634" s="251"/>
      <c r="Z1043634" s="251"/>
      <c r="AA1043634" s="251"/>
      <c r="AB1043634" s="247"/>
      <c r="AC1043634" s="247"/>
      <c r="AD1043634" s="245"/>
      <c r="AE1043634" s="245"/>
      <c r="AF1043634" s="245"/>
      <c r="AG1043634" s="245"/>
    </row>
    <row r="1043635" spans="1:33" ht="12.75">
      <c r="A1043635" s="247"/>
      <c r="B1043635" s="248"/>
      <c r="C1043635" s="249"/>
      <c r="D1043635" s="250"/>
      <c r="E1043635" s="250"/>
      <c r="F1043635" s="250"/>
      <c r="G1043635" s="250"/>
      <c r="H1043635" s="250"/>
      <c r="I1043635" s="250"/>
      <c r="J1043635" s="244"/>
      <c r="K1043635" s="244"/>
      <c r="L1043635" s="244"/>
      <c r="M1043635" s="244"/>
      <c r="N1043635" s="244"/>
      <c r="O1043635" s="251"/>
      <c r="P1043635" s="251"/>
      <c r="Q1043635" s="251"/>
      <c r="R1043635" s="251"/>
      <c r="S1043635" s="251"/>
      <c r="T1043635" s="251"/>
      <c r="U1043635" s="251"/>
      <c r="V1043635" s="251"/>
      <c r="W1043635" s="251"/>
      <c r="X1043635" s="251"/>
      <c r="Y1043635" s="251"/>
      <c r="Z1043635" s="251"/>
      <c r="AA1043635" s="251"/>
      <c r="AB1043635" s="247"/>
      <c r="AC1043635" s="247"/>
      <c r="AD1043635" s="245"/>
      <c r="AE1043635" s="245"/>
      <c r="AF1043635" s="245"/>
      <c r="AG1043635" s="245"/>
    </row>
    <row r="1043636" spans="1:33" ht="12.75">
      <c r="A1043636" s="247"/>
      <c r="B1043636" s="248"/>
      <c r="C1043636" s="249"/>
      <c r="D1043636" s="250"/>
      <c r="E1043636" s="250"/>
      <c r="F1043636" s="250"/>
      <c r="G1043636" s="250"/>
      <c r="H1043636" s="250"/>
      <c r="I1043636" s="250"/>
      <c r="J1043636" s="244"/>
      <c r="K1043636" s="244"/>
      <c r="L1043636" s="244"/>
      <c r="M1043636" s="244"/>
      <c r="N1043636" s="244"/>
      <c r="O1043636" s="251"/>
      <c r="P1043636" s="251"/>
      <c r="Q1043636" s="251"/>
      <c r="R1043636" s="251"/>
      <c r="S1043636" s="251"/>
      <c r="T1043636" s="251"/>
      <c r="U1043636" s="251"/>
      <c r="V1043636" s="251"/>
      <c r="W1043636" s="251"/>
      <c r="X1043636" s="251"/>
      <c r="Y1043636" s="251"/>
      <c r="Z1043636" s="251"/>
      <c r="AA1043636" s="251"/>
      <c r="AB1043636" s="247"/>
      <c r="AC1043636" s="247"/>
      <c r="AD1043636" s="245"/>
      <c r="AE1043636" s="245"/>
      <c r="AF1043636" s="245"/>
      <c r="AG1043636" s="245"/>
    </row>
    <row r="1043637" spans="1:33" ht="12.75">
      <c r="A1043637" s="247"/>
      <c r="B1043637" s="248"/>
      <c r="C1043637" s="249"/>
      <c r="D1043637" s="250"/>
      <c r="E1043637" s="250"/>
      <c r="F1043637" s="250"/>
      <c r="G1043637" s="250"/>
      <c r="H1043637" s="250"/>
      <c r="I1043637" s="250"/>
      <c r="J1043637" s="244"/>
      <c r="K1043637" s="244"/>
      <c r="L1043637" s="244"/>
      <c r="M1043637" s="244"/>
      <c r="N1043637" s="244"/>
      <c r="O1043637" s="251"/>
      <c r="P1043637" s="251"/>
      <c r="Q1043637" s="251"/>
      <c r="R1043637" s="251"/>
      <c r="S1043637" s="251"/>
      <c r="T1043637" s="251"/>
      <c r="U1043637" s="251"/>
      <c r="V1043637" s="251"/>
      <c r="W1043637" s="251"/>
      <c r="X1043637" s="251"/>
      <c r="Y1043637" s="251"/>
      <c r="Z1043637" s="251"/>
      <c r="AA1043637" s="251"/>
      <c r="AB1043637" s="247"/>
      <c r="AC1043637" s="247"/>
      <c r="AD1043637" s="245"/>
      <c r="AE1043637" s="245"/>
      <c r="AF1043637" s="245"/>
      <c r="AG1043637" s="245"/>
    </row>
    <row r="1043638" spans="1:33" ht="12.75">
      <c r="A1043638" s="247"/>
      <c r="B1043638" s="248"/>
      <c r="C1043638" s="249"/>
      <c r="D1043638" s="250"/>
      <c r="E1043638" s="250"/>
      <c r="F1043638" s="250"/>
      <c r="G1043638" s="250"/>
      <c r="H1043638" s="250"/>
      <c r="I1043638" s="250"/>
      <c r="J1043638" s="244"/>
      <c r="K1043638" s="244"/>
      <c r="L1043638" s="244"/>
      <c r="M1043638" s="244"/>
      <c r="N1043638" s="244"/>
      <c r="O1043638" s="251"/>
      <c r="P1043638" s="251"/>
      <c r="Q1043638" s="251"/>
      <c r="R1043638" s="251"/>
      <c r="S1043638" s="251"/>
      <c r="T1043638" s="251"/>
      <c r="U1043638" s="251"/>
      <c r="V1043638" s="251"/>
      <c r="W1043638" s="251"/>
      <c r="X1043638" s="251"/>
      <c r="Y1043638" s="251"/>
      <c r="Z1043638" s="251"/>
      <c r="AA1043638" s="251"/>
      <c r="AB1043638" s="247"/>
      <c r="AC1043638" s="247"/>
      <c r="AD1043638" s="245"/>
      <c r="AE1043638" s="245"/>
      <c r="AF1043638" s="245"/>
      <c r="AG1043638" s="245"/>
    </row>
    <row r="1043639" spans="1:33" ht="12.75">
      <c r="A1043639" s="247"/>
      <c r="B1043639" s="248"/>
      <c r="C1043639" s="249"/>
      <c r="D1043639" s="250"/>
      <c r="E1043639" s="250"/>
      <c r="F1043639" s="250"/>
      <c r="G1043639" s="250"/>
      <c r="H1043639" s="250"/>
      <c r="I1043639" s="250"/>
      <c r="J1043639" s="244"/>
      <c r="K1043639" s="244"/>
      <c r="L1043639" s="244"/>
      <c r="M1043639" s="244"/>
      <c r="N1043639" s="244"/>
      <c r="O1043639" s="251"/>
      <c r="P1043639" s="251"/>
      <c r="Q1043639" s="251"/>
      <c r="R1043639" s="251"/>
      <c r="S1043639" s="251"/>
      <c r="T1043639" s="251"/>
      <c r="U1043639" s="251"/>
      <c r="V1043639" s="251"/>
      <c r="W1043639" s="251"/>
      <c r="X1043639" s="251"/>
      <c r="Y1043639" s="251"/>
      <c r="Z1043639" s="251"/>
      <c r="AA1043639" s="251"/>
      <c r="AB1043639" s="247"/>
      <c r="AC1043639" s="247"/>
      <c r="AD1043639" s="245"/>
      <c r="AE1043639" s="245"/>
      <c r="AF1043639" s="245"/>
      <c r="AG1043639" s="245"/>
    </row>
    <row r="1043640" spans="1:33" ht="12.75">
      <c r="A1043640" s="247"/>
      <c r="B1043640" s="248"/>
      <c r="C1043640" s="249"/>
      <c r="D1043640" s="250"/>
      <c r="E1043640" s="250"/>
      <c r="F1043640" s="250"/>
      <c r="G1043640" s="250"/>
      <c r="H1043640" s="250"/>
      <c r="I1043640" s="250"/>
      <c r="J1043640" s="244"/>
      <c r="K1043640" s="244"/>
      <c r="L1043640" s="244"/>
      <c r="M1043640" s="244"/>
      <c r="N1043640" s="244"/>
      <c r="O1043640" s="251"/>
      <c r="P1043640" s="251"/>
      <c r="Q1043640" s="251"/>
      <c r="R1043640" s="251"/>
      <c r="S1043640" s="251"/>
      <c r="T1043640" s="251"/>
      <c r="U1043640" s="251"/>
      <c r="V1043640" s="251"/>
      <c r="W1043640" s="251"/>
      <c r="X1043640" s="251"/>
      <c r="Y1043640" s="251"/>
      <c r="Z1043640" s="251"/>
      <c r="AA1043640" s="251"/>
      <c r="AB1043640" s="247"/>
      <c r="AC1043640" s="247"/>
      <c r="AD1043640" s="245"/>
      <c r="AE1043640" s="245"/>
      <c r="AF1043640" s="245"/>
      <c r="AG1043640" s="245"/>
    </row>
    <row r="1043641" spans="1:33" ht="12.75">
      <c r="A1043641" s="247"/>
      <c r="B1043641" s="248"/>
      <c r="C1043641" s="249"/>
      <c r="D1043641" s="250"/>
      <c r="E1043641" s="250"/>
      <c r="F1043641" s="250"/>
      <c r="G1043641" s="250"/>
      <c r="H1043641" s="250"/>
      <c r="I1043641" s="250"/>
      <c r="J1043641" s="244"/>
      <c r="K1043641" s="244"/>
      <c r="L1043641" s="244"/>
      <c r="M1043641" s="244"/>
      <c r="N1043641" s="244"/>
      <c r="O1043641" s="251"/>
      <c r="P1043641" s="251"/>
      <c r="Q1043641" s="251"/>
      <c r="R1043641" s="251"/>
      <c r="S1043641" s="251"/>
      <c r="T1043641" s="251"/>
      <c r="U1043641" s="251"/>
      <c r="V1043641" s="251"/>
      <c r="W1043641" s="251"/>
      <c r="X1043641" s="251"/>
      <c r="Y1043641" s="251"/>
      <c r="Z1043641" s="251"/>
      <c r="AA1043641" s="251"/>
      <c r="AB1043641" s="247"/>
      <c r="AC1043641" s="247"/>
      <c r="AD1043641" s="245"/>
      <c r="AE1043641" s="245"/>
      <c r="AF1043641" s="245"/>
      <c r="AG1043641" s="245"/>
    </row>
    <row r="1043642" spans="1:33" ht="12.75">
      <c r="A1043642" s="247"/>
      <c r="B1043642" s="248"/>
      <c r="C1043642" s="249"/>
      <c r="D1043642" s="250"/>
      <c r="E1043642" s="250"/>
      <c r="F1043642" s="250"/>
      <c r="G1043642" s="250"/>
      <c r="H1043642" s="250"/>
      <c r="I1043642" s="250"/>
      <c r="J1043642" s="244"/>
      <c r="K1043642" s="244"/>
      <c r="L1043642" s="244"/>
      <c r="M1043642" s="244"/>
      <c r="N1043642" s="244"/>
      <c r="O1043642" s="251"/>
      <c r="P1043642" s="251"/>
      <c r="Q1043642" s="251"/>
      <c r="R1043642" s="251"/>
      <c r="S1043642" s="251"/>
      <c r="T1043642" s="251"/>
      <c r="U1043642" s="251"/>
      <c r="V1043642" s="251"/>
      <c r="W1043642" s="251"/>
      <c r="X1043642" s="251"/>
      <c r="Y1043642" s="251"/>
      <c r="Z1043642" s="251"/>
      <c r="AA1043642" s="251"/>
      <c r="AB1043642" s="247"/>
      <c r="AC1043642" s="247"/>
      <c r="AD1043642" s="245"/>
      <c r="AE1043642" s="245"/>
      <c r="AF1043642" s="245"/>
      <c r="AG1043642" s="245"/>
    </row>
    <row r="1043643" spans="1:33" ht="12.75">
      <c r="A1043643" s="247"/>
      <c r="B1043643" s="248"/>
      <c r="C1043643" s="249"/>
      <c r="D1043643" s="250"/>
      <c r="E1043643" s="250"/>
      <c r="F1043643" s="250"/>
      <c r="G1043643" s="250"/>
      <c r="H1043643" s="250"/>
      <c r="I1043643" s="250"/>
      <c r="J1043643" s="244"/>
      <c r="K1043643" s="244"/>
      <c r="L1043643" s="244"/>
      <c r="M1043643" s="244"/>
      <c r="N1043643" s="244"/>
      <c r="O1043643" s="251"/>
      <c r="P1043643" s="251"/>
      <c r="Q1043643" s="251"/>
      <c r="R1043643" s="251"/>
      <c r="S1043643" s="251"/>
      <c r="T1043643" s="251"/>
      <c r="U1043643" s="251"/>
      <c r="V1043643" s="251"/>
      <c r="W1043643" s="251"/>
      <c r="X1043643" s="251"/>
      <c r="Y1043643" s="251"/>
      <c r="Z1043643" s="251"/>
      <c r="AA1043643" s="251"/>
      <c r="AB1043643" s="247"/>
      <c r="AC1043643" s="247"/>
      <c r="AD1043643" s="245"/>
      <c r="AE1043643" s="245"/>
      <c r="AF1043643" s="245"/>
      <c r="AG1043643" s="245"/>
    </row>
    <row r="1043644" spans="1:33" ht="12.75">
      <c r="A1043644" s="247"/>
      <c r="B1043644" s="248"/>
      <c r="C1043644" s="249"/>
      <c r="D1043644" s="250"/>
      <c r="E1043644" s="250"/>
      <c r="F1043644" s="250"/>
      <c r="G1043644" s="250"/>
      <c r="H1043644" s="250"/>
      <c r="I1043644" s="250"/>
      <c r="J1043644" s="244"/>
      <c r="K1043644" s="244"/>
      <c r="L1043644" s="244"/>
      <c r="M1043644" s="244"/>
      <c r="N1043644" s="244"/>
      <c r="O1043644" s="251"/>
      <c r="P1043644" s="251"/>
      <c r="Q1043644" s="251"/>
      <c r="R1043644" s="251"/>
      <c r="S1043644" s="251"/>
      <c r="T1043644" s="251"/>
      <c r="U1043644" s="251"/>
      <c r="V1043644" s="251"/>
      <c r="W1043644" s="251"/>
      <c r="X1043644" s="251"/>
      <c r="Y1043644" s="251"/>
      <c r="Z1043644" s="251"/>
      <c r="AA1043644" s="251"/>
      <c r="AB1043644" s="247"/>
      <c r="AC1043644" s="247"/>
      <c r="AD1043644" s="245"/>
      <c r="AE1043644" s="245"/>
      <c r="AF1043644" s="245"/>
      <c r="AG1043644" s="245"/>
    </row>
    <row r="1043645" spans="1:33" ht="12.75">
      <c r="A1043645" s="247"/>
      <c r="B1043645" s="248"/>
      <c r="C1043645" s="249"/>
      <c r="D1043645" s="250"/>
      <c r="E1043645" s="250"/>
      <c r="F1043645" s="250"/>
      <c r="G1043645" s="250"/>
      <c r="H1043645" s="250"/>
      <c r="I1043645" s="250"/>
      <c r="J1043645" s="244"/>
      <c r="K1043645" s="244"/>
      <c r="L1043645" s="244"/>
      <c r="M1043645" s="244"/>
      <c r="N1043645" s="244"/>
      <c r="O1043645" s="251"/>
      <c r="P1043645" s="251"/>
      <c r="Q1043645" s="251"/>
      <c r="R1043645" s="251"/>
      <c r="S1043645" s="251"/>
      <c r="T1043645" s="251"/>
      <c r="U1043645" s="251"/>
      <c r="V1043645" s="251"/>
      <c r="W1043645" s="251"/>
      <c r="X1043645" s="251"/>
      <c r="Y1043645" s="251"/>
      <c r="Z1043645" s="251"/>
      <c r="AA1043645" s="251"/>
      <c r="AB1043645" s="247"/>
      <c r="AC1043645" s="247"/>
      <c r="AD1043645" s="245"/>
      <c r="AE1043645" s="245"/>
      <c r="AF1043645" s="245"/>
      <c r="AG1043645" s="245"/>
    </row>
    <row r="1043646" spans="1:33" ht="12.75">
      <c r="A1043646" s="247"/>
      <c r="B1043646" s="248"/>
      <c r="C1043646" s="249"/>
      <c r="D1043646" s="250"/>
      <c r="E1043646" s="250"/>
      <c r="F1043646" s="250"/>
      <c r="G1043646" s="250"/>
      <c r="H1043646" s="250"/>
      <c r="I1043646" s="250"/>
      <c r="J1043646" s="244"/>
      <c r="K1043646" s="244"/>
      <c r="L1043646" s="244"/>
      <c r="M1043646" s="244"/>
      <c r="N1043646" s="244"/>
      <c r="O1043646" s="251"/>
      <c r="P1043646" s="251"/>
      <c r="Q1043646" s="251"/>
      <c r="R1043646" s="251"/>
      <c r="S1043646" s="251"/>
      <c r="T1043646" s="251"/>
      <c r="U1043646" s="251"/>
      <c r="V1043646" s="251"/>
      <c r="W1043646" s="251"/>
      <c r="X1043646" s="251"/>
      <c r="Y1043646" s="251"/>
      <c r="Z1043646" s="251"/>
      <c r="AA1043646" s="251"/>
      <c r="AB1043646" s="247"/>
      <c r="AC1043646" s="247"/>
      <c r="AD1043646" s="245"/>
      <c r="AE1043646" s="245"/>
      <c r="AF1043646" s="245"/>
      <c r="AG1043646" s="245"/>
    </row>
    <row r="1043647" spans="1:33" ht="12.75">
      <c r="A1043647" s="247"/>
      <c r="B1043647" s="248"/>
      <c r="C1043647" s="249"/>
      <c r="D1043647" s="250"/>
      <c r="E1043647" s="250"/>
      <c r="F1043647" s="250"/>
      <c r="G1043647" s="250"/>
      <c r="H1043647" s="250"/>
      <c r="I1043647" s="250"/>
      <c r="J1043647" s="244"/>
      <c r="K1043647" s="244"/>
      <c r="L1043647" s="244"/>
      <c r="M1043647" s="244"/>
      <c r="N1043647" s="244"/>
      <c r="O1043647" s="251"/>
      <c r="P1043647" s="251"/>
      <c r="Q1043647" s="251"/>
      <c r="R1043647" s="251"/>
      <c r="S1043647" s="251"/>
      <c r="T1043647" s="251"/>
      <c r="U1043647" s="251"/>
      <c r="V1043647" s="251"/>
      <c r="W1043647" s="251"/>
      <c r="X1043647" s="251"/>
      <c r="Y1043647" s="251"/>
      <c r="Z1043647" s="251"/>
      <c r="AA1043647" s="251"/>
      <c r="AB1043647" s="247"/>
      <c r="AC1043647" s="247"/>
      <c r="AD1043647" s="245"/>
      <c r="AE1043647" s="245"/>
      <c r="AF1043647" s="245"/>
      <c r="AG1043647" s="245"/>
    </row>
    <row r="1043648" spans="1:33" ht="12.75">
      <c r="A1043648" s="247"/>
      <c r="B1043648" s="248"/>
      <c r="C1043648" s="249"/>
      <c r="D1043648" s="250"/>
      <c r="E1043648" s="250"/>
      <c r="F1043648" s="250"/>
      <c r="G1043648" s="250"/>
      <c r="H1043648" s="250"/>
      <c r="I1043648" s="250"/>
      <c r="J1043648" s="244"/>
      <c r="K1043648" s="244"/>
      <c r="L1043648" s="244"/>
      <c r="M1043648" s="244"/>
      <c r="N1043648" s="244"/>
      <c r="O1043648" s="251"/>
      <c r="P1043648" s="251"/>
      <c r="Q1043648" s="251"/>
      <c r="R1043648" s="251"/>
      <c r="S1043648" s="251"/>
      <c r="T1043648" s="251"/>
      <c r="U1043648" s="251"/>
      <c r="V1043648" s="251"/>
      <c r="W1043648" s="251"/>
      <c r="X1043648" s="251"/>
      <c r="Y1043648" s="251"/>
      <c r="Z1043648" s="251"/>
      <c r="AA1043648" s="251"/>
      <c r="AB1043648" s="247"/>
      <c r="AC1043648" s="247"/>
      <c r="AD1043648" s="245"/>
      <c r="AE1043648" s="245"/>
      <c r="AF1043648" s="245"/>
      <c r="AG1043648" s="245"/>
    </row>
    <row r="1043649" spans="1:33" ht="12.75">
      <c r="A1043649" s="247"/>
      <c r="B1043649" s="248"/>
      <c r="C1043649" s="249"/>
      <c r="D1043649" s="250"/>
      <c r="E1043649" s="250"/>
      <c r="F1043649" s="250"/>
      <c r="G1043649" s="250"/>
      <c r="H1043649" s="250"/>
      <c r="I1043649" s="250"/>
      <c r="J1043649" s="244"/>
      <c r="K1043649" s="244"/>
      <c r="L1043649" s="244"/>
      <c r="M1043649" s="244"/>
      <c r="N1043649" s="244"/>
      <c r="O1043649" s="251"/>
      <c r="P1043649" s="251"/>
      <c r="Q1043649" s="251"/>
      <c r="R1043649" s="251"/>
      <c r="S1043649" s="251"/>
      <c r="T1043649" s="251"/>
      <c r="U1043649" s="251"/>
      <c r="V1043649" s="251"/>
      <c r="W1043649" s="251"/>
      <c r="X1043649" s="251"/>
      <c r="Y1043649" s="251"/>
      <c r="Z1043649" s="251"/>
      <c r="AA1043649" s="251"/>
      <c r="AB1043649" s="247"/>
      <c r="AC1043649" s="247"/>
      <c r="AD1043649" s="245"/>
      <c r="AE1043649" s="245"/>
      <c r="AF1043649" s="245"/>
      <c r="AG1043649" s="245"/>
    </row>
    <row r="1043650" spans="1:33" ht="12.75">
      <c r="A1043650" s="247"/>
      <c r="B1043650" s="248"/>
      <c r="C1043650" s="249"/>
      <c r="D1043650" s="250"/>
      <c r="E1043650" s="250"/>
      <c r="F1043650" s="250"/>
      <c r="G1043650" s="250"/>
      <c r="H1043650" s="250"/>
      <c r="I1043650" s="250"/>
      <c r="J1043650" s="244"/>
      <c r="K1043650" s="244"/>
      <c r="L1043650" s="244"/>
      <c r="M1043650" s="244"/>
      <c r="N1043650" s="244"/>
      <c r="O1043650" s="251"/>
      <c r="P1043650" s="251"/>
      <c r="Q1043650" s="251"/>
      <c r="R1043650" s="251"/>
      <c r="S1043650" s="251"/>
      <c r="T1043650" s="251"/>
      <c r="U1043650" s="251"/>
      <c r="V1043650" s="251"/>
      <c r="W1043650" s="251"/>
      <c r="X1043650" s="251"/>
      <c r="Y1043650" s="251"/>
      <c r="Z1043650" s="251"/>
      <c r="AA1043650" s="251"/>
      <c r="AB1043650" s="247"/>
      <c r="AC1043650" s="247"/>
      <c r="AD1043650" s="245"/>
      <c r="AE1043650" s="245"/>
      <c r="AF1043650" s="245"/>
      <c r="AG1043650" s="245"/>
    </row>
    <row r="1043651" spans="1:33" ht="12.75">
      <c r="A1043651" s="247"/>
      <c r="B1043651" s="248"/>
      <c r="C1043651" s="249"/>
      <c r="D1043651" s="250"/>
      <c r="E1043651" s="250"/>
      <c r="F1043651" s="250"/>
      <c r="G1043651" s="250"/>
      <c r="H1043651" s="250"/>
      <c r="I1043651" s="250"/>
      <c r="J1043651" s="244"/>
      <c r="K1043651" s="244"/>
      <c r="L1043651" s="244"/>
      <c r="M1043651" s="244"/>
      <c r="N1043651" s="244"/>
      <c r="O1043651" s="251"/>
      <c r="P1043651" s="251"/>
      <c r="Q1043651" s="251"/>
      <c r="R1043651" s="251"/>
      <c r="S1043651" s="251"/>
      <c r="T1043651" s="251"/>
      <c r="U1043651" s="251"/>
      <c r="V1043651" s="251"/>
      <c r="W1043651" s="251"/>
      <c r="X1043651" s="251"/>
      <c r="Y1043651" s="251"/>
      <c r="Z1043651" s="251"/>
      <c r="AA1043651" s="251"/>
      <c r="AB1043651" s="247"/>
      <c r="AC1043651" s="247"/>
      <c r="AD1043651" s="245"/>
      <c r="AE1043651" s="245"/>
      <c r="AF1043651" s="245"/>
      <c r="AG1043651" s="245"/>
    </row>
    <row r="1043652" spans="1:33" ht="12.75">
      <c r="A1043652" s="247"/>
      <c r="B1043652" s="248"/>
      <c r="C1043652" s="249"/>
      <c r="D1043652" s="250"/>
      <c r="E1043652" s="250"/>
      <c r="F1043652" s="250"/>
      <c r="G1043652" s="250"/>
      <c r="H1043652" s="250"/>
      <c r="I1043652" s="250"/>
      <c r="J1043652" s="244"/>
      <c r="K1043652" s="244"/>
      <c r="L1043652" s="244"/>
      <c r="M1043652" s="244"/>
      <c r="N1043652" s="244"/>
      <c r="O1043652" s="251"/>
      <c r="P1043652" s="251"/>
      <c r="Q1043652" s="251"/>
      <c r="R1043652" s="251"/>
      <c r="S1043652" s="251"/>
      <c r="T1043652" s="251"/>
      <c r="U1043652" s="251"/>
      <c r="V1043652" s="251"/>
      <c r="W1043652" s="251"/>
      <c r="X1043652" s="251"/>
      <c r="Y1043652" s="251"/>
      <c r="Z1043652" s="251"/>
      <c r="AA1043652" s="251"/>
      <c r="AB1043652" s="247"/>
      <c r="AC1043652" s="247"/>
      <c r="AD1043652" s="245"/>
      <c r="AE1043652" s="245"/>
      <c r="AF1043652" s="245"/>
      <c r="AG1043652" s="245"/>
    </row>
    <row r="1043653" spans="1:33" ht="12.75">
      <c r="A1043653" s="247"/>
      <c r="B1043653" s="248"/>
      <c r="C1043653" s="249"/>
      <c r="D1043653" s="250"/>
      <c r="E1043653" s="250"/>
      <c r="F1043653" s="250"/>
      <c r="G1043653" s="250"/>
      <c r="H1043653" s="250"/>
      <c r="I1043653" s="250"/>
      <c r="J1043653" s="244"/>
      <c r="K1043653" s="244"/>
      <c r="L1043653" s="244"/>
      <c r="M1043653" s="244"/>
      <c r="N1043653" s="244"/>
      <c r="O1043653" s="251"/>
      <c r="P1043653" s="251"/>
      <c r="Q1043653" s="251"/>
      <c r="R1043653" s="251"/>
      <c r="S1043653" s="251"/>
      <c r="T1043653" s="251"/>
      <c r="U1043653" s="251"/>
      <c r="V1043653" s="251"/>
      <c r="W1043653" s="251"/>
      <c r="X1043653" s="251"/>
      <c r="Y1043653" s="251"/>
      <c r="Z1043653" s="251"/>
      <c r="AA1043653" s="251"/>
      <c r="AB1043653" s="247"/>
      <c r="AC1043653" s="247"/>
      <c r="AD1043653" s="245"/>
      <c r="AE1043653" s="245"/>
      <c r="AF1043653" s="245"/>
      <c r="AG1043653" s="245"/>
    </row>
    <row r="1043654" spans="1:33" ht="12.75">
      <c r="A1043654" s="247"/>
      <c r="B1043654" s="248"/>
      <c r="C1043654" s="249"/>
      <c r="D1043654" s="250"/>
      <c r="E1043654" s="250"/>
      <c r="F1043654" s="250"/>
      <c r="G1043654" s="250"/>
      <c r="H1043654" s="250"/>
      <c r="I1043654" s="250"/>
      <c r="J1043654" s="244"/>
      <c r="K1043654" s="244"/>
      <c r="L1043654" s="244"/>
      <c r="M1043654" s="244"/>
      <c r="N1043654" s="244"/>
      <c r="O1043654" s="251"/>
      <c r="P1043654" s="251"/>
      <c r="Q1043654" s="251"/>
      <c r="R1043654" s="251"/>
      <c r="S1043654" s="251"/>
      <c r="T1043654" s="251"/>
      <c r="U1043654" s="251"/>
      <c r="V1043654" s="251"/>
      <c r="W1043654" s="251"/>
      <c r="X1043654" s="251"/>
      <c r="Y1043654" s="251"/>
      <c r="Z1043654" s="251"/>
      <c r="AA1043654" s="251"/>
      <c r="AB1043654" s="247"/>
      <c r="AC1043654" s="247"/>
      <c r="AD1043654" s="245"/>
      <c r="AE1043654" s="245"/>
      <c r="AF1043654" s="245"/>
      <c r="AG1043654" s="245"/>
    </row>
    <row r="1043655" spans="1:33" ht="12.75">
      <c r="A1043655" s="247"/>
      <c r="B1043655" s="248"/>
      <c r="C1043655" s="249"/>
      <c r="D1043655" s="250"/>
      <c r="E1043655" s="250"/>
      <c r="F1043655" s="250"/>
      <c r="G1043655" s="250"/>
      <c r="H1043655" s="250"/>
      <c r="I1043655" s="250"/>
      <c r="J1043655" s="244"/>
      <c r="K1043655" s="244"/>
      <c r="L1043655" s="244"/>
      <c r="M1043655" s="244"/>
      <c r="N1043655" s="244"/>
      <c r="O1043655" s="251"/>
      <c r="P1043655" s="251"/>
      <c r="Q1043655" s="251"/>
      <c r="R1043655" s="251"/>
      <c r="S1043655" s="251"/>
      <c r="T1043655" s="251"/>
      <c r="U1043655" s="251"/>
      <c r="V1043655" s="251"/>
      <c r="W1043655" s="251"/>
      <c r="X1043655" s="251"/>
      <c r="Y1043655" s="251"/>
      <c r="Z1043655" s="251"/>
      <c r="AA1043655" s="251"/>
      <c r="AB1043655" s="247"/>
      <c r="AC1043655" s="247"/>
      <c r="AD1043655" s="245"/>
      <c r="AE1043655" s="245"/>
      <c r="AF1043655" s="245"/>
      <c r="AG1043655" s="245"/>
    </row>
    <row r="1043656" spans="1:33" ht="12.75">
      <c r="A1043656" s="247"/>
      <c r="B1043656" s="248"/>
      <c r="C1043656" s="249"/>
      <c r="D1043656" s="250"/>
      <c r="E1043656" s="250"/>
      <c r="F1043656" s="250"/>
      <c r="G1043656" s="250"/>
      <c r="H1043656" s="250"/>
      <c r="I1043656" s="250"/>
      <c r="J1043656" s="244"/>
      <c r="K1043656" s="244"/>
      <c r="L1043656" s="244"/>
      <c r="M1043656" s="244"/>
      <c r="N1043656" s="244"/>
      <c r="O1043656" s="251"/>
      <c r="P1043656" s="251"/>
      <c r="Q1043656" s="251"/>
      <c r="R1043656" s="251"/>
      <c r="S1043656" s="251"/>
      <c r="T1043656" s="251"/>
      <c r="U1043656" s="251"/>
      <c r="V1043656" s="251"/>
      <c r="W1043656" s="251"/>
      <c r="X1043656" s="251"/>
      <c r="Y1043656" s="251"/>
      <c r="Z1043656" s="251"/>
      <c r="AA1043656" s="251"/>
      <c r="AB1043656" s="247"/>
      <c r="AC1043656" s="247"/>
      <c r="AD1043656" s="245"/>
      <c r="AE1043656" s="245"/>
      <c r="AF1043656" s="245"/>
      <c r="AG1043656" s="245"/>
    </row>
    <row r="1043657" spans="1:33" ht="12.75">
      <c r="A1043657" s="247"/>
      <c r="B1043657" s="248"/>
      <c r="C1043657" s="249"/>
      <c r="D1043657" s="250"/>
      <c r="E1043657" s="250"/>
      <c r="F1043657" s="250"/>
      <c r="G1043657" s="250"/>
      <c r="H1043657" s="250"/>
      <c r="I1043657" s="250"/>
      <c r="J1043657" s="244"/>
      <c r="K1043657" s="244"/>
      <c r="L1043657" s="244"/>
      <c r="M1043657" s="244"/>
      <c r="N1043657" s="244"/>
      <c r="O1043657" s="251"/>
      <c r="P1043657" s="251"/>
      <c r="Q1043657" s="251"/>
      <c r="R1043657" s="251"/>
      <c r="S1043657" s="251"/>
      <c r="T1043657" s="251"/>
      <c r="U1043657" s="251"/>
      <c r="V1043657" s="251"/>
      <c r="W1043657" s="251"/>
      <c r="X1043657" s="251"/>
      <c r="Y1043657" s="251"/>
      <c r="Z1043657" s="251"/>
      <c r="AA1043657" s="251"/>
      <c r="AB1043657" s="247"/>
      <c r="AC1043657" s="247"/>
      <c r="AD1043657" s="245"/>
      <c r="AE1043657" s="245"/>
      <c r="AF1043657" s="245"/>
      <c r="AG1043657" s="245"/>
    </row>
    <row r="1043658" spans="1:33" ht="12.75">
      <c r="A1043658" s="247"/>
      <c r="B1043658" s="248"/>
      <c r="C1043658" s="249"/>
      <c r="D1043658" s="250"/>
      <c r="E1043658" s="250"/>
      <c r="F1043658" s="250"/>
      <c r="G1043658" s="250"/>
      <c r="H1043658" s="250"/>
      <c r="I1043658" s="250"/>
      <c r="J1043658" s="244"/>
      <c r="K1043658" s="244"/>
      <c r="L1043658" s="244"/>
      <c r="M1043658" s="244"/>
      <c r="N1043658" s="244"/>
      <c r="O1043658" s="251"/>
      <c r="P1043658" s="251"/>
      <c r="Q1043658" s="251"/>
      <c r="R1043658" s="251"/>
      <c r="S1043658" s="251"/>
      <c r="T1043658" s="251"/>
      <c r="U1043658" s="251"/>
      <c r="V1043658" s="251"/>
      <c r="W1043658" s="251"/>
      <c r="X1043658" s="251"/>
      <c r="Y1043658" s="251"/>
      <c r="Z1043658" s="251"/>
      <c r="AA1043658" s="251"/>
      <c r="AB1043658" s="247"/>
      <c r="AC1043658" s="247"/>
      <c r="AD1043658" s="245"/>
      <c r="AE1043658" s="245"/>
      <c r="AF1043658" s="245"/>
      <c r="AG1043658" s="245"/>
    </row>
    <row r="1043659" spans="1:33" ht="12.75">
      <c r="A1043659" s="247"/>
      <c r="B1043659" s="248"/>
      <c r="C1043659" s="249"/>
      <c r="D1043659" s="250"/>
      <c r="E1043659" s="250"/>
      <c r="F1043659" s="250"/>
      <c r="G1043659" s="250"/>
      <c r="H1043659" s="250"/>
      <c r="I1043659" s="250"/>
      <c r="J1043659" s="244"/>
      <c r="K1043659" s="244"/>
      <c r="L1043659" s="244"/>
      <c r="M1043659" s="244"/>
      <c r="N1043659" s="244"/>
      <c r="O1043659" s="251"/>
      <c r="P1043659" s="251"/>
      <c r="Q1043659" s="251"/>
      <c r="R1043659" s="251"/>
      <c r="S1043659" s="251"/>
      <c r="T1043659" s="251"/>
      <c r="U1043659" s="251"/>
      <c r="V1043659" s="251"/>
      <c r="W1043659" s="251"/>
      <c r="X1043659" s="251"/>
      <c r="Y1043659" s="251"/>
      <c r="Z1043659" s="251"/>
      <c r="AA1043659" s="251"/>
      <c r="AB1043659" s="247"/>
      <c r="AC1043659" s="247"/>
      <c r="AD1043659" s="245"/>
      <c r="AE1043659" s="245"/>
      <c r="AF1043659" s="245"/>
      <c r="AG1043659" s="245"/>
    </row>
    <row r="1043660" spans="1:33" ht="12.75">
      <c r="A1043660" s="247"/>
      <c r="B1043660" s="248"/>
      <c r="C1043660" s="249"/>
      <c r="D1043660" s="250"/>
      <c r="E1043660" s="250"/>
      <c r="F1043660" s="250"/>
      <c r="G1043660" s="250"/>
      <c r="H1043660" s="250"/>
      <c r="I1043660" s="250"/>
      <c r="J1043660" s="244"/>
      <c r="K1043660" s="244"/>
      <c r="L1043660" s="244"/>
      <c r="M1043660" s="244"/>
      <c r="N1043660" s="244"/>
      <c r="O1043660" s="251"/>
      <c r="P1043660" s="251"/>
      <c r="Q1043660" s="251"/>
      <c r="R1043660" s="251"/>
      <c r="S1043660" s="251"/>
      <c r="T1043660" s="251"/>
      <c r="U1043660" s="251"/>
      <c r="V1043660" s="251"/>
      <c r="W1043660" s="251"/>
      <c r="X1043660" s="251"/>
      <c r="Y1043660" s="251"/>
      <c r="Z1043660" s="251"/>
      <c r="AA1043660" s="251"/>
      <c r="AB1043660" s="247"/>
      <c r="AC1043660" s="247"/>
      <c r="AD1043660" s="245"/>
      <c r="AE1043660" s="245"/>
      <c r="AF1043660" s="245"/>
      <c r="AG1043660" s="245"/>
    </row>
    <row r="1043661" spans="1:33" ht="12.75">
      <c r="A1043661" s="247"/>
      <c r="B1043661" s="248"/>
      <c r="C1043661" s="249"/>
      <c r="D1043661" s="250"/>
      <c r="E1043661" s="250"/>
      <c r="F1043661" s="250"/>
      <c r="G1043661" s="250"/>
      <c r="H1043661" s="250"/>
      <c r="I1043661" s="250"/>
      <c r="J1043661" s="244"/>
      <c r="K1043661" s="244"/>
      <c r="L1043661" s="244"/>
      <c r="M1043661" s="244"/>
      <c r="N1043661" s="244"/>
      <c r="O1043661" s="251"/>
      <c r="P1043661" s="251"/>
      <c r="Q1043661" s="251"/>
      <c r="R1043661" s="251"/>
      <c r="S1043661" s="251"/>
      <c r="T1043661" s="251"/>
      <c r="U1043661" s="251"/>
      <c r="V1043661" s="251"/>
      <c r="W1043661" s="251"/>
      <c r="X1043661" s="251"/>
      <c r="Y1043661" s="251"/>
      <c r="Z1043661" s="251"/>
      <c r="AA1043661" s="251"/>
      <c r="AB1043661" s="247"/>
      <c r="AC1043661" s="247"/>
      <c r="AD1043661" s="245"/>
      <c r="AE1043661" s="245"/>
      <c r="AF1043661" s="245"/>
      <c r="AG1043661" s="245"/>
    </row>
    <row r="1043662" spans="1:33" ht="12.75">
      <c r="A1043662" s="247"/>
      <c r="B1043662" s="248"/>
      <c r="C1043662" s="249"/>
      <c r="D1043662" s="250"/>
      <c r="E1043662" s="250"/>
      <c r="F1043662" s="250"/>
      <c r="G1043662" s="250"/>
      <c r="H1043662" s="250"/>
      <c r="I1043662" s="250"/>
      <c r="J1043662" s="244"/>
      <c r="K1043662" s="244"/>
      <c r="L1043662" s="244"/>
      <c r="M1043662" s="244"/>
      <c r="N1043662" s="244"/>
      <c r="O1043662" s="251"/>
      <c r="P1043662" s="251"/>
      <c r="Q1043662" s="251"/>
      <c r="R1043662" s="251"/>
      <c r="S1043662" s="251"/>
      <c r="T1043662" s="251"/>
      <c r="U1043662" s="251"/>
      <c r="V1043662" s="251"/>
      <c r="W1043662" s="251"/>
      <c r="X1043662" s="251"/>
      <c r="Y1043662" s="251"/>
      <c r="Z1043662" s="251"/>
      <c r="AA1043662" s="251"/>
      <c r="AB1043662" s="247"/>
      <c r="AC1043662" s="247"/>
      <c r="AD1043662" s="245"/>
      <c r="AE1043662" s="245"/>
      <c r="AF1043662" s="245"/>
      <c r="AG1043662" s="245"/>
    </row>
    <row r="1043663" spans="1:33" ht="12.75">
      <c r="A1043663" s="247"/>
      <c r="B1043663" s="248"/>
      <c r="C1043663" s="249"/>
      <c r="D1043663" s="250"/>
      <c r="E1043663" s="250"/>
      <c r="F1043663" s="250"/>
      <c r="G1043663" s="250"/>
      <c r="H1043663" s="250"/>
      <c r="I1043663" s="250"/>
      <c r="J1043663" s="244"/>
      <c r="K1043663" s="244"/>
      <c r="L1043663" s="244"/>
      <c r="M1043663" s="244"/>
      <c r="N1043663" s="244"/>
      <c r="O1043663" s="251"/>
      <c r="P1043663" s="251"/>
      <c r="Q1043663" s="251"/>
      <c r="R1043663" s="251"/>
      <c r="S1043663" s="251"/>
      <c r="T1043663" s="251"/>
      <c r="U1043663" s="251"/>
      <c r="V1043663" s="251"/>
      <c r="W1043663" s="251"/>
      <c r="X1043663" s="251"/>
      <c r="Y1043663" s="251"/>
      <c r="Z1043663" s="251"/>
      <c r="AA1043663" s="251"/>
      <c r="AB1043663" s="247"/>
      <c r="AC1043663" s="247"/>
      <c r="AD1043663" s="245"/>
      <c r="AE1043663" s="245"/>
      <c r="AF1043663" s="245"/>
      <c r="AG1043663" s="245"/>
    </row>
    <row r="1043664" spans="1:33" ht="12.75">
      <c r="A1043664" s="247"/>
      <c r="B1043664" s="248"/>
      <c r="C1043664" s="249"/>
      <c r="D1043664" s="250"/>
      <c r="E1043664" s="250"/>
      <c r="F1043664" s="250"/>
      <c r="G1043664" s="250"/>
      <c r="H1043664" s="250"/>
      <c r="I1043664" s="250"/>
      <c r="J1043664" s="244"/>
      <c r="K1043664" s="244"/>
      <c r="L1043664" s="244"/>
      <c r="M1043664" s="244"/>
      <c r="N1043664" s="244"/>
      <c r="O1043664" s="251"/>
      <c r="P1043664" s="251"/>
      <c r="Q1043664" s="251"/>
      <c r="R1043664" s="251"/>
      <c r="S1043664" s="251"/>
      <c r="T1043664" s="251"/>
      <c r="U1043664" s="251"/>
      <c r="V1043664" s="251"/>
      <c r="W1043664" s="251"/>
      <c r="X1043664" s="251"/>
      <c r="Y1043664" s="251"/>
      <c r="Z1043664" s="251"/>
      <c r="AA1043664" s="251"/>
      <c r="AB1043664" s="247"/>
      <c r="AC1043664" s="247"/>
      <c r="AD1043664" s="245"/>
      <c r="AE1043664" s="245"/>
      <c r="AF1043664" s="245"/>
      <c r="AG1043664" s="245"/>
    </row>
    <row r="1043665" spans="1:33" ht="12.75">
      <c r="A1043665" s="247"/>
      <c r="B1043665" s="248"/>
      <c r="C1043665" s="249"/>
      <c r="D1043665" s="250"/>
      <c r="E1043665" s="250"/>
      <c r="F1043665" s="250"/>
      <c r="G1043665" s="250"/>
      <c r="H1043665" s="250"/>
      <c r="I1043665" s="250"/>
      <c r="J1043665" s="244"/>
      <c r="K1043665" s="244"/>
      <c r="L1043665" s="244"/>
      <c r="M1043665" s="244"/>
      <c r="N1043665" s="244"/>
      <c r="O1043665" s="251"/>
      <c r="P1043665" s="251"/>
      <c r="Q1043665" s="251"/>
      <c r="R1043665" s="251"/>
      <c r="S1043665" s="251"/>
      <c r="T1043665" s="251"/>
      <c r="U1043665" s="251"/>
      <c r="V1043665" s="251"/>
      <c r="W1043665" s="251"/>
      <c r="X1043665" s="251"/>
      <c r="Y1043665" s="251"/>
      <c r="Z1043665" s="251"/>
      <c r="AA1043665" s="251"/>
      <c r="AB1043665" s="247"/>
      <c r="AC1043665" s="247"/>
      <c r="AD1043665" s="245"/>
      <c r="AE1043665" s="245"/>
      <c r="AF1043665" s="245"/>
      <c r="AG1043665" s="245"/>
    </row>
    <row r="1043666" spans="1:33" ht="12.75">
      <c r="A1043666" s="247"/>
      <c r="B1043666" s="248"/>
      <c r="C1043666" s="249"/>
      <c r="D1043666" s="250"/>
      <c r="E1043666" s="250"/>
      <c r="F1043666" s="250"/>
      <c r="G1043666" s="250"/>
      <c r="H1043666" s="250"/>
      <c r="I1043666" s="250"/>
      <c r="J1043666" s="244"/>
      <c r="K1043666" s="244"/>
      <c r="L1043666" s="244"/>
      <c r="M1043666" s="244"/>
      <c r="N1043666" s="244"/>
      <c r="O1043666" s="251"/>
      <c r="P1043666" s="251"/>
      <c r="Q1043666" s="251"/>
      <c r="R1043666" s="251"/>
      <c r="S1043666" s="251"/>
      <c r="T1043666" s="251"/>
      <c r="U1043666" s="251"/>
      <c r="V1043666" s="251"/>
      <c r="W1043666" s="251"/>
      <c r="X1043666" s="251"/>
      <c r="Y1043666" s="251"/>
      <c r="Z1043666" s="251"/>
      <c r="AA1043666" s="251"/>
      <c r="AB1043666" s="247"/>
      <c r="AC1043666" s="247"/>
      <c r="AD1043666" s="245"/>
      <c r="AE1043666" s="245"/>
      <c r="AF1043666" s="245"/>
      <c r="AG1043666" s="245"/>
    </row>
    <row r="1043667" spans="1:33" ht="12.75">
      <c r="A1043667" s="247"/>
      <c r="B1043667" s="248"/>
      <c r="C1043667" s="249"/>
      <c r="D1043667" s="250"/>
      <c r="E1043667" s="250"/>
      <c r="F1043667" s="250"/>
      <c r="G1043667" s="250"/>
      <c r="H1043667" s="250"/>
      <c r="I1043667" s="250"/>
      <c r="J1043667" s="244"/>
      <c r="K1043667" s="244"/>
      <c r="L1043667" s="244"/>
      <c r="M1043667" s="244"/>
      <c r="N1043667" s="244"/>
      <c r="O1043667" s="251"/>
      <c r="P1043667" s="251"/>
      <c r="Q1043667" s="251"/>
      <c r="R1043667" s="251"/>
      <c r="S1043667" s="251"/>
      <c r="T1043667" s="251"/>
      <c r="U1043667" s="251"/>
      <c r="V1043667" s="251"/>
      <c r="W1043667" s="251"/>
      <c r="X1043667" s="251"/>
      <c r="Y1043667" s="251"/>
      <c r="Z1043667" s="251"/>
      <c r="AA1043667" s="251"/>
      <c r="AB1043667" s="247"/>
      <c r="AC1043667" s="247"/>
      <c r="AD1043667" s="245"/>
      <c r="AE1043667" s="245"/>
      <c r="AF1043667" s="245"/>
      <c r="AG1043667" s="245"/>
    </row>
    <row r="1043668" spans="1:33" ht="12.75">
      <c r="A1043668" s="247"/>
      <c r="B1043668" s="248"/>
      <c r="C1043668" s="249"/>
      <c r="D1043668" s="250"/>
      <c r="E1043668" s="250"/>
      <c r="F1043668" s="250"/>
      <c r="G1043668" s="250"/>
      <c r="H1043668" s="250"/>
      <c r="I1043668" s="250"/>
      <c r="J1043668" s="244"/>
      <c r="K1043668" s="244"/>
      <c r="L1043668" s="244"/>
      <c r="M1043668" s="244"/>
      <c r="N1043668" s="244"/>
      <c r="O1043668" s="251"/>
      <c r="P1043668" s="251"/>
      <c r="Q1043668" s="251"/>
      <c r="R1043668" s="251"/>
      <c r="S1043668" s="251"/>
      <c r="T1043668" s="251"/>
      <c r="U1043668" s="251"/>
      <c r="V1043668" s="251"/>
      <c r="W1043668" s="251"/>
      <c r="X1043668" s="251"/>
      <c r="Y1043668" s="251"/>
      <c r="Z1043668" s="251"/>
      <c r="AA1043668" s="251"/>
      <c r="AB1043668" s="247"/>
      <c r="AC1043668" s="247"/>
      <c r="AD1043668" s="245"/>
      <c r="AE1043668" s="245"/>
      <c r="AF1043668" s="245"/>
      <c r="AG1043668" s="245"/>
    </row>
    <row r="1043669" spans="1:33" ht="12.75">
      <c r="A1043669" s="247"/>
      <c r="B1043669" s="248"/>
      <c r="C1043669" s="249"/>
      <c r="D1043669" s="250"/>
      <c r="E1043669" s="250"/>
      <c r="F1043669" s="250"/>
      <c r="G1043669" s="250"/>
      <c r="H1043669" s="250"/>
      <c r="I1043669" s="250"/>
      <c r="J1043669" s="244"/>
      <c r="K1043669" s="244"/>
      <c r="L1043669" s="244"/>
      <c r="M1043669" s="244"/>
      <c r="N1043669" s="244"/>
      <c r="O1043669" s="251"/>
      <c r="P1043669" s="251"/>
      <c r="Q1043669" s="251"/>
      <c r="R1043669" s="251"/>
      <c r="S1043669" s="251"/>
      <c r="T1043669" s="251"/>
      <c r="U1043669" s="251"/>
      <c r="V1043669" s="251"/>
      <c r="W1043669" s="251"/>
      <c r="X1043669" s="251"/>
      <c r="Y1043669" s="251"/>
      <c r="Z1043669" s="251"/>
      <c r="AA1043669" s="251"/>
      <c r="AB1043669" s="247"/>
      <c r="AC1043669" s="247"/>
      <c r="AD1043669" s="245"/>
      <c r="AE1043669" s="245"/>
      <c r="AF1043669" s="245"/>
      <c r="AG1043669" s="245"/>
    </row>
    <row r="1043670" spans="1:33" ht="12.75">
      <c r="A1043670" s="247"/>
      <c r="B1043670" s="248"/>
      <c r="C1043670" s="249"/>
      <c r="D1043670" s="250"/>
      <c r="E1043670" s="250"/>
      <c r="F1043670" s="250"/>
      <c r="G1043670" s="250"/>
      <c r="H1043670" s="250"/>
      <c r="I1043670" s="250"/>
      <c r="J1043670" s="244"/>
      <c r="K1043670" s="244"/>
      <c r="L1043670" s="244"/>
      <c r="M1043670" s="244"/>
      <c r="N1043670" s="244"/>
      <c r="O1043670" s="251"/>
      <c r="P1043670" s="251"/>
      <c r="Q1043670" s="251"/>
      <c r="R1043670" s="251"/>
      <c r="S1043670" s="251"/>
      <c r="T1043670" s="251"/>
      <c r="U1043670" s="251"/>
      <c r="V1043670" s="251"/>
      <c r="W1043670" s="251"/>
      <c r="X1043670" s="251"/>
      <c r="Y1043670" s="251"/>
      <c r="Z1043670" s="251"/>
      <c r="AA1043670" s="251"/>
      <c r="AB1043670" s="247"/>
      <c r="AC1043670" s="247"/>
      <c r="AD1043670" s="245"/>
      <c r="AE1043670" s="245"/>
      <c r="AF1043670" s="245"/>
      <c r="AG1043670" s="245"/>
    </row>
    <row r="1043671" spans="1:33" ht="12.75">
      <c r="A1043671" s="247"/>
      <c r="B1043671" s="248"/>
      <c r="C1043671" s="249"/>
      <c r="D1043671" s="250"/>
      <c r="E1043671" s="250"/>
      <c r="F1043671" s="250"/>
      <c r="G1043671" s="250"/>
      <c r="H1043671" s="250"/>
      <c r="I1043671" s="250"/>
      <c r="J1043671" s="244"/>
      <c r="K1043671" s="244"/>
      <c r="L1043671" s="244"/>
      <c r="M1043671" s="244"/>
      <c r="N1043671" s="244"/>
      <c r="O1043671" s="251"/>
      <c r="P1043671" s="251"/>
      <c r="Q1043671" s="251"/>
      <c r="R1043671" s="251"/>
      <c r="S1043671" s="251"/>
      <c r="T1043671" s="251"/>
      <c r="U1043671" s="251"/>
      <c r="V1043671" s="251"/>
      <c r="W1043671" s="251"/>
      <c r="X1043671" s="251"/>
      <c r="Y1043671" s="251"/>
      <c r="Z1043671" s="251"/>
      <c r="AA1043671" s="251"/>
      <c r="AB1043671" s="247"/>
      <c r="AC1043671" s="247"/>
      <c r="AD1043671" s="245"/>
      <c r="AE1043671" s="245"/>
      <c r="AF1043671" s="245"/>
      <c r="AG1043671" s="245"/>
    </row>
    <row r="1043672" spans="1:33" ht="12.75">
      <c r="A1043672" s="247"/>
      <c r="B1043672" s="248"/>
      <c r="C1043672" s="249"/>
      <c r="D1043672" s="250"/>
      <c r="E1043672" s="250"/>
      <c r="F1043672" s="250"/>
      <c r="G1043672" s="250"/>
      <c r="H1043672" s="250"/>
      <c r="I1043672" s="250"/>
      <c r="J1043672" s="244"/>
      <c r="K1043672" s="244"/>
      <c r="L1043672" s="244"/>
      <c r="M1043672" s="244"/>
      <c r="N1043672" s="244"/>
      <c r="O1043672" s="251"/>
      <c r="P1043672" s="251"/>
      <c r="Q1043672" s="251"/>
      <c r="R1043672" s="251"/>
      <c r="S1043672" s="251"/>
      <c r="T1043672" s="251"/>
      <c r="U1043672" s="251"/>
      <c r="V1043672" s="251"/>
      <c r="W1043672" s="251"/>
      <c r="X1043672" s="251"/>
      <c r="Y1043672" s="251"/>
      <c r="Z1043672" s="251"/>
      <c r="AA1043672" s="251"/>
      <c r="AB1043672" s="247"/>
      <c r="AC1043672" s="247"/>
      <c r="AD1043672" s="245"/>
      <c r="AE1043672" s="245"/>
      <c r="AF1043672" s="245"/>
      <c r="AG1043672" s="245"/>
    </row>
    <row r="1043673" spans="1:33" ht="12.75">
      <c r="A1043673" s="247"/>
      <c r="B1043673" s="248"/>
      <c r="C1043673" s="249"/>
      <c r="D1043673" s="250"/>
      <c r="E1043673" s="250"/>
      <c r="F1043673" s="250"/>
      <c r="G1043673" s="250"/>
      <c r="H1043673" s="250"/>
      <c r="I1043673" s="250"/>
      <c r="J1043673" s="244"/>
      <c r="K1043673" s="244"/>
      <c r="L1043673" s="244"/>
      <c r="M1043673" s="244"/>
      <c r="N1043673" s="244"/>
      <c r="O1043673" s="251"/>
      <c r="P1043673" s="251"/>
      <c r="Q1043673" s="251"/>
      <c r="R1043673" s="251"/>
      <c r="S1043673" s="251"/>
      <c r="T1043673" s="251"/>
      <c r="U1043673" s="251"/>
      <c r="V1043673" s="251"/>
      <c r="W1043673" s="251"/>
      <c r="X1043673" s="251"/>
      <c r="Y1043673" s="251"/>
      <c r="Z1043673" s="251"/>
      <c r="AA1043673" s="251"/>
      <c r="AB1043673" s="247"/>
      <c r="AC1043673" s="247"/>
      <c r="AD1043673" s="245"/>
      <c r="AE1043673" s="245"/>
      <c r="AF1043673" s="245"/>
      <c r="AG1043673" s="245"/>
    </row>
    <row r="1043674" spans="1:33" ht="12.75">
      <c r="A1043674" s="247"/>
      <c r="B1043674" s="248"/>
      <c r="C1043674" s="249"/>
      <c r="D1043674" s="250"/>
      <c r="E1043674" s="250"/>
      <c r="F1043674" s="250"/>
      <c r="G1043674" s="250"/>
      <c r="H1043674" s="250"/>
      <c r="I1043674" s="250"/>
      <c r="J1043674" s="244"/>
      <c r="K1043674" s="244"/>
      <c r="L1043674" s="244"/>
      <c r="M1043674" s="244"/>
      <c r="N1043674" s="244"/>
      <c r="O1043674" s="251"/>
      <c r="P1043674" s="251"/>
      <c r="Q1043674" s="251"/>
      <c r="R1043674" s="251"/>
      <c r="S1043674" s="251"/>
      <c r="T1043674" s="251"/>
      <c r="U1043674" s="251"/>
      <c r="V1043674" s="251"/>
      <c r="W1043674" s="251"/>
      <c r="X1043674" s="251"/>
      <c r="Y1043674" s="251"/>
      <c r="Z1043674" s="251"/>
      <c r="AA1043674" s="251"/>
      <c r="AB1043674" s="247"/>
      <c r="AC1043674" s="247"/>
      <c r="AD1043674" s="245"/>
      <c r="AE1043674" s="245"/>
      <c r="AF1043674" s="245"/>
      <c r="AG1043674" s="245"/>
    </row>
    <row r="1043675" spans="1:33" ht="12.75">
      <c r="A1043675" s="247"/>
      <c r="B1043675" s="248"/>
      <c r="C1043675" s="249"/>
      <c r="D1043675" s="250"/>
      <c r="E1043675" s="250"/>
      <c r="F1043675" s="250"/>
      <c r="G1043675" s="250"/>
      <c r="H1043675" s="250"/>
      <c r="I1043675" s="250"/>
      <c r="J1043675" s="244"/>
      <c r="K1043675" s="244"/>
      <c r="L1043675" s="244"/>
      <c r="M1043675" s="244"/>
      <c r="N1043675" s="244"/>
      <c r="O1043675" s="251"/>
      <c r="P1043675" s="251"/>
      <c r="Q1043675" s="251"/>
      <c r="R1043675" s="251"/>
      <c r="S1043675" s="251"/>
      <c r="T1043675" s="251"/>
      <c r="U1043675" s="251"/>
      <c r="V1043675" s="251"/>
      <c r="W1043675" s="251"/>
      <c r="X1043675" s="251"/>
      <c r="Y1043675" s="251"/>
      <c r="Z1043675" s="251"/>
      <c r="AA1043675" s="251"/>
      <c r="AB1043675" s="247"/>
      <c r="AC1043675" s="247"/>
      <c r="AD1043675" s="245"/>
      <c r="AE1043675" s="245"/>
      <c r="AF1043675" s="245"/>
      <c r="AG1043675" s="245"/>
    </row>
    <row r="1043676" spans="1:33" ht="12.75">
      <c r="A1043676" s="247"/>
      <c r="B1043676" s="248"/>
      <c r="C1043676" s="249"/>
      <c r="D1043676" s="250"/>
      <c r="E1043676" s="250"/>
      <c r="F1043676" s="250"/>
      <c r="G1043676" s="250"/>
      <c r="H1043676" s="250"/>
      <c r="I1043676" s="250"/>
      <c r="J1043676" s="244"/>
      <c r="K1043676" s="244"/>
      <c r="L1043676" s="244"/>
      <c r="M1043676" s="244"/>
      <c r="N1043676" s="244"/>
      <c r="O1043676" s="251"/>
      <c r="P1043676" s="251"/>
      <c r="Q1043676" s="251"/>
      <c r="R1043676" s="251"/>
      <c r="S1043676" s="251"/>
      <c r="T1043676" s="251"/>
      <c r="U1043676" s="251"/>
      <c r="V1043676" s="251"/>
      <c r="W1043676" s="251"/>
      <c r="X1043676" s="251"/>
      <c r="Y1043676" s="251"/>
      <c r="Z1043676" s="251"/>
      <c r="AA1043676" s="251"/>
      <c r="AB1043676" s="247"/>
      <c r="AC1043676" s="247"/>
      <c r="AD1043676" s="245"/>
      <c r="AE1043676" s="245"/>
      <c r="AF1043676" s="245"/>
      <c r="AG1043676" s="245"/>
    </row>
    <row r="1043677" spans="1:33" ht="12.75">
      <c r="A1043677" s="247"/>
      <c r="B1043677" s="248"/>
      <c r="C1043677" s="249"/>
      <c r="D1043677" s="250"/>
      <c r="E1043677" s="250"/>
      <c r="F1043677" s="250"/>
      <c r="G1043677" s="250"/>
      <c r="H1043677" s="250"/>
      <c r="I1043677" s="250"/>
      <c r="J1043677" s="244"/>
      <c r="K1043677" s="244"/>
      <c r="L1043677" s="244"/>
      <c r="M1043677" s="244"/>
      <c r="N1043677" s="244"/>
      <c r="O1043677" s="251"/>
      <c r="P1043677" s="251"/>
      <c r="Q1043677" s="251"/>
      <c r="R1043677" s="251"/>
      <c r="S1043677" s="251"/>
      <c r="T1043677" s="251"/>
      <c r="U1043677" s="251"/>
      <c r="V1043677" s="251"/>
      <c r="W1043677" s="251"/>
      <c r="X1043677" s="251"/>
      <c r="Y1043677" s="251"/>
      <c r="Z1043677" s="251"/>
      <c r="AA1043677" s="251"/>
      <c r="AB1043677" s="247"/>
      <c r="AC1043677" s="247"/>
      <c r="AD1043677" s="245"/>
      <c r="AE1043677" s="245"/>
      <c r="AF1043677" s="245"/>
      <c r="AG1043677" s="245"/>
    </row>
    <row r="1043678" spans="1:33" ht="12.75">
      <c r="A1043678" s="247"/>
      <c r="B1043678" s="248"/>
      <c r="C1043678" s="249"/>
      <c r="D1043678" s="250"/>
      <c r="E1043678" s="250"/>
      <c r="F1043678" s="250"/>
      <c r="G1043678" s="250"/>
      <c r="H1043678" s="250"/>
      <c r="I1043678" s="250"/>
      <c r="J1043678" s="244"/>
      <c r="K1043678" s="244"/>
      <c r="L1043678" s="244"/>
      <c r="M1043678" s="244"/>
      <c r="N1043678" s="244"/>
      <c r="O1043678" s="251"/>
      <c r="P1043678" s="251"/>
      <c r="Q1043678" s="251"/>
      <c r="R1043678" s="251"/>
      <c r="S1043678" s="251"/>
      <c r="T1043678" s="251"/>
      <c r="U1043678" s="251"/>
      <c r="V1043678" s="251"/>
      <c r="W1043678" s="251"/>
      <c r="X1043678" s="251"/>
      <c r="Y1043678" s="251"/>
      <c r="Z1043678" s="251"/>
      <c r="AA1043678" s="251"/>
      <c r="AB1043678" s="247"/>
      <c r="AC1043678" s="247"/>
      <c r="AD1043678" s="245"/>
      <c r="AE1043678" s="245"/>
      <c r="AF1043678" s="245"/>
      <c r="AG1043678" s="245"/>
    </row>
    <row r="1043679" spans="1:33" ht="12.75">
      <c r="A1043679" s="247"/>
      <c r="B1043679" s="248"/>
      <c r="C1043679" s="249"/>
      <c r="D1043679" s="250"/>
      <c r="E1043679" s="250"/>
      <c r="F1043679" s="250"/>
      <c r="G1043679" s="250"/>
      <c r="H1043679" s="250"/>
      <c r="I1043679" s="250"/>
      <c r="J1043679" s="244"/>
      <c r="K1043679" s="244"/>
      <c r="L1043679" s="244"/>
      <c r="M1043679" s="244"/>
      <c r="N1043679" s="244"/>
      <c r="O1043679" s="251"/>
      <c r="P1043679" s="251"/>
      <c r="Q1043679" s="251"/>
      <c r="R1043679" s="251"/>
      <c r="S1043679" s="251"/>
      <c r="T1043679" s="251"/>
      <c r="U1043679" s="251"/>
      <c r="V1043679" s="251"/>
      <c r="W1043679" s="251"/>
      <c r="X1043679" s="251"/>
      <c r="Y1043679" s="251"/>
      <c r="Z1043679" s="251"/>
      <c r="AA1043679" s="251"/>
      <c r="AB1043679" s="247"/>
      <c r="AC1043679" s="247"/>
      <c r="AD1043679" s="245"/>
      <c r="AE1043679" s="245"/>
      <c r="AF1043679" s="245"/>
      <c r="AG1043679" s="245"/>
    </row>
    <row r="1043680" spans="1:33" ht="12.75">
      <c r="A1043680" s="247"/>
      <c r="B1043680" s="248"/>
      <c r="C1043680" s="249"/>
      <c r="D1043680" s="250"/>
      <c r="E1043680" s="250"/>
      <c r="F1043680" s="250"/>
      <c r="G1043680" s="250"/>
      <c r="H1043680" s="250"/>
      <c r="I1043680" s="250"/>
      <c r="J1043680" s="244"/>
      <c r="K1043680" s="244"/>
      <c r="L1043680" s="244"/>
      <c r="M1043680" s="244"/>
      <c r="N1043680" s="244"/>
      <c r="O1043680" s="251"/>
      <c r="P1043680" s="251"/>
      <c r="Q1043680" s="251"/>
      <c r="R1043680" s="251"/>
      <c r="S1043680" s="251"/>
      <c r="T1043680" s="251"/>
      <c r="U1043680" s="251"/>
      <c r="V1043680" s="251"/>
      <c r="W1043680" s="251"/>
      <c r="X1043680" s="251"/>
      <c r="Y1043680" s="251"/>
      <c r="Z1043680" s="251"/>
      <c r="AA1043680" s="251"/>
      <c r="AB1043680" s="247"/>
      <c r="AC1043680" s="247"/>
      <c r="AD1043680" s="245"/>
      <c r="AE1043680" s="245"/>
      <c r="AF1043680" s="245"/>
      <c r="AG1043680" s="245"/>
    </row>
    <row r="1043681" spans="1:33" ht="12.75">
      <c r="A1043681" s="247"/>
      <c r="B1043681" s="248"/>
      <c r="C1043681" s="249"/>
      <c r="D1043681" s="250"/>
      <c r="E1043681" s="250"/>
      <c r="F1043681" s="250"/>
      <c r="G1043681" s="250"/>
      <c r="H1043681" s="250"/>
      <c r="I1043681" s="250"/>
      <c r="J1043681" s="244"/>
      <c r="K1043681" s="244"/>
      <c r="L1043681" s="244"/>
      <c r="M1043681" s="244"/>
      <c r="N1043681" s="244"/>
      <c r="O1043681" s="251"/>
      <c r="P1043681" s="251"/>
      <c r="Q1043681" s="251"/>
      <c r="R1043681" s="251"/>
      <c r="S1043681" s="251"/>
      <c r="T1043681" s="251"/>
      <c r="U1043681" s="251"/>
      <c r="V1043681" s="251"/>
      <c r="W1043681" s="251"/>
      <c r="X1043681" s="251"/>
      <c r="Y1043681" s="251"/>
      <c r="Z1043681" s="251"/>
      <c r="AA1043681" s="251"/>
      <c r="AB1043681" s="247"/>
      <c r="AC1043681" s="247"/>
      <c r="AD1043681" s="245"/>
      <c r="AE1043681" s="245"/>
      <c r="AF1043681" s="245"/>
      <c r="AG1043681" s="245"/>
    </row>
    <row r="1043682" spans="1:33" ht="12.75">
      <c r="A1043682" s="247"/>
      <c r="B1043682" s="248"/>
      <c r="C1043682" s="249"/>
      <c r="D1043682" s="250"/>
      <c r="E1043682" s="250"/>
      <c r="F1043682" s="250"/>
      <c r="G1043682" s="250"/>
      <c r="H1043682" s="250"/>
      <c r="I1043682" s="250"/>
      <c r="J1043682" s="244"/>
      <c r="K1043682" s="244"/>
      <c r="L1043682" s="244"/>
      <c r="M1043682" s="244"/>
      <c r="N1043682" s="244"/>
      <c r="O1043682" s="251"/>
      <c r="P1043682" s="251"/>
      <c r="Q1043682" s="251"/>
      <c r="R1043682" s="251"/>
      <c r="S1043682" s="251"/>
      <c r="T1043682" s="251"/>
      <c r="U1043682" s="251"/>
      <c r="V1043682" s="251"/>
      <c r="W1043682" s="251"/>
      <c r="X1043682" s="251"/>
      <c r="Y1043682" s="251"/>
      <c r="Z1043682" s="251"/>
      <c r="AA1043682" s="251"/>
      <c r="AB1043682" s="247"/>
      <c r="AC1043682" s="247"/>
      <c r="AD1043682" s="245"/>
      <c r="AE1043682" s="245"/>
      <c r="AF1043682" s="245"/>
      <c r="AG1043682" s="245"/>
    </row>
    <row r="1043683" spans="1:33" ht="12.75">
      <c r="A1043683" s="247"/>
      <c r="B1043683" s="248"/>
      <c r="C1043683" s="249"/>
      <c r="D1043683" s="250"/>
      <c r="E1043683" s="250"/>
      <c r="F1043683" s="250"/>
      <c r="G1043683" s="250"/>
      <c r="H1043683" s="250"/>
      <c r="I1043683" s="250"/>
      <c r="J1043683" s="244"/>
      <c r="K1043683" s="244"/>
      <c r="L1043683" s="244"/>
      <c r="M1043683" s="244"/>
      <c r="N1043683" s="244"/>
      <c r="O1043683" s="251"/>
      <c r="P1043683" s="251"/>
      <c r="Q1043683" s="251"/>
      <c r="R1043683" s="251"/>
      <c r="S1043683" s="251"/>
      <c r="T1043683" s="251"/>
      <c r="U1043683" s="251"/>
      <c r="V1043683" s="251"/>
      <c r="W1043683" s="251"/>
      <c r="X1043683" s="251"/>
      <c r="Y1043683" s="251"/>
      <c r="Z1043683" s="251"/>
      <c r="AA1043683" s="251"/>
      <c r="AB1043683" s="247"/>
      <c r="AC1043683" s="247"/>
      <c r="AD1043683" s="245"/>
      <c r="AE1043683" s="245"/>
      <c r="AF1043683" s="245"/>
      <c r="AG1043683" s="245"/>
    </row>
    <row r="1043684" spans="1:33" ht="12.75">
      <c r="A1043684" s="247"/>
      <c r="B1043684" s="248"/>
      <c r="C1043684" s="249"/>
      <c r="D1043684" s="250"/>
      <c r="E1043684" s="250"/>
      <c r="F1043684" s="250"/>
      <c r="G1043684" s="250"/>
      <c r="H1043684" s="250"/>
      <c r="I1043684" s="250"/>
      <c r="J1043684" s="244"/>
      <c r="K1043684" s="244"/>
      <c r="L1043684" s="244"/>
      <c r="M1043684" s="244"/>
      <c r="N1043684" s="244"/>
      <c r="O1043684" s="251"/>
      <c r="P1043684" s="251"/>
      <c r="Q1043684" s="251"/>
      <c r="R1043684" s="251"/>
      <c r="S1043684" s="251"/>
      <c r="T1043684" s="251"/>
      <c r="U1043684" s="251"/>
      <c r="V1043684" s="251"/>
      <c r="W1043684" s="251"/>
      <c r="X1043684" s="251"/>
      <c r="Y1043684" s="251"/>
      <c r="Z1043684" s="251"/>
      <c r="AA1043684" s="251"/>
      <c r="AB1043684" s="247"/>
      <c r="AC1043684" s="247"/>
      <c r="AD1043684" s="245"/>
      <c r="AE1043684" s="245"/>
      <c r="AF1043684" s="245"/>
      <c r="AG1043684" s="245"/>
    </row>
    <row r="1043685" spans="1:33" ht="12.75">
      <c r="A1043685" s="247"/>
      <c r="B1043685" s="248"/>
      <c r="C1043685" s="249"/>
      <c r="D1043685" s="250"/>
      <c r="E1043685" s="250"/>
      <c r="F1043685" s="250"/>
      <c r="G1043685" s="250"/>
      <c r="H1043685" s="250"/>
      <c r="I1043685" s="250"/>
      <c r="J1043685" s="244"/>
      <c r="K1043685" s="244"/>
      <c r="L1043685" s="244"/>
      <c r="M1043685" s="244"/>
      <c r="N1043685" s="244"/>
      <c r="O1043685" s="251"/>
      <c r="P1043685" s="251"/>
      <c r="Q1043685" s="251"/>
      <c r="R1043685" s="251"/>
      <c r="S1043685" s="251"/>
      <c r="T1043685" s="251"/>
      <c r="U1043685" s="251"/>
      <c r="V1043685" s="251"/>
      <c r="W1043685" s="251"/>
      <c r="X1043685" s="251"/>
      <c r="Y1043685" s="251"/>
      <c r="Z1043685" s="251"/>
      <c r="AA1043685" s="251"/>
      <c r="AB1043685" s="247"/>
      <c r="AC1043685" s="247"/>
      <c r="AD1043685" s="245"/>
      <c r="AE1043685" s="245"/>
      <c r="AF1043685" s="245"/>
      <c r="AG1043685" s="245"/>
    </row>
    <row r="1043686" spans="1:33" ht="12.75">
      <c r="A1043686" s="247"/>
      <c r="B1043686" s="248"/>
      <c r="C1043686" s="249"/>
      <c r="D1043686" s="250"/>
      <c r="E1043686" s="250"/>
      <c r="F1043686" s="250"/>
      <c r="G1043686" s="250"/>
      <c r="H1043686" s="250"/>
      <c r="I1043686" s="250"/>
      <c r="J1043686" s="244"/>
      <c r="K1043686" s="244"/>
      <c r="L1043686" s="244"/>
      <c r="M1043686" s="244"/>
      <c r="N1043686" s="244"/>
      <c r="O1043686" s="251"/>
      <c r="P1043686" s="251"/>
      <c r="Q1043686" s="251"/>
      <c r="R1043686" s="251"/>
      <c r="S1043686" s="251"/>
      <c r="T1043686" s="251"/>
      <c r="U1043686" s="251"/>
      <c r="V1043686" s="251"/>
      <c r="W1043686" s="251"/>
      <c r="X1043686" s="251"/>
      <c r="Y1043686" s="251"/>
      <c r="Z1043686" s="251"/>
      <c r="AA1043686" s="251"/>
      <c r="AB1043686" s="247"/>
      <c r="AC1043686" s="247"/>
      <c r="AD1043686" s="245"/>
      <c r="AE1043686" s="245"/>
      <c r="AF1043686" s="245"/>
      <c r="AG1043686" s="245"/>
    </row>
    <row r="1043687" spans="1:33" ht="12.75">
      <c r="A1043687" s="247"/>
      <c r="B1043687" s="248"/>
      <c r="C1043687" s="249"/>
      <c r="D1043687" s="250"/>
      <c r="E1043687" s="250"/>
      <c r="F1043687" s="250"/>
      <c r="G1043687" s="250"/>
      <c r="H1043687" s="250"/>
      <c r="I1043687" s="250"/>
      <c r="J1043687" s="244"/>
      <c r="K1043687" s="244"/>
      <c r="L1043687" s="244"/>
      <c r="M1043687" s="244"/>
      <c r="N1043687" s="244"/>
      <c r="O1043687" s="251"/>
      <c r="P1043687" s="251"/>
      <c r="Q1043687" s="251"/>
      <c r="R1043687" s="251"/>
      <c r="S1043687" s="251"/>
      <c r="T1043687" s="251"/>
      <c r="U1043687" s="251"/>
      <c r="V1043687" s="251"/>
      <c r="W1043687" s="251"/>
      <c r="X1043687" s="251"/>
      <c r="Y1043687" s="251"/>
      <c r="Z1043687" s="251"/>
      <c r="AA1043687" s="251"/>
      <c r="AB1043687" s="247"/>
      <c r="AC1043687" s="247"/>
      <c r="AD1043687" s="245"/>
      <c r="AE1043687" s="245"/>
      <c r="AF1043687" s="245"/>
      <c r="AG1043687" s="245"/>
    </row>
    <row r="1043688" spans="1:33" ht="12.75">
      <c r="A1043688" s="247"/>
      <c r="B1043688" s="248"/>
      <c r="C1043688" s="249"/>
      <c r="D1043688" s="250"/>
      <c r="E1043688" s="250"/>
      <c r="F1043688" s="250"/>
      <c r="G1043688" s="250"/>
      <c r="H1043688" s="250"/>
      <c r="I1043688" s="250"/>
      <c r="J1043688" s="244"/>
      <c r="K1043688" s="244"/>
      <c r="L1043688" s="244"/>
      <c r="M1043688" s="244"/>
      <c r="N1043688" s="244"/>
      <c r="O1043688" s="251"/>
      <c r="P1043688" s="251"/>
      <c r="Q1043688" s="251"/>
      <c r="R1043688" s="251"/>
      <c r="S1043688" s="251"/>
      <c r="T1043688" s="251"/>
      <c r="U1043688" s="251"/>
      <c r="V1043688" s="251"/>
      <c r="W1043688" s="251"/>
      <c r="X1043688" s="251"/>
      <c r="Y1043688" s="251"/>
      <c r="Z1043688" s="251"/>
      <c r="AA1043688" s="251"/>
      <c r="AB1043688" s="247"/>
      <c r="AC1043688" s="247"/>
      <c r="AD1043688" s="245"/>
      <c r="AE1043688" s="245"/>
      <c r="AF1043688" s="245"/>
      <c r="AG1043688" s="245"/>
    </row>
    <row r="1043689" spans="1:33" ht="12.75">
      <c r="A1043689" s="247"/>
      <c r="B1043689" s="248"/>
      <c r="C1043689" s="249"/>
      <c r="D1043689" s="250"/>
      <c r="E1043689" s="250"/>
      <c r="F1043689" s="250"/>
      <c r="G1043689" s="250"/>
      <c r="H1043689" s="250"/>
      <c r="I1043689" s="250"/>
      <c r="J1043689" s="244"/>
      <c r="K1043689" s="244"/>
      <c r="L1043689" s="244"/>
      <c r="M1043689" s="244"/>
      <c r="N1043689" s="244"/>
      <c r="O1043689" s="251"/>
      <c r="P1043689" s="251"/>
      <c r="Q1043689" s="251"/>
      <c r="R1043689" s="251"/>
      <c r="S1043689" s="251"/>
      <c r="T1043689" s="251"/>
      <c r="U1043689" s="251"/>
      <c r="V1043689" s="251"/>
      <c r="W1043689" s="251"/>
      <c r="X1043689" s="251"/>
      <c r="Y1043689" s="251"/>
      <c r="Z1043689" s="251"/>
      <c r="AA1043689" s="251"/>
      <c r="AB1043689" s="247"/>
      <c r="AC1043689" s="247"/>
      <c r="AD1043689" s="245"/>
      <c r="AE1043689" s="245"/>
      <c r="AF1043689" s="245"/>
      <c r="AG1043689" s="245"/>
    </row>
    <row r="1043690" spans="1:33" ht="12.75">
      <c r="A1043690" s="247"/>
      <c r="B1043690" s="248"/>
      <c r="C1043690" s="249"/>
      <c r="D1043690" s="250"/>
      <c r="E1043690" s="250"/>
      <c r="F1043690" s="250"/>
      <c r="G1043690" s="250"/>
      <c r="H1043690" s="250"/>
      <c r="I1043690" s="250"/>
      <c r="J1043690" s="244"/>
      <c r="K1043690" s="244"/>
      <c r="L1043690" s="244"/>
      <c r="M1043690" s="244"/>
      <c r="N1043690" s="244"/>
      <c r="O1043690" s="251"/>
      <c r="P1043690" s="251"/>
      <c r="Q1043690" s="251"/>
      <c r="R1043690" s="251"/>
      <c r="S1043690" s="251"/>
      <c r="T1043690" s="251"/>
      <c r="U1043690" s="251"/>
      <c r="V1043690" s="251"/>
      <c r="W1043690" s="251"/>
      <c r="X1043690" s="251"/>
      <c r="Y1043690" s="251"/>
      <c r="Z1043690" s="251"/>
      <c r="AA1043690" s="251"/>
      <c r="AB1043690" s="247"/>
      <c r="AC1043690" s="247"/>
      <c r="AD1043690" s="245"/>
      <c r="AE1043690" s="245"/>
      <c r="AF1043690" s="245"/>
      <c r="AG1043690" s="245"/>
    </row>
    <row r="1043691" spans="1:33" ht="12.75">
      <c r="A1043691" s="247"/>
      <c r="B1043691" s="248"/>
      <c r="C1043691" s="249"/>
      <c r="D1043691" s="250"/>
      <c r="E1043691" s="250"/>
      <c r="F1043691" s="250"/>
      <c r="G1043691" s="250"/>
      <c r="H1043691" s="250"/>
      <c r="I1043691" s="250"/>
      <c r="J1043691" s="244"/>
      <c r="K1043691" s="244"/>
      <c r="L1043691" s="244"/>
      <c r="M1043691" s="244"/>
      <c r="N1043691" s="244"/>
      <c r="O1043691" s="251"/>
      <c r="P1043691" s="251"/>
      <c r="Q1043691" s="251"/>
      <c r="R1043691" s="251"/>
      <c r="S1043691" s="251"/>
      <c r="T1043691" s="251"/>
      <c r="U1043691" s="251"/>
      <c r="V1043691" s="251"/>
      <c r="W1043691" s="251"/>
      <c r="X1043691" s="251"/>
      <c r="Y1043691" s="251"/>
      <c r="Z1043691" s="251"/>
      <c r="AA1043691" s="251"/>
      <c r="AB1043691" s="247"/>
      <c r="AC1043691" s="247"/>
      <c r="AD1043691" s="245"/>
      <c r="AE1043691" s="245"/>
      <c r="AF1043691" s="245"/>
      <c r="AG1043691" s="245"/>
    </row>
    <row r="1043692" spans="1:33" ht="12.75">
      <c r="A1043692" s="247"/>
      <c r="B1043692" s="248"/>
      <c r="C1043692" s="249"/>
      <c r="D1043692" s="250"/>
      <c r="E1043692" s="250"/>
      <c r="F1043692" s="250"/>
      <c r="G1043692" s="250"/>
      <c r="H1043692" s="250"/>
      <c r="I1043692" s="250"/>
      <c r="J1043692" s="244"/>
      <c r="K1043692" s="244"/>
      <c r="L1043692" s="244"/>
      <c r="M1043692" s="244"/>
      <c r="N1043692" s="244"/>
      <c r="O1043692" s="251"/>
      <c r="P1043692" s="251"/>
      <c r="Q1043692" s="251"/>
      <c r="R1043692" s="251"/>
      <c r="S1043692" s="251"/>
      <c r="T1043692" s="251"/>
      <c r="U1043692" s="251"/>
      <c r="V1043692" s="251"/>
      <c r="W1043692" s="251"/>
      <c r="X1043692" s="251"/>
      <c r="Y1043692" s="251"/>
      <c r="Z1043692" s="251"/>
      <c r="AA1043692" s="251"/>
      <c r="AB1043692" s="247"/>
      <c r="AC1043692" s="247"/>
      <c r="AD1043692" s="245"/>
      <c r="AE1043692" s="245"/>
      <c r="AF1043692" s="245"/>
      <c r="AG1043692" s="245"/>
    </row>
    <row r="1043693" spans="1:33" ht="12.75">
      <c r="A1043693" s="247"/>
      <c r="B1043693" s="248"/>
      <c r="C1043693" s="249"/>
      <c r="D1043693" s="250"/>
      <c r="E1043693" s="250"/>
      <c r="F1043693" s="250"/>
      <c r="G1043693" s="250"/>
      <c r="H1043693" s="250"/>
      <c r="I1043693" s="250"/>
      <c r="J1043693" s="244"/>
      <c r="K1043693" s="244"/>
      <c r="L1043693" s="244"/>
      <c r="M1043693" s="244"/>
      <c r="N1043693" s="244"/>
      <c r="O1043693" s="251"/>
      <c r="P1043693" s="251"/>
      <c r="Q1043693" s="251"/>
      <c r="R1043693" s="251"/>
      <c r="S1043693" s="251"/>
      <c r="T1043693" s="251"/>
      <c r="U1043693" s="251"/>
      <c r="V1043693" s="251"/>
      <c r="W1043693" s="251"/>
      <c r="X1043693" s="251"/>
      <c r="Y1043693" s="251"/>
      <c r="Z1043693" s="251"/>
      <c r="AA1043693" s="251"/>
      <c r="AB1043693" s="247"/>
      <c r="AC1043693" s="247"/>
      <c r="AD1043693" s="245"/>
      <c r="AE1043693" s="245"/>
      <c r="AF1043693" s="245"/>
      <c r="AG1043693" s="245"/>
    </row>
    <row r="1043694" spans="1:33" ht="12.75">
      <c r="A1043694" s="247"/>
      <c r="B1043694" s="248"/>
      <c r="C1043694" s="249"/>
      <c r="D1043694" s="250"/>
      <c r="E1043694" s="250"/>
      <c r="F1043694" s="250"/>
      <c r="G1043694" s="250"/>
      <c r="H1043694" s="250"/>
      <c r="I1043694" s="250"/>
      <c r="J1043694" s="244"/>
      <c r="K1043694" s="244"/>
      <c r="L1043694" s="244"/>
      <c r="M1043694" s="244"/>
      <c r="N1043694" s="244"/>
      <c r="O1043694" s="251"/>
      <c r="P1043694" s="251"/>
      <c r="Q1043694" s="251"/>
      <c r="R1043694" s="251"/>
      <c r="S1043694" s="251"/>
      <c r="T1043694" s="251"/>
      <c r="U1043694" s="251"/>
      <c r="V1043694" s="251"/>
      <c r="W1043694" s="251"/>
      <c r="X1043694" s="251"/>
      <c r="Y1043694" s="251"/>
      <c r="Z1043694" s="251"/>
      <c r="AA1043694" s="251"/>
      <c r="AB1043694" s="247"/>
      <c r="AC1043694" s="247"/>
      <c r="AD1043694" s="245"/>
      <c r="AE1043694" s="245"/>
      <c r="AF1043694" s="245"/>
      <c r="AG1043694" s="245"/>
    </row>
    <row r="1043695" spans="1:33" ht="12.75">
      <c r="A1043695" s="247"/>
      <c r="B1043695" s="248"/>
      <c r="C1043695" s="249"/>
      <c r="D1043695" s="250"/>
      <c r="E1043695" s="250"/>
      <c r="F1043695" s="250"/>
      <c r="G1043695" s="250"/>
      <c r="H1043695" s="250"/>
      <c r="I1043695" s="250"/>
      <c r="J1043695" s="244"/>
      <c r="K1043695" s="244"/>
      <c r="L1043695" s="244"/>
      <c r="M1043695" s="244"/>
      <c r="N1043695" s="244"/>
      <c r="O1043695" s="251"/>
      <c r="P1043695" s="251"/>
      <c r="Q1043695" s="251"/>
      <c r="R1043695" s="251"/>
      <c r="S1043695" s="251"/>
      <c r="T1043695" s="251"/>
      <c r="U1043695" s="251"/>
      <c r="V1043695" s="251"/>
      <c r="W1043695" s="251"/>
      <c r="X1043695" s="251"/>
      <c r="Y1043695" s="251"/>
      <c r="Z1043695" s="251"/>
      <c r="AA1043695" s="251"/>
      <c r="AB1043695" s="247"/>
      <c r="AC1043695" s="247"/>
      <c r="AD1043695" s="245"/>
      <c r="AE1043695" s="245"/>
      <c r="AF1043695" s="245"/>
      <c r="AG1043695" s="245"/>
    </row>
    <row r="1043696" spans="1:33" ht="12.75">
      <c r="A1043696" s="247"/>
      <c r="B1043696" s="248"/>
      <c r="C1043696" s="249"/>
      <c r="D1043696" s="250"/>
      <c r="E1043696" s="250"/>
      <c r="F1043696" s="250"/>
      <c r="G1043696" s="250"/>
      <c r="H1043696" s="250"/>
      <c r="I1043696" s="250"/>
      <c r="J1043696" s="244"/>
      <c r="K1043696" s="244"/>
      <c r="L1043696" s="244"/>
      <c r="M1043696" s="244"/>
      <c r="N1043696" s="244"/>
      <c r="O1043696" s="251"/>
      <c r="P1043696" s="251"/>
      <c r="Q1043696" s="251"/>
      <c r="R1043696" s="251"/>
      <c r="S1043696" s="251"/>
      <c r="T1043696" s="251"/>
      <c r="U1043696" s="251"/>
      <c r="V1043696" s="251"/>
      <c r="W1043696" s="251"/>
      <c r="X1043696" s="251"/>
      <c r="Y1043696" s="251"/>
      <c r="Z1043696" s="251"/>
      <c r="AA1043696" s="251"/>
      <c r="AB1043696" s="247"/>
      <c r="AC1043696" s="247"/>
      <c r="AD1043696" s="245"/>
      <c r="AE1043696" s="245"/>
      <c r="AF1043696" s="245"/>
      <c r="AG1043696" s="245"/>
    </row>
    <row r="1043697" spans="1:33" ht="12.75">
      <c r="A1043697" s="247"/>
      <c r="B1043697" s="248"/>
      <c r="C1043697" s="249"/>
      <c r="D1043697" s="250"/>
      <c r="E1043697" s="250"/>
      <c r="F1043697" s="250"/>
      <c r="G1043697" s="250"/>
      <c r="H1043697" s="250"/>
      <c r="I1043697" s="250"/>
      <c r="J1043697" s="244"/>
      <c r="K1043697" s="244"/>
      <c r="L1043697" s="244"/>
      <c r="M1043697" s="244"/>
      <c r="N1043697" s="244"/>
      <c r="O1043697" s="251"/>
      <c r="P1043697" s="251"/>
      <c r="Q1043697" s="251"/>
      <c r="R1043697" s="251"/>
      <c r="S1043697" s="251"/>
      <c r="T1043697" s="251"/>
      <c r="U1043697" s="251"/>
      <c r="V1043697" s="251"/>
      <c r="W1043697" s="251"/>
      <c r="X1043697" s="251"/>
      <c r="Y1043697" s="251"/>
      <c r="Z1043697" s="251"/>
      <c r="AA1043697" s="251"/>
      <c r="AB1043697" s="247"/>
      <c r="AC1043697" s="247"/>
      <c r="AD1043697" s="245"/>
      <c r="AE1043697" s="245"/>
      <c r="AF1043697" s="245"/>
      <c r="AG1043697" s="245"/>
    </row>
    <row r="1043698" spans="1:33" ht="12.75">
      <c r="A1043698" s="247"/>
      <c r="B1043698" s="248"/>
      <c r="C1043698" s="249"/>
      <c r="D1043698" s="250"/>
      <c r="E1043698" s="250"/>
      <c r="F1043698" s="250"/>
      <c r="G1043698" s="250"/>
      <c r="H1043698" s="250"/>
      <c r="I1043698" s="250"/>
      <c r="J1043698" s="244"/>
      <c r="K1043698" s="244"/>
      <c r="L1043698" s="244"/>
      <c r="M1043698" s="244"/>
      <c r="N1043698" s="244"/>
      <c r="O1043698" s="251"/>
      <c r="P1043698" s="251"/>
      <c r="Q1043698" s="251"/>
      <c r="R1043698" s="251"/>
      <c r="S1043698" s="251"/>
      <c r="T1043698" s="251"/>
      <c r="U1043698" s="251"/>
      <c r="V1043698" s="251"/>
      <c r="W1043698" s="251"/>
      <c r="X1043698" s="251"/>
      <c r="Y1043698" s="251"/>
      <c r="Z1043698" s="251"/>
      <c r="AA1043698" s="251"/>
      <c r="AB1043698" s="247"/>
      <c r="AC1043698" s="247"/>
      <c r="AD1043698" s="245"/>
      <c r="AE1043698" s="245"/>
      <c r="AF1043698" s="245"/>
      <c r="AG1043698" s="245"/>
    </row>
    <row r="1043699" spans="1:33" ht="12.75">
      <c r="A1043699" s="247"/>
      <c r="B1043699" s="248"/>
      <c r="C1043699" s="249"/>
      <c r="D1043699" s="250"/>
      <c r="E1043699" s="250"/>
      <c r="F1043699" s="250"/>
      <c r="G1043699" s="250"/>
      <c r="H1043699" s="250"/>
      <c r="I1043699" s="250"/>
      <c r="J1043699" s="244"/>
      <c r="K1043699" s="244"/>
      <c r="L1043699" s="244"/>
      <c r="M1043699" s="244"/>
      <c r="N1043699" s="244"/>
      <c r="O1043699" s="251"/>
      <c r="P1043699" s="251"/>
      <c r="Q1043699" s="251"/>
      <c r="R1043699" s="251"/>
      <c r="S1043699" s="251"/>
      <c r="T1043699" s="251"/>
      <c r="U1043699" s="251"/>
      <c r="V1043699" s="251"/>
      <c r="W1043699" s="251"/>
      <c r="X1043699" s="251"/>
      <c r="Y1043699" s="251"/>
      <c r="Z1043699" s="251"/>
      <c r="AA1043699" s="251"/>
      <c r="AB1043699" s="247"/>
      <c r="AC1043699" s="247"/>
      <c r="AD1043699" s="245"/>
      <c r="AE1043699" s="245"/>
      <c r="AF1043699" s="245"/>
      <c r="AG1043699" s="245"/>
    </row>
    <row r="1043700" spans="1:33" ht="12.75">
      <c r="A1043700" s="247"/>
      <c r="B1043700" s="248"/>
      <c r="C1043700" s="249"/>
      <c r="D1043700" s="250"/>
      <c r="E1043700" s="250"/>
      <c r="F1043700" s="250"/>
      <c r="G1043700" s="250"/>
      <c r="H1043700" s="250"/>
      <c r="I1043700" s="250"/>
      <c r="J1043700" s="244"/>
      <c r="K1043700" s="244"/>
      <c r="L1043700" s="244"/>
      <c r="M1043700" s="244"/>
      <c r="N1043700" s="244"/>
      <c r="O1043700" s="251"/>
      <c r="P1043700" s="251"/>
      <c r="Q1043700" s="251"/>
      <c r="R1043700" s="251"/>
      <c r="S1043700" s="251"/>
      <c r="T1043700" s="251"/>
      <c r="U1043700" s="251"/>
      <c r="V1043700" s="251"/>
      <c r="W1043700" s="251"/>
      <c r="X1043700" s="251"/>
      <c r="Y1043700" s="251"/>
      <c r="Z1043700" s="251"/>
      <c r="AA1043700" s="251"/>
      <c r="AB1043700" s="247"/>
      <c r="AC1043700" s="247"/>
      <c r="AD1043700" s="245"/>
      <c r="AE1043700" s="245"/>
      <c r="AF1043700" s="245"/>
      <c r="AG1043700" s="245"/>
    </row>
    <row r="1043701" spans="1:33" ht="12.75">
      <c r="A1043701" s="247"/>
      <c r="B1043701" s="248"/>
      <c r="C1043701" s="249"/>
      <c r="D1043701" s="250"/>
      <c r="E1043701" s="250"/>
      <c r="F1043701" s="250"/>
      <c r="G1043701" s="250"/>
      <c r="H1043701" s="250"/>
      <c r="I1043701" s="250"/>
      <c r="J1043701" s="244"/>
      <c r="K1043701" s="244"/>
      <c r="L1043701" s="244"/>
      <c r="M1043701" s="244"/>
      <c r="N1043701" s="244"/>
      <c r="O1043701" s="251"/>
      <c r="P1043701" s="251"/>
      <c r="Q1043701" s="251"/>
      <c r="R1043701" s="251"/>
      <c r="S1043701" s="251"/>
      <c r="T1043701" s="251"/>
      <c r="U1043701" s="251"/>
      <c r="V1043701" s="251"/>
      <c r="W1043701" s="251"/>
      <c r="X1043701" s="251"/>
      <c r="Y1043701" s="251"/>
      <c r="Z1043701" s="251"/>
      <c r="AA1043701" s="251"/>
      <c r="AB1043701" s="247"/>
      <c r="AC1043701" s="247"/>
      <c r="AD1043701" s="245"/>
      <c r="AE1043701" s="245"/>
      <c r="AF1043701" s="245"/>
      <c r="AG1043701" s="245"/>
    </row>
    <row r="1043702" spans="1:33" ht="12.75">
      <c r="A1043702" s="247"/>
      <c r="B1043702" s="248"/>
      <c r="C1043702" s="249"/>
      <c r="D1043702" s="250"/>
      <c r="E1043702" s="250"/>
      <c r="F1043702" s="250"/>
      <c r="G1043702" s="250"/>
      <c r="H1043702" s="250"/>
      <c r="I1043702" s="250"/>
      <c r="J1043702" s="244"/>
      <c r="K1043702" s="244"/>
      <c r="L1043702" s="244"/>
      <c r="M1043702" s="244"/>
      <c r="N1043702" s="244"/>
      <c r="O1043702" s="251"/>
      <c r="P1043702" s="251"/>
      <c r="Q1043702" s="251"/>
      <c r="R1043702" s="251"/>
      <c r="S1043702" s="251"/>
      <c r="T1043702" s="251"/>
      <c r="U1043702" s="251"/>
      <c r="V1043702" s="251"/>
      <c r="W1043702" s="251"/>
      <c r="X1043702" s="251"/>
      <c r="Y1043702" s="251"/>
      <c r="Z1043702" s="251"/>
      <c r="AA1043702" s="251"/>
      <c r="AB1043702" s="247"/>
      <c r="AC1043702" s="247"/>
      <c r="AD1043702" s="245"/>
      <c r="AE1043702" s="245"/>
      <c r="AF1043702" s="245"/>
      <c r="AG1043702" s="245"/>
    </row>
    <row r="1043703" spans="1:33" ht="12.75">
      <c r="A1043703" s="247"/>
      <c r="B1043703" s="248"/>
      <c r="C1043703" s="249"/>
      <c r="D1043703" s="250"/>
      <c r="E1043703" s="250"/>
      <c r="F1043703" s="250"/>
      <c r="G1043703" s="250"/>
      <c r="H1043703" s="250"/>
      <c r="I1043703" s="250"/>
      <c r="J1043703" s="244"/>
      <c r="K1043703" s="244"/>
      <c r="L1043703" s="244"/>
      <c r="M1043703" s="244"/>
      <c r="N1043703" s="244"/>
      <c r="O1043703" s="251"/>
      <c r="P1043703" s="251"/>
      <c r="Q1043703" s="251"/>
      <c r="R1043703" s="251"/>
      <c r="S1043703" s="251"/>
      <c r="T1043703" s="251"/>
      <c r="U1043703" s="251"/>
      <c r="V1043703" s="251"/>
      <c r="W1043703" s="251"/>
      <c r="X1043703" s="251"/>
      <c r="Y1043703" s="251"/>
      <c r="Z1043703" s="251"/>
      <c r="AA1043703" s="251"/>
      <c r="AB1043703" s="247"/>
      <c r="AC1043703" s="247"/>
      <c r="AD1043703" s="245"/>
      <c r="AE1043703" s="245"/>
      <c r="AF1043703" s="245"/>
      <c r="AG1043703" s="245"/>
    </row>
    <row r="1043704" spans="1:33" ht="12.75">
      <c r="A1043704" s="247"/>
      <c r="B1043704" s="248"/>
      <c r="C1043704" s="249"/>
      <c r="D1043704" s="250"/>
      <c r="E1043704" s="250"/>
      <c r="F1043704" s="250"/>
      <c r="G1043704" s="250"/>
      <c r="H1043704" s="250"/>
      <c r="I1043704" s="250"/>
      <c r="J1043704" s="244"/>
      <c r="K1043704" s="244"/>
      <c r="L1043704" s="244"/>
      <c r="M1043704" s="244"/>
      <c r="N1043704" s="244"/>
      <c r="O1043704" s="251"/>
      <c r="P1043704" s="251"/>
      <c r="Q1043704" s="251"/>
      <c r="R1043704" s="251"/>
      <c r="S1043704" s="251"/>
      <c r="T1043704" s="251"/>
      <c r="U1043704" s="251"/>
      <c r="V1043704" s="251"/>
      <c r="W1043704" s="251"/>
      <c r="X1043704" s="251"/>
      <c r="Y1043704" s="251"/>
      <c r="Z1043704" s="251"/>
      <c r="AA1043704" s="251"/>
      <c r="AB1043704" s="247"/>
      <c r="AC1043704" s="247"/>
      <c r="AD1043704" s="245"/>
      <c r="AE1043704" s="245"/>
      <c r="AF1043704" s="245"/>
      <c r="AG1043704" s="245"/>
    </row>
    <row r="1043705" spans="1:33" ht="12.75">
      <c r="A1043705" s="247"/>
      <c r="B1043705" s="248"/>
      <c r="C1043705" s="249"/>
      <c r="D1043705" s="250"/>
      <c r="E1043705" s="250"/>
      <c r="F1043705" s="250"/>
      <c r="G1043705" s="250"/>
      <c r="H1043705" s="250"/>
      <c r="I1043705" s="250"/>
      <c r="J1043705" s="244"/>
      <c r="K1043705" s="244"/>
      <c r="L1043705" s="244"/>
      <c r="M1043705" s="244"/>
      <c r="N1043705" s="244"/>
      <c r="O1043705" s="251"/>
      <c r="P1043705" s="251"/>
      <c r="Q1043705" s="251"/>
      <c r="R1043705" s="251"/>
      <c r="S1043705" s="251"/>
      <c r="T1043705" s="251"/>
      <c r="U1043705" s="251"/>
      <c r="V1043705" s="251"/>
      <c r="W1043705" s="251"/>
      <c r="X1043705" s="251"/>
      <c r="Y1043705" s="251"/>
      <c r="Z1043705" s="251"/>
      <c r="AA1043705" s="251"/>
      <c r="AB1043705" s="247"/>
      <c r="AC1043705" s="247"/>
      <c r="AD1043705" s="245"/>
      <c r="AE1043705" s="245"/>
      <c r="AF1043705" s="245"/>
      <c r="AG1043705" s="245"/>
    </row>
    <row r="1043706" spans="1:33" ht="12.75">
      <c r="A1043706" s="247"/>
      <c r="B1043706" s="248"/>
      <c r="C1043706" s="249"/>
      <c r="D1043706" s="250"/>
      <c r="E1043706" s="250"/>
      <c r="F1043706" s="250"/>
      <c r="G1043706" s="250"/>
      <c r="H1043706" s="250"/>
      <c r="I1043706" s="250"/>
      <c r="J1043706" s="244"/>
      <c r="K1043706" s="244"/>
      <c r="L1043706" s="244"/>
      <c r="M1043706" s="244"/>
      <c r="N1043706" s="244"/>
      <c r="O1043706" s="251"/>
      <c r="P1043706" s="251"/>
      <c r="Q1043706" s="251"/>
      <c r="R1043706" s="251"/>
      <c r="S1043706" s="251"/>
      <c r="T1043706" s="251"/>
      <c r="U1043706" s="251"/>
      <c r="V1043706" s="251"/>
      <c r="W1043706" s="251"/>
      <c r="X1043706" s="251"/>
      <c r="Y1043706" s="251"/>
      <c r="Z1043706" s="251"/>
      <c r="AA1043706" s="251"/>
      <c r="AB1043706" s="247"/>
      <c r="AC1043706" s="247"/>
      <c r="AD1043706" s="245"/>
      <c r="AE1043706" s="245"/>
      <c r="AF1043706" s="245"/>
      <c r="AG1043706" s="245"/>
    </row>
    <row r="1043707" spans="1:33" ht="12.75">
      <c r="A1043707" s="247"/>
      <c r="B1043707" s="248"/>
      <c r="C1043707" s="249"/>
      <c r="D1043707" s="250"/>
      <c r="E1043707" s="250"/>
      <c r="F1043707" s="250"/>
      <c r="G1043707" s="250"/>
      <c r="H1043707" s="250"/>
      <c r="I1043707" s="250"/>
      <c r="J1043707" s="244"/>
      <c r="K1043707" s="244"/>
      <c r="L1043707" s="244"/>
      <c r="M1043707" s="244"/>
      <c r="N1043707" s="244"/>
      <c r="O1043707" s="251"/>
      <c r="P1043707" s="251"/>
      <c r="Q1043707" s="251"/>
      <c r="R1043707" s="251"/>
      <c r="S1043707" s="251"/>
      <c r="T1043707" s="251"/>
      <c r="U1043707" s="251"/>
      <c r="V1043707" s="251"/>
      <c r="W1043707" s="251"/>
      <c r="X1043707" s="251"/>
      <c r="Y1043707" s="251"/>
      <c r="Z1043707" s="251"/>
      <c r="AA1043707" s="251"/>
      <c r="AB1043707" s="247"/>
      <c r="AC1043707" s="247"/>
      <c r="AD1043707" s="245"/>
      <c r="AE1043707" s="245"/>
      <c r="AF1043707" s="245"/>
      <c r="AG1043707" s="245"/>
    </row>
    <row r="1043708" spans="1:33" ht="12.75">
      <c r="A1043708" s="247"/>
      <c r="B1043708" s="248"/>
      <c r="C1043708" s="249"/>
      <c r="D1043708" s="250"/>
      <c r="E1043708" s="250"/>
      <c r="F1043708" s="250"/>
      <c r="G1043708" s="250"/>
      <c r="H1043708" s="250"/>
      <c r="I1043708" s="250"/>
      <c r="J1043708" s="244"/>
      <c r="K1043708" s="244"/>
      <c r="L1043708" s="244"/>
      <c r="M1043708" s="244"/>
      <c r="N1043708" s="244"/>
      <c r="O1043708" s="251"/>
      <c r="P1043708" s="251"/>
      <c r="Q1043708" s="251"/>
      <c r="R1043708" s="251"/>
      <c r="S1043708" s="251"/>
      <c r="T1043708" s="251"/>
      <c r="U1043708" s="251"/>
      <c r="V1043708" s="251"/>
      <c r="W1043708" s="251"/>
      <c r="X1043708" s="251"/>
      <c r="Y1043708" s="251"/>
      <c r="Z1043708" s="251"/>
      <c r="AA1043708" s="251"/>
      <c r="AB1043708" s="247"/>
      <c r="AC1043708" s="247"/>
      <c r="AD1043708" s="245"/>
      <c r="AE1043708" s="245"/>
      <c r="AF1043708" s="245"/>
      <c r="AG1043708" s="245"/>
    </row>
    <row r="1043709" spans="1:33" ht="12.75">
      <c r="A1043709" s="247"/>
      <c r="B1043709" s="248"/>
      <c r="C1043709" s="249"/>
      <c r="D1043709" s="250"/>
      <c r="E1043709" s="250"/>
      <c r="F1043709" s="250"/>
      <c r="G1043709" s="250"/>
      <c r="H1043709" s="250"/>
      <c r="I1043709" s="250"/>
      <c r="J1043709" s="244"/>
      <c r="K1043709" s="244"/>
      <c r="L1043709" s="244"/>
      <c r="M1043709" s="244"/>
      <c r="N1043709" s="244"/>
      <c r="O1043709" s="251"/>
      <c r="P1043709" s="251"/>
      <c r="Q1043709" s="251"/>
      <c r="R1043709" s="251"/>
      <c r="S1043709" s="251"/>
      <c r="T1043709" s="251"/>
      <c r="U1043709" s="251"/>
      <c r="V1043709" s="251"/>
      <c r="W1043709" s="251"/>
      <c r="X1043709" s="251"/>
      <c r="Y1043709" s="251"/>
      <c r="Z1043709" s="251"/>
      <c r="AA1043709" s="251"/>
      <c r="AB1043709" s="247"/>
      <c r="AC1043709" s="247"/>
      <c r="AD1043709" s="245"/>
      <c r="AE1043709" s="245"/>
      <c r="AF1043709" s="245"/>
      <c r="AG1043709" s="245"/>
    </row>
    <row r="1043710" spans="1:33" ht="12.75">
      <c r="A1043710" s="247"/>
      <c r="B1043710" s="248"/>
      <c r="C1043710" s="249"/>
      <c r="D1043710" s="250"/>
      <c r="E1043710" s="250"/>
      <c r="F1043710" s="250"/>
      <c r="G1043710" s="250"/>
      <c r="H1043710" s="250"/>
      <c r="I1043710" s="250"/>
      <c r="J1043710" s="244"/>
      <c r="K1043710" s="244"/>
      <c r="L1043710" s="244"/>
      <c r="M1043710" s="244"/>
      <c r="N1043710" s="244"/>
      <c r="O1043710" s="251"/>
      <c r="P1043710" s="251"/>
      <c r="Q1043710" s="251"/>
      <c r="R1043710" s="251"/>
      <c r="S1043710" s="251"/>
      <c r="T1043710" s="251"/>
      <c r="U1043710" s="251"/>
      <c r="V1043710" s="251"/>
      <c r="W1043710" s="251"/>
      <c r="X1043710" s="251"/>
      <c r="Y1043710" s="251"/>
      <c r="Z1043710" s="251"/>
      <c r="AA1043710" s="251"/>
      <c r="AB1043710" s="247"/>
      <c r="AC1043710" s="247"/>
      <c r="AD1043710" s="245"/>
      <c r="AE1043710" s="245"/>
      <c r="AF1043710" s="245"/>
      <c r="AG1043710" s="245"/>
    </row>
    <row r="1043711" spans="1:33" ht="12.75">
      <c r="A1043711" s="247"/>
      <c r="B1043711" s="248"/>
      <c r="C1043711" s="249"/>
      <c r="D1043711" s="250"/>
      <c r="E1043711" s="250"/>
      <c r="F1043711" s="250"/>
      <c r="G1043711" s="250"/>
      <c r="H1043711" s="250"/>
      <c r="I1043711" s="250"/>
      <c r="J1043711" s="244"/>
      <c r="K1043711" s="244"/>
      <c r="L1043711" s="244"/>
      <c r="M1043711" s="244"/>
      <c r="N1043711" s="244"/>
      <c r="O1043711" s="251"/>
      <c r="P1043711" s="251"/>
      <c r="Q1043711" s="251"/>
      <c r="R1043711" s="251"/>
      <c r="S1043711" s="251"/>
      <c r="T1043711" s="251"/>
      <c r="U1043711" s="251"/>
      <c r="V1043711" s="251"/>
      <c r="W1043711" s="251"/>
      <c r="X1043711" s="251"/>
      <c r="Y1043711" s="251"/>
      <c r="Z1043711" s="251"/>
      <c r="AA1043711" s="251"/>
      <c r="AB1043711" s="247"/>
      <c r="AC1043711" s="247"/>
      <c r="AD1043711" s="245"/>
      <c r="AE1043711" s="245"/>
      <c r="AF1043711" s="245"/>
      <c r="AG1043711" s="245"/>
    </row>
    <row r="1043712" spans="1:33" ht="12.75">
      <c r="A1043712" s="247"/>
      <c r="B1043712" s="248"/>
      <c r="C1043712" s="249"/>
      <c r="D1043712" s="250"/>
      <c r="E1043712" s="250"/>
      <c r="F1043712" s="250"/>
      <c r="G1043712" s="250"/>
      <c r="H1043712" s="250"/>
      <c r="I1043712" s="250"/>
      <c r="J1043712" s="244"/>
      <c r="K1043712" s="244"/>
      <c r="L1043712" s="244"/>
      <c r="M1043712" s="244"/>
      <c r="N1043712" s="244"/>
      <c r="O1043712" s="251"/>
      <c r="P1043712" s="251"/>
      <c r="Q1043712" s="251"/>
      <c r="R1043712" s="251"/>
      <c r="S1043712" s="251"/>
      <c r="T1043712" s="251"/>
      <c r="U1043712" s="251"/>
      <c r="V1043712" s="251"/>
      <c r="W1043712" s="251"/>
      <c r="X1043712" s="251"/>
      <c r="Y1043712" s="251"/>
      <c r="Z1043712" s="251"/>
      <c r="AA1043712" s="251"/>
      <c r="AB1043712" s="247"/>
      <c r="AC1043712" s="247"/>
      <c r="AD1043712" s="245"/>
      <c r="AE1043712" s="245"/>
      <c r="AF1043712" s="245"/>
      <c r="AG1043712" s="245"/>
    </row>
    <row r="1043713" spans="1:33" ht="12.75">
      <c r="A1043713" s="247"/>
      <c r="B1043713" s="248"/>
      <c r="C1043713" s="249"/>
      <c r="D1043713" s="250"/>
      <c r="E1043713" s="250"/>
      <c r="F1043713" s="250"/>
      <c r="G1043713" s="250"/>
      <c r="H1043713" s="250"/>
      <c r="I1043713" s="250"/>
      <c r="J1043713" s="244"/>
      <c r="K1043713" s="244"/>
      <c r="L1043713" s="244"/>
      <c r="M1043713" s="244"/>
      <c r="N1043713" s="244"/>
      <c r="O1043713" s="251"/>
      <c r="P1043713" s="251"/>
      <c r="Q1043713" s="251"/>
      <c r="R1043713" s="251"/>
      <c r="S1043713" s="251"/>
      <c r="T1043713" s="251"/>
      <c r="U1043713" s="251"/>
      <c r="V1043713" s="251"/>
      <c r="W1043713" s="251"/>
      <c r="X1043713" s="251"/>
      <c r="Y1043713" s="251"/>
      <c r="Z1043713" s="251"/>
      <c r="AA1043713" s="251"/>
      <c r="AB1043713" s="247"/>
      <c r="AC1043713" s="247"/>
      <c r="AD1043713" s="245"/>
      <c r="AE1043713" s="245"/>
      <c r="AF1043713" s="245"/>
      <c r="AG1043713" s="245"/>
    </row>
    <row r="1043714" spans="1:33" ht="12.75">
      <c r="A1043714" s="247"/>
      <c r="B1043714" s="248"/>
      <c r="C1043714" s="249"/>
      <c r="D1043714" s="250"/>
      <c r="E1043714" s="250"/>
      <c r="F1043714" s="250"/>
      <c r="G1043714" s="250"/>
      <c r="H1043714" s="250"/>
      <c r="I1043714" s="250"/>
      <c r="J1043714" s="244"/>
      <c r="K1043714" s="244"/>
      <c r="L1043714" s="244"/>
      <c r="M1043714" s="244"/>
      <c r="N1043714" s="244"/>
      <c r="O1043714" s="251"/>
      <c r="P1043714" s="251"/>
      <c r="Q1043714" s="251"/>
      <c r="R1043714" s="251"/>
      <c r="S1043714" s="251"/>
      <c r="T1043714" s="251"/>
      <c r="U1043714" s="251"/>
      <c r="V1043714" s="251"/>
      <c r="W1043714" s="251"/>
      <c r="X1043714" s="251"/>
      <c r="Y1043714" s="251"/>
      <c r="Z1043714" s="251"/>
      <c r="AA1043714" s="251"/>
      <c r="AB1043714" s="247"/>
      <c r="AC1043714" s="247"/>
      <c r="AD1043714" s="245"/>
      <c r="AE1043714" s="245"/>
      <c r="AF1043714" s="245"/>
      <c r="AG1043714" s="245"/>
    </row>
    <row r="1043715" spans="1:33" ht="12.75">
      <c r="A1043715" s="247"/>
      <c r="B1043715" s="248"/>
      <c r="C1043715" s="249"/>
      <c r="D1043715" s="250"/>
      <c r="E1043715" s="250"/>
      <c r="F1043715" s="250"/>
      <c r="G1043715" s="250"/>
      <c r="H1043715" s="250"/>
      <c r="I1043715" s="250"/>
      <c r="J1043715" s="244"/>
      <c r="K1043715" s="244"/>
      <c r="L1043715" s="244"/>
      <c r="M1043715" s="244"/>
      <c r="N1043715" s="244"/>
      <c r="O1043715" s="251"/>
      <c r="P1043715" s="251"/>
      <c r="Q1043715" s="251"/>
      <c r="R1043715" s="251"/>
      <c r="S1043715" s="251"/>
      <c r="T1043715" s="251"/>
      <c r="U1043715" s="251"/>
      <c r="V1043715" s="251"/>
      <c r="W1043715" s="251"/>
      <c r="X1043715" s="251"/>
      <c r="Y1043715" s="251"/>
      <c r="Z1043715" s="251"/>
      <c r="AA1043715" s="251"/>
      <c r="AB1043715" s="247"/>
      <c r="AC1043715" s="247"/>
      <c r="AD1043715" s="245"/>
      <c r="AE1043715" s="245"/>
      <c r="AF1043715" s="245"/>
      <c r="AG1043715" s="245"/>
    </row>
    <row r="1043716" spans="1:33" ht="12.75">
      <c r="A1043716" s="247"/>
      <c r="B1043716" s="248"/>
      <c r="C1043716" s="249"/>
      <c r="D1043716" s="250"/>
      <c r="E1043716" s="250"/>
      <c r="F1043716" s="250"/>
      <c r="G1043716" s="250"/>
      <c r="H1043716" s="250"/>
      <c r="I1043716" s="250"/>
      <c r="J1043716" s="244"/>
      <c r="K1043716" s="244"/>
      <c r="L1043716" s="244"/>
      <c r="M1043716" s="244"/>
      <c r="N1043716" s="244"/>
      <c r="O1043716" s="251"/>
      <c r="P1043716" s="251"/>
      <c r="Q1043716" s="251"/>
      <c r="R1043716" s="251"/>
      <c r="S1043716" s="251"/>
      <c r="T1043716" s="251"/>
      <c r="U1043716" s="251"/>
      <c r="V1043716" s="251"/>
      <c r="W1043716" s="251"/>
      <c r="X1043716" s="251"/>
      <c r="Y1043716" s="251"/>
      <c r="Z1043716" s="251"/>
      <c r="AA1043716" s="251"/>
      <c r="AB1043716" s="247"/>
      <c r="AC1043716" s="247"/>
      <c r="AD1043716" s="245"/>
      <c r="AE1043716" s="245"/>
      <c r="AF1043716" s="245"/>
      <c r="AG1043716" s="245"/>
    </row>
    <row r="1043717" spans="1:33" ht="12.75">
      <c r="A1043717" s="247"/>
      <c r="B1043717" s="248"/>
      <c r="C1043717" s="249"/>
      <c r="D1043717" s="250"/>
      <c r="E1043717" s="250"/>
      <c r="F1043717" s="250"/>
      <c r="G1043717" s="250"/>
      <c r="H1043717" s="250"/>
      <c r="I1043717" s="250"/>
      <c r="J1043717" s="244"/>
      <c r="K1043717" s="244"/>
      <c r="L1043717" s="244"/>
      <c r="M1043717" s="244"/>
      <c r="N1043717" s="244"/>
      <c r="O1043717" s="251"/>
      <c r="P1043717" s="251"/>
      <c r="Q1043717" s="251"/>
      <c r="R1043717" s="251"/>
      <c r="S1043717" s="251"/>
      <c r="T1043717" s="251"/>
      <c r="U1043717" s="251"/>
      <c r="V1043717" s="251"/>
      <c r="W1043717" s="251"/>
      <c r="X1043717" s="251"/>
      <c r="Y1043717" s="251"/>
      <c r="Z1043717" s="251"/>
      <c r="AA1043717" s="251"/>
      <c r="AB1043717" s="247"/>
      <c r="AC1043717" s="247"/>
      <c r="AD1043717" s="245"/>
      <c r="AE1043717" s="245"/>
      <c r="AF1043717" s="245"/>
      <c r="AG1043717" s="245"/>
    </row>
    <row r="1043718" spans="1:33" ht="12.75">
      <c r="A1043718" s="247"/>
      <c r="B1043718" s="248"/>
      <c r="C1043718" s="249"/>
      <c r="D1043718" s="250"/>
      <c r="E1043718" s="250"/>
      <c r="F1043718" s="250"/>
      <c r="G1043718" s="250"/>
      <c r="H1043718" s="250"/>
      <c r="I1043718" s="250"/>
      <c r="J1043718" s="244"/>
      <c r="K1043718" s="244"/>
      <c r="L1043718" s="244"/>
      <c r="M1043718" s="244"/>
      <c r="N1043718" s="244"/>
      <c r="O1043718" s="251"/>
      <c r="P1043718" s="251"/>
      <c r="Q1043718" s="251"/>
      <c r="R1043718" s="251"/>
      <c r="S1043718" s="251"/>
      <c r="T1043718" s="251"/>
      <c r="U1043718" s="251"/>
      <c r="V1043718" s="251"/>
      <c r="W1043718" s="251"/>
      <c r="X1043718" s="251"/>
      <c r="Y1043718" s="251"/>
      <c r="Z1043718" s="251"/>
      <c r="AA1043718" s="251"/>
      <c r="AB1043718" s="247"/>
      <c r="AC1043718" s="247"/>
      <c r="AD1043718" s="245"/>
      <c r="AE1043718" s="245"/>
      <c r="AF1043718" s="245"/>
      <c r="AG1043718" s="245"/>
    </row>
    <row r="1043719" spans="1:33" ht="12.75">
      <c r="A1043719" s="247"/>
      <c r="B1043719" s="248"/>
      <c r="C1043719" s="249"/>
      <c r="D1043719" s="250"/>
      <c r="E1043719" s="250"/>
      <c r="F1043719" s="250"/>
      <c r="G1043719" s="250"/>
      <c r="H1043719" s="250"/>
      <c r="I1043719" s="250"/>
      <c r="J1043719" s="244"/>
      <c r="K1043719" s="244"/>
      <c r="L1043719" s="244"/>
      <c r="M1043719" s="244"/>
      <c r="N1043719" s="244"/>
      <c r="O1043719" s="251"/>
      <c r="P1043719" s="251"/>
      <c r="Q1043719" s="251"/>
      <c r="R1043719" s="251"/>
      <c r="S1043719" s="251"/>
      <c r="T1043719" s="251"/>
      <c r="U1043719" s="251"/>
      <c r="V1043719" s="251"/>
      <c r="W1043719" s="251"/>
      <c r="X1043719" s="251"/>
      <c r="Y1043719" s="251"/>
      <c r="Z1043719" s="251"/>
      <c r="AA1043719" s="251"/>
      <c r="AB1043719" s="247"/>
      <c r="AC1043719" s="247"/>
      <c r="AD1043719" s="245"/>
      <c r="AE1043719" s="245"/>
      <c r="AF1043719" s="245"/>
      <c r="AG1043719" s="245"/>
    </row>
    <row r="1043720" spans="1:33" ht="12.75">
      <c r="A1043720" s="247"/>
      <c r="B1043720" s="248"/>
      <c r="C1043720" s="249"/>
      <c r="D1043720" s="250"/>
      <c r="E1043720" s="250"/>
      <c r="F1043720" s="250"/>
      <c r="G1043720" s="250"/>
      <c r="H1043720" s="250"/>
      <c r="I1043720" s="250"/>
      <c r="J1043720" s="244"/>
      <c r="K1043720" s="244"/>
      <c r="L1043720" s="244"/>
      <c r="M1043720" s="244"/>
      <c r="N1043720" s="244"/>
      <c r="O1043720" s="251"/>
      <c r="P1043720" s="251"/>
      <c r="Q1043720" s="251"/>
      <c r="R1043720" s="251"/>
      <c r="S1043720" s="251"/>
      <c r="T1043720" s="251"/>
      <c r="U1043720" s="251"/>
      <c r="V1043720" s="251"/>
      <c r="W1043720" s="251"/>
      <c r="X1043720" s="251"/>
      <c r="Y1043720" s="251"/>
      <c r="Z1043720" s="251"/>
      <c r="AA1043720" s="251"/>
      <c r="AB1043720" s="247"/>
      <c r="AC1043720" s="247"/>
      <c r="AD1043720" s="245"/>
      <c r="AE1043720" s="245"/>
      <c r="AF1043720" s="245"/>
      <c r="AG1043720" s="245"/>
    </row>
    <row r="1043721" spans="1:33" ht="12.75">
      <c r="A1043721" s="247"/>
      <c r="B1043721" s="248"/>
      <c r="C1043721" s="249"/>
      <c r="D1043721" s="250"/>
      <c r="E1043721" s="250"/>
      <c r="F1043721" s="250"/>
      <c r="G1043721" s="250"/>
      <c r="H1043721" s="250"/>
      <c r="I1043721" s="250"/>
      <c r="J1043721" s="244"/>
      <c r="K1043721" s="244"/>
      <c r="L1043721" s="244"/>
      <c r="M1043721" s="244"/>
      <c r="N1043721" s="244"/>
      <c r="O1043721" s="251"/>
      <c r="P1043721" s="251"/>
      <c r="Q1043721" s="251"/>
      <c r="R1043721" s="251"/>
      <c r="S1043721" s="251"/>
      <c r="T1043721" s="251"/>
      <c r="U1043721" s="251"/>
      <c r="V1043721" s="251"/>
      <c r="W1043721" s="251"/>
      <c r="X1043721" s="251"/>
      <c r="Y1043721" s="251"/>
      <c r="Z1043721" s="251"/>
      <c r="AA1043721" s="251"/>
      <c r="AB1043721" s="247"/>
      <c r="AC1043721" s="247"/>
      <c r="AD1043721" s="245"/>
      <c r="AE1043721" s="245"/>
      <c r="AF1043721" s="245"/>
      <c r="AG1043721" s="245"/>
    </row>
    <row r="1043722" spans="1:33" ht="12.75">
      <c r="A1043722" s="247"/>
      <c r="B1043722" s="248"/>
      <c r="C1043722" s="249"/>
      <c r="D1043722" s="250"/>
      <c r="E1043722" s="250"/>
      <c r="F1043722" s="250"/>
      <c r="G1043722" s="250"/>
      <c r="H1043722" s="250"/>
      <c r="I1043722" s="250"/>
      <c r="J1043722" s="244"/>
      <c r="K1043722" s="244"/>
      <c r="L1043722" s="244"/>
      <c r="M1043722" s="244"/>
      <c r="N1043722" s="244"/>
      <c r="O1043722" s="251"/>
      <c r="P1043722" s="251"/>
      <c r="Q1043722" s="251"/>
      <c r="R1043722" s="251"/>
      <c r="S1043722" s="251"/>
      <c r="T1043722" s="251"/>
      <c r="U1043722" s="251"/>
      <c r="V1043722" s="251"/>
      <c r="W1043722" s="251"/>
      <c r="X1043722" s="251"/>
      <c r="Y1043722" s="251"/>
      <c r="Z1043722" s="251"/>
      <c r="AA1043722" s="251"/>
      <c r="AB1043722" s="247"/>
      <c r="AC1043722" s="247"/>
      <c r="AD1043722" s="245"/>
      <c r="AE1043722" s="245"/>
      <c r="AF1043722" s="245"/>
      <c r="AG1043722" s="245"/>
    </row>
    <row r="1043723" spans="1:33" ht="12.75">
      <c r="A1043723" s="247"/>
      <c r="B1043723" s="248"/>
      <c r="C1043723" s="249"/>
      <c r="D1043723" s="250"/>
      <c r="E1043723" s="250"/>
      <c r="F1043723" s="250"/>
      <c r="G1043723" s="250"/>
      <c r="H1043723" s="250"/>
      <c r="I1043723" s="250"/>
      <c r="J1043723" s="244"/>
      <c r="K1043723" s="244"/>
      <c r="L1043723" s="244"/>
      <c r="M1043723" s="244"/>
      <c r="N1043723" s="244"/>
      <c r="O1043723" s="251"/>
      <c r="P1043723" s="251"/>
      <c r="Q1043723" s="251"/>
      <c r="R1043723" s="251"/>
      <c r="S1043723" s="251"/>
      <c r="T1043723" s="251"/>
      <c r="U1043723" s="251"/>
      <c r="V1043723" s="251"/>
      <c r="W1043723" s="251"/>
      <c r="X1043723" s="251"/>
      <c r="Y1043723" s="251"/>
      <c r="Z1043723" s="251"/>
      <c r="AA1043723" s="251"/>
      <c r="AB1043723" s="247"/>
      <c r="AC1043723" s="247"/>
      <c r="AD1043723" s="245"/>
      <c r="AE1043723" s="245"/>
      <c r="AF1043723" s="245"/>
      <c r="AG1043723" s="245"/>
    </row>
    <row r="1043724" spans="1:33" ht="12.75">
      <c r="A1043724" s="247"/>
      <c r="B1043724" s="248"/>
      <c r="C1043724" s="249"/>
      <c r="D1043724" s="250"/>
      <c r="E1043724" s="250"/>
      <c r="F1043724" s="250"/>
      <c r="G1043724" s="250"/>
      <c r="H1043724" s="250"/>
      <c r="I1043724" s="250"/>
      <c r="J1043724" s="244"/>
      <c r="K1043724" s="244"/>
      <c r="L1043724" s="244"/>
      <c r="M1043724" s="244"/>
      <c r="N1043724" s="244"/>
      <c r="O1043724" s="251"/>
      <c r="P1043724" s="251"/>
      <c r="Q1043724" s="251"/>
      <c r="R1043724" s="251"/>
      <c r="S1043724" s="251"/>
      <c r="T1043724" s="251"/>
      <c r="U1043724" s="251"/>
      <c r="V1043724" s="251"/>
      <c r="W1043724" s="251"/>
      <c r="X1043724" s="251"/>
      <c r="Y1043724" s="251"/>
      <c r="Z1043724" s="251"/>
      <c r="AA1043724" s="251"/>
      <c r="AB1043724" s="247"/>
      <c r="AC1043724" s="247"/>
      <c r="AD1043724" s="245"/>
      <c r="AE1043724" s="245"/>
      <c r="AF1043724" s="245"/>
      <c r="AG1043724" s="245"/>
    </row>
    <row r="1043725" spans="1:33" ht="12.75">
      <c r="A1043725" s="247"/>
      <c r="B1043725" s="248"/>
      <c r="C1043725" s="249"/>
      <c r="D1043725" s="250"/>
      <c r="E1043725" s="250"/>
      <c r="F1043725" s="250"/>
      <c r="G1043725" s="250"/>
      <c r="H1043725" s="250"/>
      <c r="I1043725" s="250"/>
      <c r="J1043725" s="244"/>
      <c r="K1043725" s="244"/>
      <c r="L1043725" s="244"/>
      <c r="M1043725" s="244"/>
      <c r="N1043725" s="244"/>
      <c r="O1043725" s="251"/>
      <c r="P1043725" s="251"/>
      <c r="Q1043725" s="251"/>
      <c r="R1043725" s="251"/>
      <c r="S1043725" s="251"/>
      <c r="T1043725" s="251"/>
      <c r="U1043725" s="251"/>
      <c r="V1043725" s="251"/>
      <c r="W1043725" s="251"/>
      <c r="X1043725" s="251"/>
      <c r="Y1043725" s="251"/>
      <c r="Z1043725" s="251"/>
      <c r="AA1043725" s="251"/>
      <c r="AB1043725" s="247"/>
      <c r="AC1043725" s="247"/>
      <c r="AD1043725" s="245"/>
      <c r="AE1043725" s="245"/>
      <c r="AF1043725" s="245"/>
      <c r="AG1043725" s="245"/>
    </row>
    <row r="1043726" spans="1:33" ht="12.75">
      <c r="A1043726" s="247"/>
      <c r="B1043726" s="248"/>
      <c r="C1043726" s="249"/>
      <c r="D1043726" s="250"/>
      <c r="E1043726" s="250"/>
      <c r="F1043726" s="250"/>
      <c r="G1043726" s="250"/>
      <c r="H1043726" s="250"/>
      <c r="I1043726" s="250"/>
      <c r="J1043726" s="244"/>
      <c r="K1043726" s="244"/>
      <c r="L1043726" s="244"/>
      <c r="M1043726" s="244"/>
      <c r="N1043726" s="244"/>
      <c r="O1043726" s="251"/>
      <c r="P1043726" s="251"/>
      <c r="Q1043726" s="251"/>
      <c r="R1043726" s="251"/>
      <c r="S1043726" s="251"/>
      <c r="T1043726" s="251"/>
      <c r="U1043726" s="251"/>
      <c r="V1043726" s="251"/>
      <c r="W1043726" s="251"/>
      <c r="X1043726" s="251"/>
      <c r="Y1043726" s="251"/>
      <c r="Z1043726" s="251"/>
      <c r="AA1043726" s="251"/>
      <c r="AB1043726" s="247"/>
      <c r="AC1043726" s="247"/>
      <c r="AD1043726" s="245"/>
      <c r="AE1043726" s="245"/>
      <c r="AF1043726" s="245"/>
      <c r="AG1043726" s="245"/>
    </row>
    <row r="1043727" spans="1:33" ht="12.75">
      <c r="A1043727" s="247"/>
      <c r="B1043727" s="248"/>
      <c r="C1043727" s="249"/>
      <c r="D1043727" s="250"/>
      <c r="E1043727" s="250"/>
      <c r="F1043727" s="250"/>
      <c r="G1043727" s="250"/>
      <c r="H1043727" s="250"/>
      <c r="I1043727" s="250"/>
      <c r="J1043727" s="244"/>
      <c r="K1043727" s="244"/>
      <c r="L1043727" s="244"/>
      <c r="M1043727" s="244"/>
      <c r="N1043727" s="244"/>
      <c r="O1043727" s="251"/>
      <c r="P1043727" s="251"/>
      <c r="Q1043727" s="251"/>
      <c r="R1043727" s="251"/>
      <c r="S1043727" s="251"/>
      <c r="T1043727" s="251"/>
      <c r="U1043727" s="251"/>
      <c r="V1043727" s="251"/>
      <c r="W1043727" s="251"/>
      <c r="X1043727" s="251"/>
      <c r="Y1043727" s="251"/>
      <c r="Z1043727" s="251"/>
      <c r="AA1043727" s="251"/>
      <c r="AB1043727" s="247"/>
      <c r="AC1043727" s="247"/>
      <c r="AD1043727" s="245"/>
      <c r="AE1043727" s="245"/>
      <c r="AF1043727" s="245"/>
      <c r="AG1043727" s="245"/>
    </row>
    <row r="1043728" spans="1:33" ht="12.75">
      <c r="A1043728" s="247"/>
      <c r="B1043728" s="248"/>
      <c r="C1043728" s="249"/>
      <c r="D1043728" s="250"/>
      <c r="E1043728" s="250"/>
      <c r="F1043728" s="250"/>
      <c r="G1043728" s="250"/>
      <c r="H1043728" s="250"/>
      <c r="I1043728" s="250"/>
      <c r="J1043728" s="244"/>
      <c r="K1043728" s="244"/>
      <c r="L1043728" s="244"/>
      <c r="M1043728" s="244"/>
      <c r="N1043728" s="244"/>
      <c r="O1043728" s="251"/>
      <c r="P1043728" s="251"/>
      <c r="Q1043728" s="251"/>
      <c r="R1043728" s="251"/>
      <c r="S1043728" s="251"/>
      <c r="T1043728" s="251"/>
      <c r="U1043728" s="251"/>
      <c r="V1043728" s="251"/>
      <c r="W1043728" s="251"/>
      <c r="X1043728" s="251"/>
      <c r="Y1043728" s="251"/>
      <c r="Z1043728" s="251"/>
      <c r="AA1043728" s="251"/>
      <c r="AB1043728" s="247"/>
      <c r="AC1043728" s="247"/>
      <c r="AD1043728" s="245"/>
      <c r="AE1043728" s="245"/>
      <c r="AF1043728" s="245"/>
      <c r="AG1043728" s="245"/>
    </row>
    <row r="1043729" spans="1:33" ht="12.75">
      <c r="A1043729" s="247"/>
      <c r="B1043729" s="248"/>
      <c r="C1043729" s="249"/>
      <c r="D1043729" s="250"/>
      <c r="E1043729" s="250"/>
      <c r="F1043729" s="250"/>
      <c r="G1043729" s="250"/>
      <c r="H1043729" s="250"/>
      <c r="I1043729" s="250"/>
      <c r="J1043729" s="244"/>
      <c r="K1043729" s="244"/>
      <c r="L1043729" s="244"/>
      <c r="M1043729" s="244"/>
      <c r="N1043729" s="244"/>
      <c r="O1043729" s="251"/>
      <c r="P1043729" s="251"/>
      <c r="Q1043729" s="251"/>
      <c r="R1043729" s="251"/>
      <c r="S1043729" s="251"/>
      <c r="T1043729" s="251"/>
      <c r="U1043729" s="251"/>
      <c r="V1043729" s="251"/>
      <c r="W1043729" s="251"/>
      <c r="X1043729" s="251"/>
      <c r="Y1043729" s="251"/>
      <c r="Z1043729" s="251"/>
      <c r="AA1043729" s="251"/>
      <c r="AB1043729" s="247"/>
      <c r="AC1043729" s="247"/>
      <c r="AD1043729" s="245"/>
      <c r="AE1043729" s="245"/>
      <c r="AF1043729" s="245"/>
      <c r="AG1043729" s="245"/>
    </row>
    <row r="1043730" spans="1:33" ht="12.75">
      <c r="A1043730" s="247"/>
      <c r="B1043730" s="248"/>
      <c r="C1043730" s="249"/>
      <c r="D1043730" s="250"/>
      <c r="E1043730" s="250"/>
      <c r="F1043730" s="250"/>
      <c r="G1043730" s="250"/>
      <c r="H1043730" s="250"/>
      <c r="I1043730" s="250"/>
      <c r="J1043730" s="244"/>
      <c r="K1043730" s="244"/>
      <c r="L1043730" s="244"/>
      <c r="M1043730" s="244"/>
      <c r="N1043730" s="244"/>
      <c r="O1043730" s="251"/>
      <c r="P1043730" s="251"/>
      <c r="Q1043730" s="251"/>
      <c r="R1043730" s="251"/>
      <c r="S1043730" s="251"/>
      <c r="T1043730" s="251"/>
      <c r="U1043730" s="251"/>
      <c r="V1043730" s="251"/>
      <c r="W1043730" s="251"/>
      <c r="X1043730" s="251"/>
      <c r="Y1043730" s="251"/>
      <c r="Z1043730" s="251"/>
      <c r="AA1043730" s="251"/>
      <c r="AB1043730" s="247"/>
      <c r="AC1043730" s="247"/>
      <c r="AD1043730" s="245"/>
      <c r="AE1043730" s="245"/>
      <c r="AF1043730" s="245"/>
      <c r="AG1043730" s="245"/>
    </row>
    <row r="1043731" spans="1:33" ht="12.75">
      <c r="A1043731" s="247"/>
      <c r="B1043731" s="248"/>
      <c r="C1043731" s="249"/>
      <c r="D1043731" s="250"/>
      <c r="E1043731" s="250"/>
      <c r="F1043731" s="250"/>
      <c r="G1043731" s="250"/>
      <c r="H1043731" s="250"/>
      <c r="I1043731" s="250"/>
      <c r="J1043731" s="244"/>
      <c r="K1043731" s="244"/>
      <c r="L1043731" s="244"/>
      <c r="M1043731" s="244"/>
      <c r="N1043731" s="244"/>
      <c r="O1043731" s="251"/>
      <c r="P1043731" s="251"/>
      <c r="Q1043731" s="251"/>
      <c r="R1043731" s="251"/>
      <c r="S1043731" s="251"/>
      <c r="T1043731" s="251"/>
      <c r="U1043731" s="251"/>
      <c r="V1043731" s="251"/>
      <c r="W1043731" s="251"/>
      <c r="X1043731" s="251"/>
      <c r="Y1043731" s="251"/>
      <c r="Z1043731" s="251"/>
      <c r="AA1043731" s="251"/>
      <c r="AB1043731" s="247"/>
      <c r="AC1043731" s="247"/>
      <c r="AD1043731" s="245"/>
      <c r="AE1043731" s="245"/>
      <c r="AF1043731" s="245"/>
      <c r="AG1043731" s="245"/>
    </row>
    <row r="1043732" spans="1:33" ht="12.75">
      <c r="A1043732" s="247"/>
      <c r="B1043732" s="248"/>
      <c r="C1043732" s="249"/>
      <c r="D1043732" s="250"/>
      <c r="E1043732" s="250"/>
      <c r="F1043732" s="250"/>
      <c r="G1043732" s="250"/>
      <c r="H1043732" s="250"/>
      <c r="I1043732" s="250"/>
      <c r="J1043732" s="244"/>
      <c r="K1043732" s="244"/>
      <c r="L1043732" s="244"/>
      <c r="M1043732" s="244"/>
      <c r="N1043732" s="244"/>
      <c r="O1043732" s="251"/>
      <c r="P1043732" s="251"/>
      <c r="Q1043732" s="251"/>
      <c r="R1043732" s="251"/>
      <c r="S1043732" s="251"/>
      <c r="T1043732" s="251"/>
      <c r="U1043732" s="251"/>
      <c r="V1043732" s="251"/>
      <c r="W1043732" s="251"/>
      <c r="X1043732" s="251"/>
      <c r="Y1043732" s="251"/>
      <c r="Z1043732" s="251"/>
      <c r="AA1043732" s="251"/>
      <c r="AB1043732" s="247"/>
      <c r="AC1043732" s="247"/>
      <c r="AD1043732" s="245"/>
      <c r="AE1043732" s="245"/>
      <c r="AF1043732" s="245"/>
      <c r="AG1043732" s="245"/>
    </row>
    <row r="1043733" spans="1:33" ht="12.75">
      <c r="A1043733" s="247"/>
      <c r="B1043733" s="248"/>
      <c r="C1043733" s="249"/>
      <c r="D1043733" s="250"/>
      <c r="E1043733" s="250"/>
      <c r="F1043733" s="250"/>
      <c r="G1043733" s="250"/>
      <c r="H1043733" s="250"/>
      <c r="I1043733" s="250"/>
      <c r="J1043733" s="244"/>
      <c r="K1043733" s="244"/>
      <c r="L1043733" s="244"/>
      <c r="M1043733" s="244"/>
      <c r="N1043733" s="244"/>
      <c r="O1043733" s="251"/>
      <c r="P1043733" s="251"/>
      <c r="Q1043733" s="251"/>
      <c r="R1043733" s="251"/>
      <c r="S1043733" s="251"/>
      <c r="T1043733" s="251"/>
      <c r="U1043733" s="251"/>
      <c r="V1043733" s="251"/>
      <c r="W1043733" s="251"/>
      <c r="X1043733" s="251"/>
      <c r="Y1043733" s="251"/>
      <c r="Z1043733" s="251"/>
      <c r="AA1043733" s="251"/>
      <c r="AB1043733" s="247"/>
      <c r="AC1043733" s="247"/>
      <c r="AD1043733" s="245"/>
      <c r="AE1043733" s="245"/>
      <c r="AF1043733" s="245"/>
      <c r="AG1043733" s="245"/>
    </row>
    <row r="1043734" spans="1:33" ht="12.75">
      <c r="A1043734" s="247"/>
      <c r="B1043734" s="248"/>
      <c r="C1043734" s="249"/>
      <c r="D1043734" s="250"/>
      <c r="E1043734" s="250"/>
      <c r="F1043734" s="250"/>
      <c r="G1043734" s="250"/>
      <c r="H1043734" s="250"/>
      <c r="I1043734" s="250"/>
      <c r="J1043734" s="244"/>
      <c r="K1043734" s="244"/>
      <c r="L1043734" s="244"/>
      <c r="M1043734" s="244"/>
      <c r="N1043734" s="244"/>
      <c r="O1043734" s="251"/>
      <c r="P1043734" s="251"/>
      <c r="Q1043734" s="251"/>
      <c r="R1043734" s="251"/>
      <c r="S1043734" s="251"/>
      <c r="T1043734" s="251"/>
      <c r="U1043734" s="251"/>
      <c r="V1043734" s="251"/>
      <c r="W1043734" s="251"/>
      <c r="X1043734" s="251"/>
      <c r="Y1043734" s="251"/>
      <c r="Z1043734" s="251"/>
      <c r="AA1043734" s="251"/>
      <c r="AB1043734" s="247"/>
      <c r="AC1043734" s="247"/>
      <c r="AD1043734" s="245"/>
      <c r="AE1043734" s="245"/>
      <c r="AF1043734" s="245"/>
      <c r="AG1043734" s="245"/>
    </row>
    <row r="1043735" spans="1:33" ht="12.75">
      <c r="A1043735" s="247"/>
      <c r="B1043735" s="248"/>
      <c r="C1043735" s="249"/>
      <c r="D1043735" s="250"/>
      <c r="E1043735" s="250"/>
      <c r="F1043735" s="250"/>
      <c r="G1043735" s="250"/>
      <c r="H1043735" s="250"/>
      <c r="I1043735" s="250"/>
      <c r="J1043735" s="244"/>
      <c r="K1043735" s="244"/>
      <c r="L1043735" s="244"/>
      <c r="M1043735" s="244"/>
      <c r="N1043735" s="244"/>
      <c r="O1043735" s="251"/>
      <c r="P1043735" s="251"/>
      <c r="Q1043735" s="251"/>
      <c r="R1043735" s="251"/>
      <c r="S1043735" s="251"/>
      <c r="T1043735" s="251"/>
      <c r="U1043735" s="251"/>
      <c r="V1043735" s="251"/>
      <c r="W1043735" s="251"/>
      <c r="X1043735" s="251"/>
      <c r="Y1043735" s="251"/>
      <c r="Z1043735" s="251"/>
      <c r="AA1043735" s="251"/>
      <c r="AB1043735" s="247"/>
      <c r="AC1043735" s="247"/>
      <c r="AD1043735" s="245"/>
      <c r="AE1043735" s="245"/>
      <c r="AF1043735" s="245"/>
      <c r="AG1043735" s="245"/>
    </row>
    <row r="1043736" spans="1:33" ht="12.75">
      <c r="A1043736" s="247"/>
      <c r="B1043736" s="248"/>
      <c r="C1043736" s="249"/>
      <c r="D1043736" s="250"/>
      <c r="E1043736" s="250"/>
      <c r="F1043736" s="250"/>
      <c r="G1043736" s="250"/>
      <c r="H1043736" s="250"/>
      <c r="I1043736" s="250"/>
      <c r="J1043736" s="244"/>
      <c r="K1043736" s="244"/>
      <c r="L1043736" s="244"/>
      <c r="M1043736" s="244"/>
      <c r="N1043736" s="244"/>
      <c r="O1043736" s="251"/>
      <c r="P1043736" s="251"/>
      <c r="Q1043736" s="251"/>
      <c r="R1043736" s="251"/>
      <c r="S1043736" s="251"/>
      <c r="T1043736" s="251"/>
      <c r="U1043736" s="251"/>
      <c r="V1043736" s="251"/>
      <c r="W1043736" s="251"/>
      <c r="X1043736" s="251"/>
      <c r="Y1043736" s="251"/>
      <c r="Z1043736" s="251"/>
      <c r="AA1043736" s="251"/>
      <c r="AB1043736" s="247"/>
      <c r="AC1043736" s="247"/>
      <c r="AD1043736" s="245"/>
      <c r="AE1043736" s="245"/>
      <c r="AF1043736" s="245"/>
      <c r="AG1043736" s="245"/>
    </row>
    <row r="1043737" spans="1:33" ht="12.75">
      <c r="A1043737" s="247"/>
      <c r="B1043737" s="248"/>
      <c r="C1043737" s="249"/>
      <c r="D1043737" s="250"/>
      <c r="E1043737" s="250"/>
      <c r="F1043737" s="250"/>
      <c r="G1043737" s="250"/>
      <c r="H1043737" s="250"/>
      <c r="I1043737" s="250"/>
      <c r="J1043737" s="244"/>
      <c r="K1043737" s="244"/>
      <c r="L1043737" s="244"/>
      <c r="M1043737" s="244"/>
      <c r="N1043737" s="244"/>
      <c r="O1043737" s="251"/>
      <c r="P1043737" s="251"/>
      <c r="Q1043737" s="251"/>
      <c r="R1043737" s="251"/>
      <c r="S1043737" s="251"/>
      <c r="T1043737" s="251"/>
      <c r="U1043737" s="251"/>
      <c r="V1043737" s="251"/>
      <c r="W1043737" s="251"/>
      <c r="X1043737" s="251"/>
      <c r="Y1043737" s="251"/>
      <c r="Z1043737" s="251"/>
      <c r="AA1043737" s="251"/>
      <c r="AB1043737" s="247"/>
      <c r="AC1043737" s="247"/>
      <c r="AD1043737" s="245"/>
      <c r="AE1043737" s="245"/>
      <c r="AF1043737" s="245"/>
      <c r="AG1043737" s="245"/>
    </row>
    <row r="1043738" spans="1:33" ht="12.75">
      <c r="A1043738" s="247"/>
      <c r="B1043738" s="248"/>
      <c r="C1043738" s="249"/>
      <c r="D1043738" s="250"/>
      <c r="E1043738" s="250"/>
      <c r="F1043738" s="250"/>
      <c r="G1043738" s="250"/>
      <c r="H1043738" s="250"/>
      <c r="I1043738" s="250"/>
      <c r="J1043738" s="244"/>
      <c r="K1043738" s="244"/>
      <c r="L1043738" s="244"/>
      <c r="M1043738" s="244"/>
      <c r="N1043738" s="244"/>
      <c r="O1043738" s="251"/>
      <c r="P1043738" s="251"/>
      <c r="Q1043738" s="251"/>
      <c r="R1043738" s="251"/>
      <c r="S1043738" s="251"/>
      <c r="T1043738" s="251"/>
      <c r="U1043738" s="251"/>
      <c r="V1043738" s="251"/>
      <c r="W1043738" s="251"/>
      <c r="X1043738" s="251"/>
      <c r="Y1043738" s="251"/>
      <c r="Z1043738" s="251"/>
      <c r="AA1043738" s="251"/>
      <c r="AB1043738" s="247"/>
      <c r="AC1043738" s="247"/>
      <c r="AD1043738" s="245"/>
      <c r="AE1043738" s="245"/>
      <c r="AF1043738" s="245"/>
      <c r="AG1043738" s="245"/>
    </row>
    <row r="1043739" spans="1:33" ht="12.75">
      <c r="A1043739" s="247"/>
      <c r="B1043739" s="248"/>
      <c r="C1043739" s="249"/>
      <c r="D1043739" s="250"/>
      <c r="E1043739" s="250"/>
      <c r="F1043739" s="250"/>
      <c r="G1043739" s="250"/>
      <c r="H1043739" s="250"/>
      <c r="I1043739" s="250"/>
      <c r="J1043739" s="244"/>
      <c r="K1043739" s="244"/>
      <c r="L1043739" s="244"/>
      <c r="M1043739" s="244"/>
      <c r="N1043739" s="244"/>
      <c r="O1043739" s="251"/>
      <c r="P1043739" s="251"/>
      <c r="Q1043739" s="251"/>
      <c r="R1043739" s="251"/>
      <c r="S1043739" s="251"/>
      <c r="T1043739" s="251"/>
      <c r="U1043739" s="251"/>
      <c r="V1043739" s="251"/>
      <c r="W1043739" s="251"/>
      <c r="X1043739" s="251"/>
      <c r="Y1043739" s="251"/>
      <c r="Z1043739" s="251"/>
      <c r="AA1043739" s="251"/>
      <c r="AB1043739" s="247"/>
      <c r="AC1043739" s="247"/>
      <c r="AD1043739" s="245"/>
      <c r="AE1043739" s="245"/>
      <c r="AF1043739" s="245"/>
      <c r="AG1043739" s="245"/>
    </row>
    <row r="1043740" spans="1:33" ht="12.75">
      <c r="A1043740" s="247"/>
      <c r="B1043740" s="248"/>
      <c r="C1043740" s="249"/>
      <c r="D1043740" s="250"/>
      <c r="E1043740" s="250"/>
      <c r="F1043740" s="250"/>
      <c r="G1043740" s="250"/>
      <c r="H1043740" s="250"/>
      <c r="I1043740" s="250"/>
      <c r="J1043740" s="244"/>
      <c r="K1043740" s="244"/>
      <c r="L1043740" s="244"/>
      <c r="M1043740" s="244"/>
      <c r="N1043740" s="244"/>
      <c r="O1043740" s="251"/>
      <c r="P1043740" s="251"/>
      <c r="Q1043740" s="251"/>
      <c r="R1043740" s="251"/>
      <c r="S1043740" s="251"/>
      <c r="T1043740" s="251"/>
      <c r="U1043740" s="251"/>
      <c r="V1043740" s="251"/>
      <c r="W1043740" s="251"/>
      <c r="X1043740" s="251"/>
      <c r="Y1043740" s="251"/>
      <c r="Z1043740" s="251"/>
      <c r="AA1043740" s="251"/>
      <c r="AB1043740" s="247"/>
      <c r="AC1043740" s="247"/>
      <c r="AD1043740" s="245"/>
      <c r="AE1043740" s="245"/>
      <c r="AF1043740" s="245"/>
      <c r="AG1043740" s="245"/>
    </row>
    <row r="1043741" spans="1:33" ht="12.75">
      <c r="A1043741" s="247"/>
      <c r="B1043741" s="248"/>
      <c r="C1043741" s="249"/>
      <c r="D1043741" s="250"/>
      <c r="E1043741" s="250"/>
      <c r="F1043741" s="250"/>
      <c r="G1043741" s="250"/>
      <c r="H1043741" s="250"/>
      <c r="I1043741" s="250"/>
      <c r="J1043741" s="244"/>
      <c r="K1043741" s="244"/>
      <c r="L1043741" s="244"/>
      <c r="M1043741" s="244"/>
      <c r="N1043741" s="244"/>
      <c r="O1043741" s="251"/>
      <c r="P1043741" s="251"/>
      <c r="Q1043741" s="251"/>
      <c r="R1043741" s="251"/>
      <c r="S1043741" s="251"/>
      <c r="T1043741" s="251"/>
      <c r="U1043741" s="251"/>
      <c r="V1043741" s="251"/>
      <c r="W1043741" s="251"/>
      <c r="X1043741" s="251"/>
      <c r="Y1043741" s="251"/>
      <c r="Z1043741" s="251"/>
      <c r="AA1043741" s="251"/>
      <c r="AB1043741" s="247"/>
      <c r="AC1043741" s="247"/>
      <c r="AD1043741" s="245"/>
      <c r="AE1043741" s="245"/>
      <c r="AF1043741" s="245"/>
      <c r="AG1043741" s="245"/>
    </row>
    <row r="1043742" spans="1:33" ht="12.75">
      <c r="A1043742" s="247"/>
      <c r="B1043742" s="248"/>
      <c r="C1043742" s="249"/>
      <c r="D1043742" s="250"/>
      <c r="E1043742" s="250"/>
      <c r="F1043742" s="250"/>
      <c r="G1043742" s="250"/>
      <c r="H1043742" s="250"/>
      <c r="I1043742" s="250"/>
      <c r="J1043742" s="244"/>
      <c r="K1043742" s="244"/>
      <c r="L1043742" s="244"/>
      <c r="M1043742" s="244"/>
      <c r="N1043742" s="244"/>
      <c r="O1043742" s="251"/>
      <c r="P1043742" s="251"/>
      <c r="Q1043742" s="251"/>
      <c r="R1043742" s="251"/>
      <c r="S1043742" s="251"/>
      <c r="T1043742" s="251"/>
      <c r="U1043742" s="251"/>
      <c r="V1043742" s="251"/>
      <c r="W1043742" s="251"/>
      <c r="X1043742" s="251"/>
      <c r="Y1043742" s="251"/>
      <c r="Z1043742" s="251"/>
      <c r="AA1043742" s="251"/>
      <c r="AB1043742" s="247"/>
      <c r="AC1043742" s="247"/>
      <c r="AD1043742" s="245"/>
      <c r="AE1043742" s="245"/>
      <c r="AF1043742" s="245"/>
      <c r="AG1043742" s="245"/>
    </row>
    <row r="1043743" spans="1:33" ht="12.75">
      <c r="A1043743" s="247"/>
      <c r="B1043743" s="248"/>
      <c r="C1043743" s="249"/>
      <c r="D1043743" s="250"/>
      <c r="E1043743" s="250"/>
      <c r="F1043743" s="250"/>
      <c r="G1043743" s="250"/>
      <c r="H1043743" s="250"/>
      <c r="I1043743" s="250"/>
      <c r="J1043743" s="244"/>
      <c r="K1043743" s="244"/>
      <c r="L1043743" s="244"/>
      <c r="M1043743" s="244"/>
      <c r="N1043743" s="244"/>
      <c r="O1043743" s="251"/>
      <c r="P1043743" s="251"/>
      <c r="Q1043743" s="251"/>
      <c r="R1043743" s="251"/>
      <c r="S1043743" s="251"/>
      <c r="T1043743" s="251"/>
      <c r="U1043743" s="251"/>
      <c r="V1043743" s="251"/>
      <c r="W1043743" s="251"/>
      <c r="X1043743" s="251"/>
      <c r="Y1043743" s="251"/>
      <c r="Z1043743" s="251"/>
      <c r="AA1043743" s="251"/>
      <c r="AB1043743" s="247"/>
      <c r="AC1043743" s="247"/>
      <c r="AD1043743" s="245"/>
      <c r="AE1043743" s="245"/>
      <c r="AF1043743" s="245"/>
      <c r="AG1043743" s="245"/>
    </row>
    <row r="1043744" spans="1:33" ht="12.75">
      <c r="A1043744" s="247"/>
      <c r="B1043744" s="248"/>
      <c r="C1043744" s="249"/>
      <c r="D1043744" s="250"/>
      <c r="E1043744" s="250"/>
      <c r="F1043744" s="250"/>
      <c r="G1043744" s="250"/>
      <c r="H1043744" s="250"/>
      <c r="I1043744" s="250"/>
      <c r="J1043744" s="244"/>
      <c r="K1043744" s="244"/>
      <c r="L1043744" s="244"/>
      <c r="M1043744" s="244"/>
      <c r="N1043744" s="244"/>
      <c r="O1043744" s="251"/>
      <c r="P1043744" s="251"/>
      <c r="Q1043744" s="251"/>
      <c r="R1043744" s="251"/>
      <c r="S1043744" s="251"/>
      <c r="T1043744" s="251"/>
      <c r="U1043744" s="251"/>
      <c r="V1043744" s="251"/>
      <c r="W1043744" s="251"/>
      <c r="X1043744" s="251"/>
      <c r="Y1043744" s="251"/>
      <c r="Z1043744" s="251"/>
      <c r="AA1043744" s="251"/>
      <c r="AB1043744" s="247"/>
      <c r="AC1043744" s="247"/>
      <c r="AD1043744" s="245"/>
      <c r="AE1043744" s="245"/>
      <c r="AF1043744" s="245"/>
      <c r="AG1043744" s="245"/>
    </row>
    <row r="1043745" spans="1:33" ht="12.75">
      <c r="A1043745" s="247"/>
      <c r="B1043745" s="248"/>
      <c r="C1043745" s="249"/>
      <c r="D1043745" s="250"/>
      <c r="E1043745" s="250"/>
      <c r="F1043745" s="250"/>
      <c r="G1043745" s="250"/>
      <c r="H1043745" s="250"/>
      <c r="I1043745" s="250"/>
      <c r="J1043745" s="244"/>
      <c r="K1043745" s="244"/>
      <c r="L1043745" s="244"/>
      <c r="M1043745" s="244"/>
      <c r="N1043745" s="244"/>
      <c r="O1043745" s="251"/>
      <c r="P1043745" s="251"/>
      <c r="Q1043745" s="251"/>
      <c r="R1043745" s="251"/>
      <c r="S1043745" s="251"/>
      <c r="T1043745" s="251"/>
      <c r="U1043745" s="251"/>
      <c r="V1043745" s="251"/>
      <c r="W1043745" s="251"/>
      <c r="X1043745" s="251"/>
      <c r="Y1043745" s="251"/>
      <c r="Z1043745" s="251"/>
      <c r="AA1043745" s="251"/>
      <c r="AB1043745" s="247"/>
      <c r="AC1043745" s="247"/>
      <c r="AD1043745" s="245"/>
      <c r="AE1043745" s="245"/>
      <c r="AF1043745" s="245"/>
      <c r="AG1043745" s="245"/>
    </row>
    <row r="1043746" spans="1:33" ht="12.75">
      <c r="A1043746" s="247"/>
      <c r="B1043746" s="248"/>
      <c r="C1043746" s="249"/>
      <c r="D1043746" s="250"/>
      <c r="E1043746" s="250"/>
      <c r="F1043746" s="250"/>
      <c r="G1043746" s="250"/>
      <c r="H1043746" s="250"/>
      <c r="I1043746" s="250"/>
      <c r="J1043746" s="244"/>
      <c r="K1043746" s="244"/>
      <c r="L1043746" s="244"/>
      <c r="M1043746" s="244"/>
      <c r="N1043746" s="244"/>
      <c r="O1043746" s="251"/>
      <c r="P1043746" s="251"/>
      <c r="Q1043746" s="251"/>
      <c r="R1043746" s="251"/>
      <c r="S1043746" s="251"/>
      <c r="T1043746" s="251"/>
      <c r="U1043746" s="251"/>
      <c r="V1043746" s="251"/>
      <c r="W1043746" s="251"/>
      <c r="X1043746" s="251"/>
      <c r="Y1043746" s="251"/>
      <c r="Z1043746" s="251"/>
      <c r="AA1043746" s="251"/>
      <c r="AB1043746" s="247"/>
      <c r="AC1043746" s="247"/>
      <c r="AD1043746" s="245"/>
      <c r="AE1043746" s="245"/>
      <c r="AF1043746" s="245"/>
      <c r="AG1043746" s="245"/>
    </row>
    <row r="1043747" spans="1:33" ht="12.75">
      <c r="A1043747" s="247"/>
      <c r="B1043747" s="248"/>
      <c r="C1043747" s="249"/>
      <c r="D1043747" s="250"/>
      <c r="E1043747" s="250"/>
      <c r="F1043747" s="250"/>
      <c r="G1043747" s="250"/>
      <c r="H1043747" s="250"/>
      <c r="I1043747" s="250"/>
      <c r="J1043747" s="244"/>
      <c r="K1043747" s="244"/>
      <c r="L1043747" s="244"/>
      <c r="M1043747" s="244"/>
      <c r="N1043747" s="244"/>
      <c r="O1043747" s="251"/>
      <c r="P1043747" s="251"/>
      <c r="Q1043747" s="251"/>
      <c r="R1043747" s="251"/>
      <c r="S1043747" s="251"/>
      <c r="T1043747" s="251"/>
      <c r="U1043747" s="251"/>
      <c r="V1043747" s="251"/>
      <c r="W1043747" s="251"/>
      <c r="X1043747" s="251"/>
      <c r="Y1043747" s="251"/>
      <c r="Z1043747" s="251"/>
      <c r="AA1043747" s="251"/>
      <c r="AB1043747" s="247"/>
      <c r="AC1043747" s="247"/>
      <c r="AD1043747" s="245"/>
      <c r="AE1043747" s="245"/>
      <c r="AF1043747" s="245"/>
      <c r="AG1043747" s="245"/>
    </row>
    <row r="1043748" spans="1:33" ht="12.75">
      <c r="A1043748" s="247"/>
      <c r="B1043748" s="248"/>
      <c r="C1043748" s="249"/>
      <c r="D1043748" s="250"/>
      <c r="E1043748" s="250"/>
      <c r="F1043748" s="250"/>
      <c r="G1043748" s="250"/>
      <c r="H1043748" s="250"/>
      <c r="I1043748" s="250"/>
      <c r="J1043748" s="244"/>
      <c r="K1043748" s="244"/>
      <c r="L1043748" s="244"/>
      <c r="M1043748" s="244"/>
      <c r="N1043748" s="244"/>
      <c r="O1043748" s="251"/>
      <c r="P1043748" s="251"/>
      <c r="Q1043748" s="251"/>
      <c r="R1043748" s="251"/>
      <c r="S1043748" s="251"/>
      <c r="T1043748" s="251"/>
      <c r="U1043748" s="251"/>
      <c r="V1043748" s="251"/>
      <c r="W1043748" s="251"/>
      <c r="X1043748" s="251"/>
      <c r="Y1043748" s="251"/>
      <c r="Z1043748" s="251"/>
      <c r="AA1043748" s="251"/>
      <c r="AB1043748" s="247"/>
      <c r="AC1043748" s="247"/>
      <c r="AD1043748" s="245"/>
      <c r="AE1043748" s="245"/>
      <c r="AF1043748" s="245"/>
      <c r="AG1043748" s="245"/>
    </row>
    <row r="1043749" spans="1:33" ht="12.75">
      <c r="A1043749" s="247"/>
      <c r="B1043749" s="248"/>
      <c r="C1043749" s="249"/>
      <c r="D1043749" s="250"/>
      <c r="E1043749" s="250"/>
      <c r="F1043749" s="250"/>
      <c r="G1043749" s="250"/>
      <c r="H1043749" s="250"/>
      <c r="I1043749" s="250"/>
      <c r="J1043749" s="244"/>
      <c r="K1043749" s="244"/>
      <c r="L1043749" s="244"/>
      <c r="M1043749" s="244"/>
      <c r="N1043749" s="244"/>
      <c r="O1043749" s="251"/>
      <c r="P1043749" s="251"/>
      <c r="Q1043749" s="251"/>
      <c r="R1043749" s="251"/>
      <c r="S1043749" s="251"/>
      <c r="T1043749" s="251"/>
      <c r="U1043749" s="251"/>
      <c r="V1043749" s="251"/>
      <c r="W1043749" s="251"/>
      <c r="X1043749" s="251"/>
      <c r="Y1043749" s="251"/>
      <c r="Z1043749" s="251"/>
      <c r="AA1043749" s="251"/>
      <c r="AB1043749" s="247"/>
      <c r="AC1043749" s="247"/>
      <c r="AD1043749" s="245"/>
      <c r="AE1043749" s="245"/>
      <c r="AF1043749" s="245"/>
      <c r="AG1043749" s="245"/>
    </row>
    <row r="1043750" spans="1:33" ht="12.75">
      <c r="A1043750" s="247"/>
      <c r="B1043750" s="248"/>
      <c r="C1043750" s="249"/>
      <c r="D1043750" s="250"/>
      <c r="E1043750" s="250"/>
      <c r="F1043750" s="250"/>
      <c r="G1043750" s="250"/>
      <c r="H1043750" s="250"/>
      <c r="I1043750" s="250"/>
      <c r="J1043750" s="244"/>
      <c r="K1043750" s="244"/>
      <c r="L1043750" s="244"/>
      <c r="M1043750" s="244"/>
      <c r="N1043750" s="244"/>
      <c r="O1043750" s="251"/>
      <c r="P1043750" s="251"/>
      <c r="Q1043750" s="251"/>
      <c r="R1043750" s="251"/>
      <c r="S1043750" s="251"/>
      <c r="T1043750" s="251"/>
      <c r="U1043750" s="251"/>
      <c r="V1043750" s="251"/>
      <c r="W1043750" s="251"/>
      <c r="X1043750" s="251"/>
      <c r="Y1043750" s="251"/>
      <c r="Z1043750" s="251"/>
      <c r="AA1043750" s="251"/>
      <c r="AB1043750" s="247"/>
      <c r="AC1043750" s="247"/>
      <c r="AD1043750" s="245"/>
      <c r="AE1043750" s="245"/>
      <c r="AF1043750" s="245"/>
      <c r="AG1043750" s="245"/>
    </row>
    <row r="1043751" spans="1:33" ht="12.75">
      <c r="A1043751" s="247"/>
      <c r="B1043751" s="248"/>
      <c r="C1043751" s="249"/>
      <c r="D1043751" s="250"/>
      <c r="E1043751" s="250"/>
      <c r="F1043751" s="250"/>
      <c r="G1043751" s="250"/>
      <c r="H1043751" s="250"/>
      <c r="I1043751" s="250"/>
      <c r="J1043751" s="244"/>
      <c r="K1043751" s="244"/>
      <c r="L1043751" s="244"/>
      <c r="M1043751" s="244"/>
      <c r="N1043751" s="244"/>
      <c r="O1043751" s="251"/>
      <c r="P1043751" s="251"/>
      <c r="Q1043751" s="251"/>
      <c r="R1043751" s="251"/>
      <c r="S1043751" s="251"/>
      <c r="T1043751" s="251"/>
      <c r="U1043751" s="251"/>
      <c r="V1043751" s="251"/>
      <c r="W1043751" s="251"/>
      <c r="X1043751" s="251"/>
      <c r="Y1043751" s="251"/>
      <c r="Z1043751" s="251"/>
      <c r="AA1043751" s="251"/>
      <c r="AB1043751" s="247"/>
      <c r="AC1043751" s="247"/>
      <c r="AD1043751" s="245"/>
      <c r="AE1043751" s="245"/>
      <c r="AF1043751" s="245"/>
      <c r="AG1043751" s="245"/>
    </row>
    <row r="1043752" spans="1:33" ht="12.75">
      <c r="A1043752" s="247"/>
      <c r="B1043752" s="248"/>
      <c r="C1043752" s="249"/>
      <c r="D1043752" s="250"/>
      <c r="E1043752" s="250"/>
      <c r="F1043752" s="250"/>
      <c r="G1043752" s="250"/>
      <c r="H1043752" s="250"/>
      <c r="I1043752" s="250"/>
      <c r="J1043752" s="244"/>
      <c r="K1043752" s="244"/>
      <c r="L1043752" s="244"/>
      <c r="M1043752" s="244"/>
      <c r="N1043752" s="244"/>
      <c r="O1043752" s="251"/>
      <c r="P1043752" s="251"/>
      <c r="Q1043752" s="251"/>
      <c r="R1043752" s="251"/>
      <c r="S1043752" s="251"/>
      <c r="T1043752" s="251"/>
      <c r="U1043752" s="251"/>
      <c r="V1043752" s="251"/>
      <c r="W1043752" s="251"/>
      <c r="X1043752" s="251"/>
      <c r="Y1043752" s="251"/>
      <c r="Z1043752" s="251"/>
      <c r="AA1043752" s="251"/>
      <c r="AB1043752" s="247"/>
      <c r="AC1043752" s="247"/>
      <c r="AD1043752" s="245"/>
      <c r="AE1043752" s="245"/>
      <c r="AF1043752" s="245"/>
      <c r="AG1043752" s="245"/>
    </row>
    <row r="1043753" spans="1:33" ht="12.75">
      <c r="A1043753" s="247"/>
      <c r="B1043753" s="248"/>
      <c r="C1043753" s="249"/>
      <c r="D1043753" s="250"/>
      <c r="E1043753" s="250"/>
      <c r="F1043753" s="250"/>
      <c r="G1043753" s="250"/>
      <c r="H1043753" s="250"/>
      <c r="I1043753" s="250"/>
      <c r="J1043753" s="244"/>
      <c r="K1043753" s="244"/>
      <c r="L1043753" s="244"/>
      <c r="M1043753" s="244"/>
      <c r="N1043753" s="244"/>
      <c r="O1043753" s="251"/>
      <c r="P1043753" s="251"/>
      <c r="Q1043753" s="251"/>
      <c r="R1043753" s="251"/>
      <c r="S1043753" s="251"/>
      <c r="T1043753" s="251"/>
      <c r="U1043753" s="251"/>
      <c r="V1043753" s="251"/>
      <c r="W1043753" s="251"/>
      <c r="X1043753" s="251"/>
      <c r="Y1043753" s="251"/>
      <c r="Z1043753" s="251"/>
      <c r="AA1043753" s="251"/>
      <c r="AB1043753" s="247"/>
      <c r="AC1043753" s="247"/>
      <c r="AD1043753" s="245"/>
      <c r="AE1043753" s="245"/>
      <c r="AF1043753" s="245"/>
      <c r="AG1043753" s="245"/>
    </row>
    <row r="1043754" spans="1:33" ht="12.75">
      <c r="A1043754" s="247"/>
      <c r="B1043754" s="248"/>
      <c r="C1043754" s="249"/>
      <c r="D1043754" s="250"/>
      <c r="E1043754" s="250"/>
      <c r="F1043754" s="250"/>
      <c r="G1043754" s="250"/>
      <c r="H1043754" s="250"/>
      <c r="I1043754" s="250"/>
      <c r="J1043754" s="244"/>
      <c r="K1043754" s="244"/>
      <c r="L1043754" s="244"/>
      <c r="M1043754" s="244"/>
      <c r="N1043754" s="244"/>
      <c r="O1043754" s="251"/>
      <c r="P1043754" s="251"/>
      <c r="Q1043754" s="251"/>
      <c r="R1043754" s="251"/>
      <c r="S1043754" s="251"/>
      <c r="T1043754" s="251"/>
      <c r="U1043754" s="251"/>
      <c r="V1043754" s="251"/>
      <c r="W1043754" s="251"/>
      <c r="X1043754" s="251"/>
      <c r="Y1043754" s="251"/>
      <c r="Z1043754" s="251"/>
      <c r="AA1043754" s="251"/>
      <c r="AB1043754" s="247"/>
      <c r="AC1043754" s="247"/>
      <c r="AD1043754" s="245"/>
      <c r="AE1043754" s="245"/>
      <c r="AF1043754" s="245"/>
      <c r="AG1043754" s="245"/>
    </row>
    <row r="1043755" spans="1:33" ht="12.75">
      <c r="A1043755" s="247"/>
      <c r="B1043755" s="248"/>
      <c r="C1043755" s="249"/>
      <c r="D1043755" s="250"/>
      <c r="E1043755" s="250"/>
      <c r="F1043755" s="250"/>
      <c r="G1043755" s="250"/>
      <c r="H1043755" s="250"/>
      <c r="I1043755" s="250"/>
      <c r="J1043755" s="244"/>
      <c r="K1043755" s="244"/>
      <c r="L1043755" s="244"/>
      <c r="M1043755" s="244"/>
      <c r="N1043755" s="244"/>
      <c r="O1043755" s="251"/>
      <c r="P1043755" s="251"/>
      <c r="Q1043755" s="251"/>
      <c r="R1043755" s="251"/>
      <c r="S1043755" s="251"/>
      <c r="T1043755" s="251"/>
      <c r="U1043755" s="251"/>
      <c r="V1043755" s="251"/>
      <c r="W1043755" s="251"/>
      <c r="X1043755" s="251"/>
      <c r="Y1043755" s="251"/>
      <c r="Z1043755" s="251"/>
      <c r="AA1043755" s="251"/>
      <c r="AB1043755" s="247"/>
      <c r="AC1043755" s="247"/>
      <c r="AD1043755" s="245"/>
      <c r="AE1043755" s="245"/>
      <c r="AF1043755" s="245"/>
      <c r="AG1043755" s="245"/>
    </row>
    <row r="1043756" spans="1:33" ht="12.75">
      <c r="A1043756" s="247"/>
      <c r="B1043756" s="248"/>
      <c r="C1043756" s="249"/>
      <c r="D1043756" s="250"/>
      <c r="E1043756" s="250"/>
      <c r="F1043756" s="250"/>
      <c r="G1043756" s="250"/>
      <c r="H1043756" s="250"/>
      <c r="I1043756" s="250"/>
      <c r="J1043756" s="244"/>
      <c r="K1043756" s="244"/>
      <c r="L1043756" s="244"/>
      <c r="M1043756" s="244"/>
      <c r="N1043756" s="244"/>
      <c r="O1043756" s="251"/>
      <c r="P1043756" s="251"/>
      <c r="Q1043756" s="251"/>
      <c r="R1043756" s="251"/>
      <c r="S1043756" s="251"/>
      <c r="T1043756" s="251"/>
      <c r="U1043756" s="251"/>
      <c r="V1043756" s="251"/>
      <c r="W1043756" s="251"/>
      <c r="X1043756" s="251"/>
      <c r="Y1043756" s="251"/>
      <c r="Z1043756" s="251"/>
      <c r="AA1043756" s="251"/>
      <c r="AB1043756" s="247"/>
      <c r="AC1043756" s="247"/>
      <c r="AD1043756" s="245"/>
      <c r="AE1043756" s="245"/>
      <c r="AF1043756" s="245"/>
      <c r="AG1043756" s="245"/>
    </row>
    <row r="1043757" spans="1:33" ht="12.75">
      <c r="A1043757" s="247"/>
      <c r="B1043757" s="248"/>
      <c r="C1043757" s="249"/>
      <c r="D1043757" s="250"/>
      <c r="E1043757" s="250"/>
      <c r="F1043757" s="250"/>
      <c r="G1043757" s="250"/>
      <c r="H1043757" s="250"/>
      <c r="I1043757" s="250"/>
      <c r="J1043757" s="244"/>
      <c r="K1043757" s="244"/>
      <c r="L1043757" s="244"/>
      <c r="M1043757" s="244"/>
      <c r="N1043757" s="244"/>
      <c r="O1043757" s="251"/>
      <c r="P1043757" s="251"/>
      <c r="Q1043757" s="251"/>
      <c r="R1043757" s="251"/>
      <c r="S1043757" s="251"/>
      <c r="T1043757" s="251"/>
      <c r="U1043757" s="251"/>
      <c r="V1043757" s="251"/>
      <c r="W1043757" s="251"/>
      <c r="X1043757" s="251"/>
      <c r="Y1043757" s="251"/>
      <c r="Z1043757" s="251"/>
      <c r="AA1043757" s="251"/>
      <c r="AB1043757" s="247"/>
      <c r="AC1043757" s="247"/>
      <c r="AD1043757" s="245"/>
      <c r="AE1043757" s="245"/>
      <c r="AF1043757" s="245"/>
      <c r="AG1043757" s="245"/>
    </row>
    <row r="1043758" spans="1:33" ht="12.75">
      <c r="A1043758" s="247"/>
      <c r="B1043758" s="248"/>
      <c r="C1043758" s="249"/>
      <c r="D1043758" s="250"/>
      <c r="E1043758" s="250"/>
      <c r="F1043758" s="250"/>
      <c r="G1043758" s="250"/>
      <c r="H1043758" s="250"/>
      <c r="I1043758" s="250"/>
      <c r="J1043758" s="244"/>
      <c r="K1043758" s="244"/>
      <c r="L1043758" s="244"/>
      <c r="M1043758" s="244"/>
      <c r="N1043758" s="244"/>
      <c r="O1043758" s="251"/>
      <c r="P1043758" s="251"/>
      <c r="Q1043758" s="251"/>
      <c r="R1043758" s="251"/>
      <c r="S1043758" s="251"/>
      <c r="T1043758" s="251"/>
      <c r="U1043758" s="251"/>
      <c r="V1043758" s="251"/>
      <c r="W1043758" s="251"/>
      <c r="X1043758" s="251"/>
      <c r="Y1043758" s="251"/>
      <c r="Z1043758" s="251"/>
      <c r="AA1043758" s="251"/>
      <c r="AB1043758" s="247"/>
      <c r="AC1043758" s="247"/>
      <c r="AD1043758" s="245"/>
      <c r="AE1043758" s="245"/>
      <c r="AF1043758" s="245"/>
      <c r="AG1043758" s="245"/>
    </row>
    <row r="1043759" spans="1:33" ht="12.75">
      <c r="A1043759" s="247"/>
      <c r="B1043759" s="248"/>
      <c r="C1043759" s="249"/>
      <c r="D1043759" s="250"/>
      <c r="E1043759" s="250"/>
      <c r="F1043759" s="250"/>
      <c r="G1043759" s="250"/>
      <c r="H1043759" s="250"/>
      <c r="I1043759" s="250"/>
      <c r="J1043759" s="244"/>
      <c r="K1043759" s="244"/>
      <c r="L1043759" s="244"/>
      <c r="M1043759" s="244"/>
      <c r="N1043759" s="244"/>
      <c r="O1043759" s="251"/>
      <c r="P1043759" s="251"/>
      <c r="Q1043759" s="251"/>
      <c r="R1043759" s="251"/>
      <c r="S1043759" s="251"/>
      <c r="T1043759" s="251"/>
      <c r="U1043759" s="251"/>
      <c r="V1043759" s="251"/>
      <c r="W1043759" s="251"/>
      <c r="X1043759" s="251"/>
      <c r="Y1043759" s="251"/>
      <c r="Z1043759" s="251"/>
      <c r="AA1043759" s="251"/>
      <c r="AB1043759" s="247"/>
      <c r="AC1043759" s="247"/>
      <c r="AD1043759" s="245"/>
      <c r="AE1043759" s="245"/>
      <c r="AF1043759" s="245"/>
      <c r="AG1043759" s="245"/>
    </row>
    <row r="1043760" spans="1:33" ht="12.75">
      <c r="A1043760" s="247"/>
      <c r="B1043760" s="248"/>
      <c r="C1043760" s="249"/>
      <c r="D1043760" s="250"/>
      <c r="E1043760" s="250"/>
      <c r="F1043760" s="250"/>
      <c r="G1043760" s="250"/>
      <c r="H1043760" s="250"/>
      <c r="I1043760" s="250"/>
      <c r="J1043760" s="244"/>
      <c r="K1043760" s="244"/>
      <c r="L1043760" s="244"/>
      <c r="M1043760" s="244"/>
      <c r="N1043760" s="244"/>
      <c r="O1043760" s="251"/>
      <c r="P1043760" s="251"/>
      <c r="Q1043760" s="251"/>
      <c r="R1043760" s="251"/>
      <c r="S1043760" s="251"/>
      <c r="T1043760" s="251"/>
      <c r="U1043760" s="251"/>
      <c r="V1043760" s="251"/>
      <c r="W1043760" s="251"/>
      <c r="X1043760" s="251"/>
      <c r="Y1043760" s="251"/>
      <c r="Z1043760" s="251"/>
      <c r="AA1043760" s="251"/>
      <c r="AB1043760" s="247"/>
      <c r="AC1043760" s="247"/>
      <c r="AD1043760" s="245"/>
      <c r="AE1043760" s="245"/>
      <c r="AF1043760" s="245"/>
      <c r="AG1043760" s="245"/>
    </row>
    <row r="1043761" spans="1:33" ht="12.75">
      <c r="A1043761" s="247"/>
      <c r="B1043761" s="248"/>
      <c r="C1043761" s="249"/>
      <c r="D1043761" s="250"/>
      <c r="E1043761" s="250"/>
      <c r="F1043761" s="250"/>
      <c r="G1043761" s="250"/>
      <c r="H1043761" s="250"/>
      <c r="I1043761" s="250"/>
      <c r="J1043761" s="244"/>
      <c r="K1043761" s="244"/>
      <c r="L1043761" s="244"/>
      <c r="M1043761" s="244"/>
      <c r="N1043761" s="244"/>
      <c r="O1043761" s="251"/>
      <c r="P1043761" s="251"/>
      <c r="Q1043761" s="251"/>
      <c r="R1043761" s="251"/>
      <c r="S1043761" s="251"/>
      <c r="T1043761" s="251"/>
      <c r="U1043761" s="251"/>
      <c r="V1043761" s="251"/>
      <c r="W1043761" s="251"/>
      <c r="X1043761" s="251"/>
      <c r="Y1043761" s="251"/>
      <c r="Z1043761" s="251"/>
      <c r="AA1043761" s="251"/>
      <c r="AB1043761" s="247"/>
      <c r="AC1043761" s="247"/>
      <c r="AD1043761" s="245"/>
      <c r="AE1043761" s="245"/>
      <c r="AF1043761" s="245"/>
      <c r="AG1043761" s="245"/>
    </row>
    <row r="1043762" spans="1:33" ht="12.75">
      <c r="A1043762" s="247"/>
      <c r="B1043762" s="248"/>
      <c r="C1043762" s="249"/>
      <c r="D1043762" s="250"/>
      <c r="E1043762" s="250"/>
      <c r="F1043762" s="250"/>
      <c r="G1043762" s="250"/>
      <c r="H1043762" s="250"/>
      <c r="I1043762" s="250"/>
      <c r="J1043762" s="244"/>
      <c r="K1043762" s="244"/>
      <c r="L1043762" s="244"/>
      <c r="M1043762" s="244"/>
      <c r="N1043762" s="244"/>
      <c r="O1043762" s="251"/>
      <c r="P1043762" s="251"/>
      <c r="Q1043762" s="251"/>
      <c r="R1043762" s="251"/>
      <c r="S1043762" s="251"/>
      <c r="T1043762" s="251"/>
      <c r="U1043762" s="251"/>
      <c r="V1043762" s="251"/>
      <c r="W1043762" s="251"/>
      <c r="X1043762" s="251"/>
      <c r="Y1043762" s="251"/>
      <c r="Z1043762" s="251"/>
      <c r="AA1043762" s="251"/>
      <c r="AB1043762" s="247"/>
      <c r="AC1043762" s="247"/>
      <c r="AD1043762" s="245"/>
      <c r="AE1043762" s="245"/>
      <c r="AF1043762" s="245"/>
      <c r="AG1043762" s="245"/>
    </row>
    <row r="1043763" spans="1:33" ht="12.75">
      <c r="A1043763" s="247"/>
      <c r="B1043763" s="248"/>
      <c r="C1043763" s="249"/>
      <c r="D1043763" s="250"/>
      <c r="E1043763" s="250"/>
      <c r="F1043763" s="250"/>
      <c r="G1043763" s="250"/>
      <c r="H1043763" s="250"/>
      <c r="I1043763" s="250"/>
      <c r="J1043763" s="244"/>
      <c r="K1043763" s="244"/>
      <c r="L1043763" s="244"/>
      <c r="M1043763" s="244"/>
      <c r="N1043763" s="244"/>
      <c r="O1043763" s="251"/>
      <c r="P1043763" s="251"/>
      <c r="Q1043763" s="251"/>
      <c r="R1043763" s="251"/>
      <c r="S1043763" s="251"/>
      <c r="T1043763" s="251"/>
      <c r="U1043763" s="251"/>
      <c r="V1043763" s="251"/>
      <c r="W1043763" s="251"/>
      <c r="X1043763" s="251"/>
      <c r="Y1043763" s="251"/>
      <c r="Z1043763" s="251"/>
      <c r="AA1043763" s="251"/>
      <c r="AB1043763" s="247"/>
      <c r="AC1043763" s="247"/>
      <c r="AD1043763" s="245"/>
      <c r="AE1043763" s="245"/>
      <c r="AF1043763" s="245"/>
      <c r="AG1043763" s="245"/>
    </row>
    <row r="1043764" spans="1:33" ht="12.75">
      <c r="A1043764" s="247"/>
      <c r="B1043764" s="248"/>
      <c r="C1043764" s="249"/>
      <c r="D1043764" s="250"/>
      <c r="E1043764" s="250"/>
      <c r="F1043764" s="250"/>
      <c r="G1043764" s="250"/>
      <c r="H1043764" s="250"/>
      <c r="I1043764" s="250"/>
      <c r="J1043764" s="244"/>
      <c r="K1043764" s="244"/>
      <c r="L1043764" s="244"/>
      <c r="M1043764" s="244"/>
      <c r="N1043764" s="244"/>
      <c r="O1043764" s="251"/>
      <c r="P1043764" s="251"/>
      <c r="Q1043764" s="251"/>
      <c r="R1043764" s="251"/>
      <c r="S1043764" s="251"/>
      <c r="T1043764" s="251"/>
      <c r="U1043764" s="251"/>
      <c r="V1043764" s="251"/>
      <c r="W1043764" s="251"/>
      <c r="X1043764" s="251"/>
      <c r="Y1043764" s="251"/>
      <c r="Z1043764" s="251"/>
      <c r="AA1043764" s="251"/>
      <c r="AB1043764" s="247"/>
      <c r="AC1043764" s="247"/>
      <c r="AD1043764" s="245"/>
      <c r="AE1043764" s="245"/>
      <c r="AF1043764" s="245"/>
      <c r="AG1043764" s="245"/>
    </row>
    <row r="1043765" spans="1:33" ht="12.75">
      <c r="A1043765" s="247"/>
      <c r="B1043765" s="248"/>
      <c r="C1043765" s="249"/>
      <c r="D1043765" s="250"/>
      <c r="E1043765" s="250"/>
      <c r="F1043765" s="250"/>
      <c r="G1043765" s="250"/>
      <c r="H1043765" s="250"/>
      <c r="I1043765" s="250"/>
      <c r="J1043765" s="244"/>
      <c r="K1043765" s="244"/>
      <c r="L1043765" s="244"/>
      <c r="M1043765" s="244"/>
      <c r="N1043765" s="244"/>
      <c r="O1043765" s="251"/>
      <c r="P1043765" s="251"/>
      <c r="Q1043765" s="251"/>
      <c r="R1043765" s="251"/>
      <c r="S1043765" s="251"/>
      <c r="T1043765" s="251"/>
      <c r="U1043765" s="251"/>
      <c r="V1043765" s="251"/>
      <c r="W1043765" s="251"/>
      <c r="X1043765" s="251"/>
      <c r="Y1043765" s="251"/>
      <c r="Z1043765" s="251"/>
      <c r="AA1043765" s="251"/>
      <c r="AB1043765" s="247"/>
      <c r="AC1043765" s="247"/>
      <c r="AD1043765" s="245"/>
      <c r="AE1043765" s="245"/>
      <c r="AF1043765" s="245"/>
      <c r="AG1043765" s="245"/>
    </row>
    <row r="1043766" spans="1:33" ht="12.75">
      <c r="A1043766" s="247"/>
      <c r="B1043766" s="248"/>
      <c r="C1043766" s="249"/>
      <c r="D1043766" s="250"/>
      <c r="E1043766" s="250"/>
      <c r="F1043766" s="250"/>
      <c r="G1043766" s="250"/>
      <c r="H1043766" s="250"/>
      <c r="I1043766" s="250"/>
      <c r="J1043766" s="244"/>
      <c r="K1043766" s="244"/>
      <c r="L1043766" s="244"/>
      <c r="M1043766" s="244"/>
      <c r="N1043766" s="244"/>
      <c r="O1043766" s="251"/>
      <c r="P1043766" s="251"/>
      <c r="Q1043766" s="251"/>
      <c r="R1043766" s="251"/>
      <c r="S1043766" s="251"/>
      <c r="T1043766" s="251"/>
      <c r="U1043766" s="251"/>
      <c r="V1043766" s="251"/>
      <c r="W1043766" s="251"/>
      <c r="X1043766" s="251"/>
      <c r="Y1043766" s="251"/>
      <c r="Z1043766" s="251"/>
      <c r="AA1043766" s="251"/>
      <c r="AB1043766" s="247"/>
      <c r="AC1043766" s="247"/>
      <c r="AD1043766" s="245"/>
      <c r="AE1043766" s="245"/>
      <c r="AF1043766" s="245"/>
      <c r="AG1043766" s="245"/>
    </row>
    <row r="1043767" spans="1:33" ht="12.75">
      <c r="A1043767" s="247"/>
      <c r="B1043767" s="248"/>
      <c r="C1043767" s="249"/>
      <c r="D1043767" s="250"/>
      <c r="E1043767" s="250"/>
      <c r="F1043767" s="250"/>
      <c r="G1043767" s="250"/>
      <c r="H1043767" s="250"/>
      <c r="I1043767" s="250"/>
      <c r="J1043767" s="244"/>
      <c r="K1043767" s="244"/>
      <c r="L1043767" s="244"/>
      <c r="M1043767" s="244"/>
      <c r="N1043767" s="244"/>
      <c r="O1043767" s="251"/>
      <c r="P1043767" s="251"/>
      <c r="Q1043767" s="251"/>
      <c r="R1043767" s="251"/>
      <c r="S1043767" s="251"/>
      <c r="T1043767" s="251"/>
      <c r="U1043767" s="251"/>
      <c r="V1043767" s="251"/>
      <c r="W1043767" s="251"/>
      <c r="X1043767" s="251"/>
      <c r="Y1043767" s="251"/>
      <c r="Z1043767" s="251"/>
      <c r="AA1043767" s="251"/>
      <c r="AB1043767" s="247"/>
      <c r="AC1043767" s="247"/>
      <c r="AD1043767" s="245"/>
      <c r="AE1043767" s="245"/>
      <c r="AF1043767" s="245"/>
      <c r="AG1043767" s="245"/>
    </row>
    <row r="1043768" spans="1:33" ht="12.75">
      <c r="A1043768" s="247"/>
      <c r="B1043768" s="248"/>
      <c r="C1043768" s="249"/>
      <c r="D1043768" s="250"/>
      <c r="E1043768" s="250"/>
      <c r="F1043768" s="250"/>
      <c r="G1043768" s="250"/>
      <c r="H1043768" s="250"/>
      <c r="I1043768" s="250"/>
      <c r="J1043768" s="244"/>
      <c r="K1043768" s="244"/>
      <c r="L1043768" s="244"/>
      <c r="M1043768" s="244"/>
      <c r="N1043768" s="244"/>
      <c r="O1043768" s="251"/>
      <c r="P1043768" s="251"/>
      <c r="Q1043768" s="251"/>
      <c r="R1043768" s="251"/>
      <c r="S1043768" s="251"/>
      <c r="T1043768" s="251"/>
      <c r="U1043768" s="251"/>
      <c r="V1043768" s="251"/>
      <c r="W1043768" s="251"/>
      <c r="X1043768" s="251"/>
      <c r="Y1043768" s="251"/>
      <c r="Z1043768" s="251"/>
      <c r="AA1043768" s="251"/>
      <c r="AB1043768" s="247"/>
      <c r="AC1043768" s="247"/>
      <c r="AD1043768" s="245"/>
      <c r="AE1043768" s="245"/>
      <c r="AF1043768" s="245"/>
      <c r="AG1043768" s="245"/>
    </row>
    <row r="1043769" spans="1:33" ht="12.75">
      <c r="A1043769" s="247"/>
      <c r="B1043769" s="248"/>
      <c r="C1043769" s="249"/>
      <c r="D1043769" s="250"/>
      <c r="E1043769" s="250"/>
      <c r="F1043769" s="250"/>
      <c r="G1043769" s="250"/>
      <c r="H1043769" s="250"/>
      <c r="I1043769" s="250"/>
      <c r="J1043769" s="244"/>
      <c r="K1043769" s="244"/>
      <c r="L1043769" s="244"/>
      <c r="M1043769" s="244"/>
      <c r="N1043769" s="244"/>
      <c r="O1043769" s="251"/>
      <c r="P1043769" s="251"/>
      <c r="Q1043769" s="251"/>
      <c r="R1043769" s="251"/>
      <c r="S1043769" s="251"/>
      <c r="T1043769" s="251"/>
      <c r="U1043769" s="251"/>
      <c r="V1043769" s="251"/>
      <c r="W1043769" s="251"/>
      <c r="X1043769" s="251"/>
      <c r="Y1043769" s="251"/>
      <c r="Z1043769" s="251"/>
      <c r="AA1043769" s="251"/>
      <c r="AB1043769" s="247"/>
      <c r="AC1043769" s="247"/>
      <c r="AD1043769" s="245"/>
      <c r="AE1043769" s="245"/>
      <c r="AF1043769" s="245"/>
      <c r="AG1043769" s="245"/>
    </row>
    <row r="1043770" spans="1:33" ht="12.75">
      <c r="A1043770" s="247"/>
      <c r="B1043770" s="248"/>
      <c r="C1043770" s="249"/>
      <c r="D1043770" s="250"/>
      <c r="E1043770" s="250"/>
      <c r="F1043770" s="250"/>
      <c r="G1043770" s="250"/>
      <c r="H1043770" s="250"/>
      <c r="I1043770" s="250"/>
      <c r="J1043770" s="244"/>
      <c r="K1043770" s="244"/>
      <c r="L1043770" s="244"/>
      <c r="M1043770" s="244"/>
      <c r="N1043770" s="244"/>
      <c r="O1043770" s="251"/>
      <c r="P1043770" s="251"/>
      <c r="Q1043770" s="251"/>
      <c r="R1043770" s="251"/>
      <c r="S1043770" s="251"/>
      <c r="T1043770" s="251"/>
      <c r="U1043770" s="251"/>
      <c r="V1043770" s="251"/>
      <c r="W1043770" s="251"/>
      <c r="X1043770" s="251"/>
      <c r="Y1043770" s="251"/>
      <c r="Z1043770" s="251"/>
      <c r="AA1043770" s="251"/>
      <c r="AB1043770" s="247"/>
      <c r="AC1043770" s="247"/>
      <c r="AD1043770" s="245"/>
      <c r="AE1043770" s="245"/>
      <c r="AF1043770" s="245"/>
      <c r="AG1043770" s="245"/>
    </row>
    <row r="1043771" spans="1:33" ht="12.75">
      <c r="A1043771" s="247"/>
      <c r="B1043771" s="248"/>
      <c r="C1043771" s="249"/>
      <c r="D1043771" s="250"/>
      <c r="E1043771" s="250"/>
      <c r="F1043771" s="250"/>
      <c r="G1043771" s="250"/>
      <c r="H1043771" s="250"/>
      <c r="I1043771" s="250"/>
      <c r="J1043771" s="244"/>
      <c r="K1043771" s="244"/>
      <c r="L1043771" s="244"/>
      <c r="M1043771" s="244"/>
      <c r="N1043771" s="244"/>
      <c r="O1043771" s="251"/>
      <c r="P1043771" s="251"/>
      <c r="Q1043771" s="251"/>
      <c r="R1043771" s="251"/>
      <c r="S1043771" s="251"/>
      <c r="T1043771" s="251"/>
      <c r="U1043771" s="251"/>
      <c r="V1043771" s="251"/>
      <c r="W1043771" s="251"/>
      <c r="X1043771" s="251"/>
      <c r="Y1043771" s="251"/>
      <c r="Z1043771" s="251"/>
      <c r="AA1043771" s="251"/>
      <c r="AB1043771" s="247"/>
      <c r="AC1043771" s="247"/>
      <c r="AD1043771" s="245"/>
      <c r="AE1043771" s="245"/>
      <c r="AF1043771" s="245"/>
      <c r="AG1043771" s="245"/>
    </row>
    <row r="1043772" spans="1:33" ht="12.75">
      <c r="A1043772" s="247"/>
      <c r="B1043772" s="248"/>
      <c r="C1043772" s="249"/>
      <c r="D1043772" s="250"/>
      <c r="E1043772" s="250"/>
      <c r="F1043772" s="250"/>
      <c r="G1043772" s="250"/>
      <c r="H1043772" s="250"/>
      <c r="I1043772" s="250"/>
      <c r="J1043772" s="244"/>
      <c r="K1043772" s="244"/>
      <c r="L1043772" s="244"/>
      <c r="M1043772" s="244"/>
      <c r="N1043772" s="244"/>
      <c r="O1043772" s="251"/>
      <c r="P1043772" s="251"/>
      <c r="Q1043772" s="251"/>
      <c r="R1043772" s="251"/>
      <c r="S1043772" s="251"/>
      <c r="T1043772" s="251"/>
      <c r="U1043772" s="251"/>
      <c r="V1043772" s="251"/>
      <c r="W1043772" s="251"/>
      <c r="X1043772" s="251"/>
      <c r="Y1043772" s="251"/>
      <c r="Z1043772" s="251"/>
      <c r="AA1043772" s="251"/>
      <c r="AB1043772" s="247"/>
      <c r="AC1043772" s="247"/>
      <c r="AD1043772" s="245"/>
      <c r="AE1043772" s="245"/>
      <c r="AF1043772" s="245"/>
      <c r="AG1043772" s="245"/>
    </row>
    <row r="1043773" spans="1:33" ht="12.75">
      <c r="A1043773" s="247"/>
      <c r="B1043773" s="248"/>
      <c r="C1043773" s="249"/>
      <c r="D1043773" s="250"/>
      <c r="E1043773" s="250"/>
      <c r="F1043773" s="250"/>
      <c r="G1043773" s="250"/>
      <c r="H1043773" s="250"/>
      <c r="I1043773" s="250"/>
      <c r="J1043773" s="244"/>
      <c r="K1043773" s="244"/>
      <c r="L1043773" s="244"/>
      <c r="M1043773" s="244"/>
      <c r="N1043773" s="244"/>
      <c r="O1043773" s="251"/>
      <c r="P1043773" s="251"/>
      <c r="Q1043773" s="251"/>
      <c r="R1043773" s="251"/>
      <c r="S1043773" s="251"/>
      <c r="T1043773" s="251"/>
      <c r="U1043773" s="251"/>
      <c r="V1043773" s="251"/>
      <c r="W1043773" s="251"/>
      <c r="X1043773" s="251"/>
      <c r="Y1043773" s="251"/>
      <c r="Z1043773" s="251"/>
      <c r="AA1043773" s="251"/>
      <c r="AB1043773" s="247"/>
      <c r="AC1043773" s="247"/>
      <c r="AD1043773" s="245"/>
      <c r="AE1043773" s="245"/>
      <c r="AF1043773" s="245"/>
      <c r="AG1043773" s="245"/>
    </row>
    <row r="1043774" spans="1:33" ht="12.75">
      <c r="A1043774" s="247"/>
      <c r="B1043774" s="248"/>
      <c r="C1043774" s="249"/>
      <c r="D1043774" s="250"/>
      <c r="E1043774" s="250"/>
      <c r="F1043774" s="250"/>
      <c r="G1043774" s="250"/>
      <c r="H1043774" s="250"/>
      <c r="I1043774" s="250"/>
      <c r="J1043774" s="244"/>
      <c r="K1043774" s="244"/>
      <c r="L1043774" s="244"/>
      <c r="M1043774" s="244"/>
      <c r="N1043774" s="244"/>
      <c r="O1043774" s="251"/>
      <c r="P1043774" s="251"/>
      <c r="Q1043774" s="251"/>
      <c r="R1043774" s="251"/>
      <c r="S1043774" s="251"/>
      <c r="T1043774" s="251"/>
      <c r="U1043774" s="251"/>
      <c r="V1043774" s="251"/>
      <c r="W1043774" s="251"/>
      <c r="X1043774" s="251"/>
      <c r="Y1043774" s="251"/>
      <c r="Z1043774" s="251"/>
      <c r="AA1043774" s="251"/>
      <c r="AB1043774" s="247"/>
      <c r="AC1043774" s="247"/>
      <c r="AD1043774" s="245"/>
      <c r="AE1043774" s="245"/>
      <c r="AF1043774" s="245"/>
      <c r="AG1043774" s="245"/>
    </row>
    <row r="1043775" spans="1:33" ht="12.75">
      <c r="A1043775" s="247"/>
      <c r="B1043775" s="248"/>
      <c r="C1043775" s="249"/>
      <c r="D1043775" s="250"/>
      <c r="E1043775" s="250"/>
      <c r="F1043775" s="250"/>
      <c r="G1043775" s="250"/>
      <c r="H1043775" s="250"/>
      <c r="I1043775" s="250"/>
      <c r="J1043775" s="244"/>
      <c r="K1043775" s="244"/>
      <c r="L1043775" s="244"/>
      <c r="M1043775" s="244"/>
      <c r="N1043775" s="244"/>
      <c r="O1043775" s="251"/>
      <c r="P1043775" s="251"/>
      <c r="Q1043775" s="251"/>
      <c r="R1043775" s="251"/>
      <c r="S1043775" s="251"/>
      <c r="T1043775" s="251"/>
      <c r="U1043775" s="251"/>
      <c r="V1043775" s="251"/>
      <c r="W1043775" s="251"/>
      <c r="X1043775" s="251"/>
      <c r="Y1043775" s="251"/>
      <c r="Z1043775" s="251"/>
      <c r="AA1043775" s="251"/>
      <c r="AB1043775" s="247"/>
      <c r="AC1043775" s="247"/>
      <c r="AD1043775" s="245"/>
      <c r="AE1043775" s="245"/>
      <c r="AF1043775" s="245"/>
      <c r="AG1043775" s="245"/>
    </row>
    <row r="1043776" spans="1:33" ht="12.75">
      <c r="A1043776" s="247"/>
      <c r="B1043776" s="248"/>
      <c r="C1043776" s="249"/>
      <c r="D1043776" s="250"/>
      <c r="E1043776" s="250"/>
      <c r="F1043776" s="250"/>
      <c r="G1043776" s="250"/>
      <c r="H1043776" s="250"/>
      <c r="I1043776" s="250"/>
      <c r="J1043776" s="244"/>
      <c r="K1043776" s="244"/>
      <c r="L1043776" s="244"/>
      <c r="M1043776" s="244"/>
      <c r="N1043776" s="244"/>
      <c r="O1043776" s="251"/>
      <c r="P1043776" s="251"/>
      <c r="Q1043776" s="251"/>
      <c r="R1043776" s="251"/>
      <c r="S1043776" s="251"/>
      <c r="T1043776" s="251"/>
      <c r="U1043776" s="251"/>
      <c r="V1043776" s="251"/>
      <c r="W1043776" s="251"/>
      <c r="X1043776" s="251"/>
      <c r="Y1043776" s="251"/>
      <c r="Z1043776" s="251"/>
      <c r="AA1043776" s="251"/>
      <c r="AB1043776" s="247"/>
      <c r="AC1043776" s="247"/>
      <c r="AD1043776" s="245"/>
      <c r="AE1043776" s="245"/>
      <c r="AF1043776" s="245"/>
      <c r="AG1043776" s="245"/>
    </row>
    <row r="1043777" spans="1:33" ht="12.75">
      <c r="A1043777" s="247"/>
      <c r="B1043777" s="248"/>
      <c r="C1043777" s="249"/>
      <c r="D1043777" s="250"/>
      <c r="E1043777" s="250"/>
      <c r="F1043777" s="250"/>
      <c r="G1043777" s="250"/>
      <c r="H1043777" s="250"/>
      <c r="I1043777" s="250"/>
      <c r="J1043777" s="244"/>
      <c r="K1043777" s="244"/>
      <c r="L1043777" s="244"/>
      <c r="M1043777" s="244"/>
      <c r="N1043777" s="244"/>
      <c r="O1043777" s="251"/>
      <c r="P1043777" s="251"/>
      <c r="Q1043777" s="251"/>
      <c r="R1043777" s="251"/>
      <c r="S1043777" s="251"/>
      <c r="T1043777" s="251"/>
      <c r="U1043777" s="251"/>
      <c r="V1043777" s="251"/>
      <c r="W1043777" s="251"/>
      <c r="X1043777" s="251"/>
      <c r="Y1043777" s="251"/>
      <c r="Z1043777" s="251"/>
      <c r="AA1043777" s="251"/>
      <c r="AB1043777" s="247"/>
      <c r="AC1043777" s="247"/>
      <c r="AD1043777" s="245"/>
      <c r="AE1043777" s="245"/>
      <c r="AF1043777" s="245"/>
      <c r="AG1043777" s="245"/>
    </row>
    <row r="1043778" spans="1:33" ht="12.75">
      <c r="A1043778" s="247"/>
      <c r="B1043778" s="248"/>
      <c r="C1043778" s="249"/>
      <c r="D1043778" s="250"/>
      <c r="E1043778" s="250"/>
      <c r="F1043778" s="250"/>
      <c r="G1043778" s="250"/>
      <c r="H1043778" s="250"/>
      <c r="I1043778" s="250"/>
      <c r="J1043778" s="244"/>
      <c r="K1043778" s="244"/>
      <c r="L1043778" s="244"/>
      <c r="M1043778" s="244"/>
      <c r="N1043778" s="244"/>
      <c r="O1043778" s="251"/>
      <c r="P1043778" s="251"/>
      <c r="Q1043778" s="251"/>
      <c r="R1043778" s="251"/>
      <c r="S1043778" s="251"/>
      <c r="T1043778" s="251"/>
      <c r="U1043778" s="251"/>
      <c r="V1043778" s="251"/>
      <c r="W1043778" s="251"/>
      <c r="X1043778" s="251"/>
      <c r="Y1043778" s="251"/>
      <c r="Z1043778" s="251"/>
      <c r="AA1043778" s="251"/>
      <c r="AB1043778" s="247"/>
      <c r="AC1043778" s="247"/>
      <c r="AD1043778" s="245"/>
      <c r="AE1043778" s="245"/>
      <c r="AF1043778" s="245"/>
      <c r="AG1043778" s="245"/>
    </row>
    <row r="1043779" spans="1:33" ht="12.75">
      <c r="A1043779" s="247"/>
      <c r="B1043779" s="248"/>
      <c r="C1043779" s="249"/>
      <c r="D1043779" s="250"/>
      <c r="E1043779" s="250"/>
      <c r="F1043779" s="250"/>
      <c r="G1043779" s="250"/>
      <c r="H1043779" s="250"/>
      <c r="I1043779" s="250"/>
      <c r="J1043779" s="244"/>
      <c r="K1043779" s="244"/>
      <c r="L1043779" s="244"/>
      <c r="M1043779" s="244"/>
      <c r="N1043779" s="244"/>
      <c r="O1043779" s="251"/>
      <c r="P1043779" s="251"/>
      <c r="Q1043779" s="251"/>
      <c r="R1043779" s="251"/>
      <c r="S1043779" s="251"/>
      <c r="T1043779" s="251"/>
      <c r="U1043779" s="251"/>
      <c r="V1043779" s="251"/>
      <c r="W1043779" s="251"/>
      <c r="X1043779" s="251"/>
      <c r="Y1043779" s="251"/>
      <c r="Z1043779" s="251"/>
      <c r="AA1043779" s="251"/>
      <c r="AB1043779" s="247"/>
      <c r="AC1043779" s="247"/>
      <c r="AD1043779" s="245"/>
      <c r="AE1043779" s="245"/>
      <c r="AF1043779" s="245"/>
      <c r="AG1043779" s="245"/>
    </row>
    <row r="1043780" spans="1:33" ht="12.75">
      <c r="A1043780" s="247"/>
      <c r="B1043780" s="248"/>
      <c r="C1043780" s="249"/>
      <c r="D1043780" s="250"/>
      <c r="E1043780" s="250"/>
      <c r="F1043780" s="250"/>
      <c r="G1043780" s="250"/>
      <c r="H1043780" s="250"/>
      <c r="I1043780" s="250"/>
      <c r="J1043780" s="244"/>
      <c r="K1043780" s="244"/>
      <c r="L1043780" s="244"/>
      <c r="M1043780" s="244"/>
      <c r="N1043780" s="244"/>
      <c r="O1043780" s="251"/>
      <c r="P1043780" s="251"/>
      <c r="Q1043780" s="251"/>
      <c r="R1043780" s="251"/>
      <c r="S1043780" s="251"/>
      <c r="T1043780" s="251"/>
      <c r="U1043780" s="251"/>
      <c r="V1043780" s="251"/>
      <c r="W1043780" s="251"/>
      <c r="X1043780" s="251"/>
      <c r="Y1043780" s="251"/>
      <c r="Z1043780" s="251"/>
      <c r="AA1043780" s="251"/>
      <c r="AB1043780" s="247"/>
      <c r="AC1043780" s="247"/>
      <c r="AD1043780" s="245"/>
      <c r="AE1043780" s="245"/>
      <c r="AF1043780" s="245"/>
      <c r="AG1043780" s="245"/>
    </row>
    <row r="1043781" spans="1:33" ht="12.75">
      <c r="A1043781" s="247"/>
      <c r="B1043781" s="248"/>
      <c r="C1043781" s="249"/>
      <c r="D1043781" s="250"/>
      <c r="E1043781" s="250"/>
      <c r="F1043781" s="250"/>
      <c r="G1043781" s="250"/>
      <c r="H1043781" s="250"/>
      <c r="I1043781" s="250"/>
      <c r="J1043781" s="244"/>
      <c r="K1043781" s="244"/>
      <c r="L1043781" s="244"/>
      <c r="M1043781" s="244"/>
      <c r="N1043781" s="244"/>
      <c r="O1043781" s="251"/>
      <c r="P1043781" s="251"/>
      <c r="Q1043781" s="251"/>
      <c r="R1043781" s="251"/>
      <c r="S1043781" s="251"/>
      <c r="T1043781" s="251"/>
      <c r="U1043781" s="251"/>
      <c r="V1043781" s="251"/>
      <c r="W1043781" s="251"/>
      <c r="X1043781" s="251"/>
      <c r="Y1043781" s="251"/>
      <c r="Z1043781" s="251"/>
      <c r="AA1043781" s="251"/>
      <c r="AB1043781" s="247"/>
      <c r="AC1043781" s="247"/>
      <c r="AD1043781" s="245"/>
      <c r="AE1043781" s="245"/>
      <c r="AF1043781" s="245"/>
      <c r="AG1043781" s="245"/>
    </row>
    <row r="1043782" spans="1:33" ht="12.75">
      <c r="A1043782" s="247"/>
      <c r="B1043782" s="248"/>
      <c r="C1043782" s="249"/>
      <c r="D1043782" s="250"/>
      <c r="E1043782" s="250"/>
      <c r="F1043782" s="250"/>
      <c r="G1043782" s="250"/>
      <c r="H1043782" s="250"/>
      <c r="I1043782" s="250"/>
      <c r="J1043782" s="244"/>
      <c r="K1043782" s="244"/>
      <c r="L1043782" s="244"/>
      <c r="M1043782" s="244"/>
      <c r="N1043782" s="244"/>
      <c r="O1043782" s="251"/>
      <c r="P1043782" s="251"/>
      <c r="Q1043782" s="251"/>
      <c r="R1043782" s="251"/>
      <c r="S1043782" s="251"/>
      <c r="T1043782" s="251"/>
      <c r="U1043782" s="251"/>
      <c r="V1043782" s="251"/>
      <c r="W1043782" s="251"/>
      <c r="X1043782" s="251"/>
      <c r="Y1043782" s="251"/>
      <c r="Z1043782" s="251"/>
      <c r="AA1043782" s="251"/>
      <c r="AB1043782" s="247"/>
      <c r="AC1043782" s="247"/>
      <c r="AD1043782" s="245"/>
      <c r="AE1043782" s="245"/>
      <c r="AF1043782" s="245"/>
      <c r="AG1043782" s="245"/>
    </row>
    <row r="1043783" spans="1:33" ht="12.75">
      <c r="A1043783" s="247"/>
      <c r="B1043783" s="248"/>
      <c r="C1043783" s="249"/>
      <c r="D1043783" s="250"/>
      <c r="E1043783" s="250"/>
      <c r="F1043783" s="250"/>
      <c r="G1043783" s="250"/>
      <c r="H1043783" s="250"/>
      <c r="I1043783" s="250"/>
      <c r="J1043783" s="244"/>
      <c r="K1043783" s="244"/>
      <c r="L1043783" s="244"/>
      <c r="M1043783" s="244"/>
      <c r="N1043783" s="244"/>
      <c r="O1043783" s="251"/>
      <c r="P1043783" s="251"/>
      <c r="Q1043783" s="251"/>
      <c r="R1043783" s="251"/>
      <c r="S1043783" s="251"/>
      <c r="T1043783" s="251"/>
      <c r="U1043783" s="251"/>
      <c r="V1043783" s="251"/>
      <c r="W1043783" s="251"/>
      <c r="X1043783" s="251"/>
      <c r="Y1043783" s="251"/>
      <c r="Z1043783" s="251"/>
      <c r="AA1043783" s="251"/>
      <c r="AB1043783" s="247"/>
      <c r="AC1043783" s="247"/>
      <c r="AD1043783" s="245"/>
      <c r="AE1043783" s="245"/>
      <c r="AF1043783" s="245"/>
      <c r="AG1043783" s="245"/>
    </row>
    <row r="1043784" spans="1:33" ht="12.75">
      <c r="A1043784" s="247"/>
      <c r="B1043784" s="248"/>
      <c r="C1043784" s="249"/>
      <c r="D1043784" s="250"/>
      <c r="E1043784" s="250"/>
      <c r="F1043784" s="250"/>
      <c r="G1043784" s="250"/>
      <c r="H1043784" s="250"/>
      <c r="I1043784" s="250"/>
      <c r="J1043784" s="244"/>
      <c r="K1043784" s="244"/>
      <c r="L1043784" s="244"/>
      <c r="M1043784" s="244"/>
      <c r="N1043784" s="244"/>
      <c r="O1043784" s="251"/>
      <c r="P1043784" s="251"/>
      <c r="Q1043784" s="251"/>
      <c r="R1043784" s="251"/>
      <c r="S1043784" s="251"/>
      <c r="T1043784" s="251"/>
      <c r="U1043784" s="251"/>
      <c r="V1043784" s="251"/>
      <c r="W1043784" s="251"/>
      <c r="X1043784" s="251"/>
      <c r="Y1043784" s="251"/>
      <c r="Z1043784" s="251"/>
      <c r="AA1043784" s="251"/>
      <c r="AB1043784" s="247"/>
      <c r="AC1043784" s="247"/>
      <c r="AD1043784" s="245"/>
      <c r="AE1043784" s="245"/>
      <c r="AF1043784" s="245"/>
      <c r="AG1043784" s="245"/>
    </row>
    <row r="1043785" spans="1:33" ht="12.75">
      <c r="A1043785" s="247"/>
      <c r="B1043785" s="248"/>
      <c r="C1043785" s="249"/>
      <c r="D1043785" s="250"/>
      <c r="E1043785" s="250"/>
      <c r="F1043785" s="250"/>
      <c r="G1043785" s="250"/>
      <c r="H1043785" s="250"/>
      <c r="I1043785" s="250"/>
      <c r="J1043785" s="244"/>
      <c r="K1043785" s="244"/>
      <c r="L1043785" s="244"/>
      <c r="M1043785" s="244"/>
      <c r="N1043785" s="244"/>
      <c r="O1043785" s="251"/>
      <c r="P1043785" s="251"/>
      <c r="Q1043785" s="251"/>
      <c r="R1043785" s="251"/>
      <c r="S1043785" s="251"/>
      <c r="T1043785" s="251"/>
      <c r="U1043785" s="251"/>
      <c r="V1043785" s="251"/>
      <c r="W1043785" s="251"/>
      <c r="X1043785" s="251"/>
      <c r="Y1043785" s="251"/>
      <c r="Z1043785" s="251"/>
      <c r="AA1043785" s="251"/>
      <c r="AB1043785" s="247"/>
      <c r="AC1043785" s="247"/>
      <c r="AD1043785" s="245"/>
      <c r="AE1043785" s="245"/>
      <c r="AF1043785" s="245"/>
      <c r="AG1043785" s="245"/>
    </row>
    <row r="1043786" spans="1:33" ht="12.75">
      <c r="A1043786" s="247"/>
      <c r="B1043786" s="248"/>
      <c r="C1043786" s="249"/>
      <c r="D1043786" s="250"/>
      <c r="E1043786" s="250"/>
      <c r="F1043786" s="250"/>
      <c r="G1043786" s="250"/>
      <c r="H1043786" s="250"/>
      <c r="I1043786" s="250"/>
      <c r="J1043786" s="244"/>
      <c r="K1043786" s="244"/>
      <c r="L1043786" s="244"/>
      <c r="M1043786" s="244"/>
      <c r="N1043786" s="244"/>
      <c r="O1043786" s="251"/>
      <c r="P1043786" s="251"/>
      <c r="Q1043786" s="251"/>
      <c r="R1043786" s="251"/>
      <c r="S1043786" s="251"/>
      <c r="T1043786" s="251"/>
      <c r="U1043786" s="251"/>
      <c r="V1043786" s="251"/>
      <c r="W1043786" s="251"/>
      <c r="X1043786" s="251"/>
      <c r="Y1043786" s="251"/>
      <c r="Z1043786" s="251"/>
      <c r="AA1043786" s="251"/>
      <c r="AB1043786" s="247"/>
      <c r="AC1043786" s="247"/>
      <c r="AD1043786" s="245"/>
      <c r="AE1043786" s="245"/>
      <c r="AF1043786" s="245"/>
      <c r="AG1043786" s="245"/>
    </row>
    <row r="1043787" spans="1:33" ht="12.75">
      <c r="A1043787" s="247"/>
      <c r="B1043787" s="248"/>
      <c r="C1043787" s="249"/>
      <c r="D1043787" s="250"/>
      <c r="E1043787" s="250"/>
      <c r="F1043787" s="250"/>
      <c r="G1043787" s="250"/>
      <c r="H1043787" s="250"/>
      <c r="I1043787" s="250"/>
      <c r="J1043787" s="244"/>
      <c r="K1043787" s="244"/>
      <c r="L1043787" s="244"/>
      <c r="M1043787" s="244"/>
      <c r="N1043787" s="244"/>
      <c r="O1043787" s="251"/>
      <c r="P1043787" s="251"/>
      <c r="Q1043787" s="251"/>
      <c r="R1043787" s="251"/>
      <c r="S1043787" s="251"/>
      <c r="T1043787" s="251"/>
      <c r="U1043787" s="251"/>
      <c r="V1043787" s="251"/>
      <c r="W1043787" s="251"/>
      <c r="X1043787" s="251"/>
      <c r="Y1043787" s="251"/>
      <c r="Z1043787" s="251"/>
      <c r="AA1043787" s="251"/>
      <c r="AB1043787" s="247"/>
      <c r="AC1043787" s="247"/>
      <c r="AD1043787" s="245"/>
      <c r="AE1043787" s="245"/>
      <c r="AF1043787" s="245"/>
      <c r="AG1043787" s="245"/>
    </row>
    <row r="1043788" spans="1:33" ht="12.75">
      <c r="A1043788" s="247"/>
      <c r="B1043788" s="248"/>
      <c r="C1043788" s="249"/>
      <c r="D1043788" s="250"/>
      <c r="E1043788" s="250"/>
      <c r="F1043788" s="250"/>
      <c r="G1043788" s="250"/>
      <c r="H1043788" s="250"/>
      <c r="I1043788" s="250"/>
      <c r="J1043788" s="244"/>
      <c r="K1043788" s="244"/>
      <c r="L1043788" s="244"/>
      <c r="M1043788" s="244"/>
      <c r="N1043788" s="244"/>
      <c r="O1043788" s="251"/>
      <c r="P1043788" s="251"/>
      <c r="Q1043788" s="251"/>
      <c r="R1043788" s="251"/>
      <c r="S1043788" s="251"/>
      <c r="T1043788" s="251"/>
      <c r="U1043788" s="251"/>
      <c r="V1043788" s="251"/>
      <c r="W1043788" s="251"/>
      <c r="X1043788" s="251"/>
      <c r="Y1043788" s="251"/>
      <c r="Z1043788" s="251"/>
      <c r="AA1043788" s="251"/>
      <c r="AB1043788" s="247"/>
      <c r="AC1043788" s="247"/>
      <c r="AD1043788" s="245"/>
      <c r="AE1043788" s="245"/>
      <c r="AF1043788" s="245"/>
      <c r="AG1043788" s="245"/>
    </row>
    <row r="1043789" spans="1:33" ht="12.75">
      <c r="A1043789" s="247"/>
      <c r="B1043789" s="248"/>
      <c r="C1043789" s="249"/>
      <c r="D1043789" s="250"/>
      <c r="E1043789" s="250"/>
      <c r="F1043789" s="250"/>
      <c r="G1043789" s="250"/>
      <c r="H1043789" s="250"/>
      <c r="I1043789" s="250"/>
      <c r="J1043789" s="244"/>
      <c r="K1043789" s="244"/>
      <c r="L1043789" s="244"/>
      <c r="M1043789" s="244"/>
      <c r="N1043789" s="244"/>
      <c r="O1043789" s="251"/>
      <c r="P1043789" s="251"/>
      <c r="Q1043789" s="251"/>
      <c r="R1043789" s="251"/>
      <c r="S1043789" s="251"/>
      <c r="T1043789" s="251"/>
      <c r="U1043789" s="251"/>
      <c r="V1043789" s="251"/>
      <c r="W1043789" s="251"/>
      <c r="X1043789" s="251"/>
      <c r="Y1043789" s="251"/>
      <c r="Z1043789" s="251"/>
      <c r="AA1043789" s="251"/>
      <c r="AB1043789" s="247"/>
      <c r="AC1043789" s="247"/>
      <c r="AD1043789" s="245"/>
      <c r="AE1043789" s="245"/>
      <c r="AF1043789" s="245"/>
      <c r="AG1043789" s="245"/>
    </row>
    <row r="1043790" spans="1:33" ht="12.75">
      <c r="A1043790" s="247"/>
      <c r="B1043790" s="248"/>
      <c r="C1043790" s="249"/>
      <c r="D1043790" s="250"/>
      <c r="E1043790" s="250"/>
      <c r="F1043790" s="250"/>
      <c r="G1043790" s="250"/>
      <c r="H1043790" s="250"/>
      <c r="I1043790" s="250"/>
      <c r="J1043790" s="244"/>
      <c r="K1043790" s="244"/>
      <c r="L1043790" s="244"/>
      <c r="M1043790" s="244"/>
      <c r="N1043790" s="244"/>
      <c r="O1043790" s="251"/>
      <c r="P1043790" s="251"/>
      <c r="Q1043790" s="251"/>
      <c r="R1043790" s="251"/>
      <c r="S1043790" s="251"/>
      <c r="T1043790" s="251"/>
      <c r="U1043790" s="251"/>
      <c r="V1043790" s="251"/>
      <c r="W1043790" s="251"/>
      <c r="X1043790" s="251"/>
      <c r="Y1043790" s="251"/>
      <c r="Z1043790" s="251"/>
      <c r="AA1043790" s="251"/>
      <c r="AB1043790" s="247"/>
      <c r="AC1043790" s="247"/>
      <c r="AD1043790" s="245"/>
      <c r="AE1043790" s="245"/>
      <c r="AF1043790" s="245"/>
      <c r="AG1043790" s="245"/>
    </row>
    <row r="1043791" spans="1:33" ht="12.75">
      <c r="A1043791" s="247"/>
      <c r="B1043791" s="248"/>
      <c r="C1043791" s="249"/>
      <c r="D1043791" s="250"/>
      <c r="E1043791" s="250"/>
      <c r="F1043791" s="250"/>
      <c r="G1043791" s="250"/>
      <c r="H1043791" s="250"/>
      <c r="I1043791" s="250"/>
      <c r="J1043791" s="244"/>
      <c r="K1043791" s="244"/>
      <c r="L1043791" s="244"/>
      <c r="M1043791" s="244"/>
      <c r="N1043791" s="244"/>
      <c r="O1043791" s="251"/>
      <c r="P1043791" s="251"/>
      <c r="Q1043791" s="251"/>
      <c r="R1043791" s="251"/>
      <c r="S1043791" s="251"/>
      <c r="T1043791" s="251"/>
      <c r="U1043791" s="251"/>
      <c r="V1043791" s="251"/>
      <c r="W1043791" s="251"/>
      <c r="X1043791" s="251"/>
      <c r="Y1043791" s="251"/>
      <c r="Z1043791" s="251"/>
      <c r="AA1043791" s="251"/>
      <c r="AB1043791" s="247"/>
      <c r="AC1043791" s="247"/>
      <c r="AD1043791" s="245"/>
      <c r="AE1043791" s="245"/>
      <c r="AF1043791" s="245"/>
      <c r="AG1043791" s="245"/>
    </row>
    <row r="1043792" spans="1:33" ht="12.75">
      <c r="A1043792" s="247"/>
      <c r="B1043792" s="248"/>
      <c r="C1043792" s="249"/>
      <c r="D1043792" s="250"/>
      <c r="E1043792" s="250"/>
      <c r="F1043792" s="250"/>
      <c r="G1043792" s="250"/>
      <c r="H1043792" s="250"/>
      <c r="I1043792" s="250"/>
      <c r="J1043792" s="244"/>
      <c r="K1043792" s="244"/>
      <c r="L1043792" s="244"/>
      <c r="M1043792" s="244"/>
      <c r="N1043792" s="244"/>
      <c r="O1043792" s="251"/>
      <c r="P1043792" s="251"/>
      <c r="Q1043792" s="251"/>
      <c r="R1043792" s="251"/>
      <c r="S1043792" s="251"/>
      <c r="T1043792" s="251"/>
      <c r="U1043792" s="251"/>
      <c r="V1043792" s="251"/>
      <c r="W1043792" s="251"/>
      <c r="X1043792" s="251"/>
      <c r="Y1043792" s="251"/>
      <c r="Z1043792" s="251"/>
      <c r="AA1043792" s="251"/>
      <c r="AB1043792" s="247"/>
      <c r="AC1043792" s="247"/>
      <c r="AD1043792" s="245"/>
      <c r="AE1043792" s="245"/>
      <c r="AF1043792" s="245"/>
      <c r="AG1043792" s="245"/>
    </row>
    <row r="1043793" spans="1:33" ht="12.75">
      <c r="A1043793" s="247"/>
      <c r="B1043793" s="248"/>
      <c r="C1043793" s="249"/>
      <c r="D1043793" s="250"/>
      <c r="E1043793" s="250"/>
      <c r="F1043793" s="250"/>
      <c r="G1043793" s="250"/>
      <c r="H1043793" s="250"/>
      <c r="I1043793" s="250"/>
      <c r="J1043793" s="244"/>
      <c r="K1043793" s="244"/>
      <c r="L1043793" s="244"/>
      <c r="M1043793" s="244"/>
      <c r="N1043793" s="244"/>
      <c r="O1043793" s="251"/>
      <c r="P1043793" s="251"/>
      <c r="Q1043793" s="251"/>
      <c r="R1043793" s="251"/>
      <c r="S1043793" s="251"/>
      <c r="T1043793" s="251"/>
      <c r="U1043793" s="251"/>
      <c r="V1043793" s="251"/>
      <c r="W1043793" s="251"/>
      <c r="X1043793" s="251"/>
      <c r="Y1043793" s="251"/>
      <c r="Z1043793" s="251"/>
      <c r="AA1043793" s="251"/>
      <c r="AB1043793" s="247"/>
      <c r="AC1043793" s="247"/>
      <c r="AD1043793" s="245"/>
      <c r="AE1043793" s="245"/>
      <c r="AF1043793" s="245"/>
      <c r="AG1043793" s="245"/>
    </row>
    <row r="1043794" spans="1:33" ht="12.75">
      <c r="A1043794" s="247"/>
      <c r="B1043794" s="248"/>
      <c r="C1043794" s="249"/>
      <c r="D1043794" s="250"/>
      <c r="E1043794" s="250"/>
      <c r="F1043794" s="250"/>
      <c r="G1043794" s="250"/>
      <c r="H1043794" s="250"/>
      <c r="I1043794" s="250"/>
      <c r="J1043794" s="244"/>
      <c r="K1043794" s="244"/>
      <c r="L1043794" s="244"/>
      <c r="M1043794" s="244"/>
      <c r="N1043794" s="244"/>
      <c r="O1043794" s="251"/>
      <c r="P1043794" s="251"/>
      <c r="Q1043794" s="251"/>
      <c r="R1043794" s="251"/>
      <c r="S1043794" s="251"/>
      <c r="T1043794" s="251"/>
      <c r="U1043794" s="251"/>
      <c r="V1043794" s="251"/>
      <c r="W1043794" s="251"/>
      <c r="X1043794" s="251"/>
      <c r="Y1043794" s="251"/>
      <c r="Z1043794" s="251"/>
      <c r="AA1043794" s="251"/>
      <c r="AB1043794" s="247"/>
      <c r="AC1043794" s="247"/>
      <c r="AD1043794" s="245"/>
      <c r="AE1043794" s="245"/>
      <c r="AF1043794" s="245"/>
      <c r="AG1043794" s="245"/>
    </row>
    <row r="1043795" spans="1:33" ht="12.75">
      <c r="A1043795" s="247"/>
      <c r="B1043795" s="248"/>
      <c r="C1043795" s="249"/>
      <c r="D1043795" s="250"/>
      <c r="E1043795" s="250"/>
      <c r="F1043795" s="250"/>
      <c r="G1043795" s="250"/>
      <c r="H1043795" s="250"/>
      <c r="I1043795" s="250"/>
      <c r="J1043795" s="244"/>
      <c r="K1043795" s="244"/>
      <c r="L1043795" s="244"/>
      <c r="M1043795" s="244"/>
      <c r="N1043795" s="244"/>
      <c r="O1043795" s="251"/>
      <c r="P1043795" s="251"/>
      <c r="Q1043795" s="251"/>
      <c r="R1043795" s="251"/>
      <c r="S1043795" s="251"/>
      <c r="T1043795" s="251"/>
      <c r="U1043795" s="251"/>
      <c r="V1043795" s="251"/>
      <c r="W1043795" s="251"/>
      <c r="X1043795" s="251"/>
      <c r="Y1043795" s="251"/>
      <c r="Z1043795" s="251"/>
      <c r="AA1043795" s="251"/>
      <c r="AB1043795" s="247"/>
      <c r="AC1043795" s="247"/>
      <c r="AD1043795" s="245"/>
      <c r="AE1043795" s="245"/>
      <c r="AF1043795" s="245"/>
      <c r="AG1043795" s="245"/>
    </row>
    <row r="1043796" spans="1:33" ht="12.75">
      <c r="A1043796" s="247"/>
      <c r="B1043796" s="248"/>
      <c r="C1043796" s="249"/>
      <c r="D1043796" s="250"/>
      <c r="E1043796" s="250"/>
      <c r="F1043796" s="250"/>
      <c r="G1043796" s="250"/>
      <c r="H1043796" s="250"/>
      <c r="I1043796" s="250"/>
      <c r="J1043796" s="244"/>
      <c r="K1043796" s="244"/>
      <c r="L1043796" s="244"/>
      <c r="M1043796" s="244"/>
      <c r="N1043796" s="244"/>
      <c r="O1043796" s="251"/>
      <c r="P1043796" s="251"/>
      <c r="Q1043796" s="251"/>
      <c r="R1043796" s="251"/>
      <c r="S1043796" s="251"/>
      <c r="T1043796" s="251"/>
      <c r="U1043796" s="251"/>
      <c r="V1043796" s="251"/>
      <c r="W1043796" s="251"/>
      <c r="X1043796" s="251"/>
      <c r="Y1043796" s="251"/>
      <c r="Z1043796" s="251"/>
      <c r="AA1043796" s="251"/>
      <c r="AB1043796" s="247"/>
      <c r="AC1043796" s="247"/>
      <c r="AD1043796" s="245"/>
      <c r="AE1043796" s="245"/>
      <c r="AF1043796" s="245"/>
      <c r="AG1043796" s="245"/>
    </row>
    <row r="1043797" spans="1:33" ht="12.75">
      <c r="A1043797" s="247"/>
      <c r="B1043797" s="248"/>
      <c r="C1043797" s="249"/>
      <c r="D1043797" s="250"/>
      <c r="E1043797" s="250"/>
      <c r="F1043797" s="250"/>
      <c r="G1043797" s="250"/>
      <c r="H1043797" s="250"/>
      <c r="I1043797" s="250"/>
      <c r="J1043797" s="244"/>
      <c r="K1043797" s="244"/>
      <c r="L1043797" s="244"/>
      <c r="M1043797" s="244"/>
      <c r="N1043797" s="244"/>
      <c r="O1043797" s="251"/>
      <c r="P1043797" s="251"/>
      <c r="Q1043797" s="251"/>
      <c r="R1043797" s="251"/>
      <c r="S1043797" s="251"/>
      <c r="T1043797" s="251"/>
      <c r="U1043797" s="251"/>
      <c r="V1043797" s="251"/>
      <c r="W1043797" s="251"/>
      <c r="X1043797" s="251"/>
      <c r="Y1043797" s="251"/>
      <c r="Z1043797" s="251"/>
      <c r="AA1043797" s="251"/>
      <c r="AB1043797" s="247"/>
      <c r="AC1043797" s="247"/>
      <c r="AD1043797" s="245"/>
      <c r="AE1043797" s="245"/>
      <c r="AF1043797" s="245"/>
      <c r="AG1043797" s="245"/>
    </row>
    <row r="1043798" spans="1:33" ht="12.75">
      <c r="A1043798" s="247"/>
      <c r="B1043798" s="248"/>
      <c r="C1043798" s="249"/>
      <c r="D1043798" s="250"/>
      <c r="E1043798" s="250"/>
      <c r="F1043798" s="250"/>
      <c r="G1043798" s="250"/>
      <c r="H1043798" s="250"/>
      <c r="I1043798" s="250"/>
      <c r="J1043798" s="244"/>
      <c r="K1043798" s="244"/>
      <c r="L1043798" s="244"/>
      <c r="M1043798" s="244"/>
      <c r="N1043798" s="244"/>
      <c r="O1043798" s="251"/>
      <c r="P1043798" s="251"/>
      <c r="Q1043798" s="251"/>
      <c r="R1043798" s="251"/>
      <c r="S1043798" s="251"/>
      <c r="T1043798" s="251"/>
      <c r="U1043798" s="251"/>
      <c r="V1043798" s="251"/>
      <c r="W1043798" s="251"/>
      <c r="X1043798" s="251"/>
      <c r="Y1043798" s="251"/>
      <c r="Z1043798" s="251"/>
      <c r="AA1043798" s="251"/>
      <c r="AB1043798" s="247"/>
      <c r="AC1043798" s="247"/>
      <c r="AD1043798" s="245"/>
      <c r="AE1043798" s="245"/>
      <c r="AF1043798" s="245"/>
      <c r="AG1043798" s="245"/>
    </row>
    <row r="1043799" spans="1:33" ht="12.75">
      <c r="A1043799" s="247"/>
      <c r="B1043799" s="248"/>
      <c r="C1043799" s="249"/>
      <c r="D1043799" s="250"/>
      <c r="E1043799" s="250"/>
      <c r="F1043799" s="250"/>
      <c r="G1043799" s="250"/>
      <c r="H1043799" s="250"/>
      <c r="I1043799" s="250"/>
      <c r="J1043799" s="244"/>
      <c r="K1043799" s="244"/>
      <c r="L1043799" s="244"/>
      <c r="M1043799" s="244"/>
      <c r="N1043799" s="244"/>
      <c r="O1043799" s="251"/>
      <c r="P1043799" s="251"/>
      <c r="Q1043799" s="251"/>
      <c r="R1043799" s="251"/>
      <c r="S1043799" s="251"/>
      <c r="T1043799" s="251"/>
      <c r="U1043799" s="251"/>
      <c r="V1043799" s="251"/>
      <c r="W1043799" s="251"/>
      <c r="X1043799" s="251"/>
      <c r="Y1043799" s="251"/>
      <c r="Z1043799" s="251"/>
      <c r="AA1043799" s="251"/>
      <c r="AB1043799" s="247"/>
      <c r="AC1043799" s="247"/>
      <c r="AD1043799" s="245"/>
      <c r="AE1043799" s="245"/>
      <c r="AF1043799" s="245"/>
      <c r="AG1043799" s="245"/>
    </row>
    <row r="1043800" spans="1:33" ht="12.75">
      <c r="A1043800" s="247"/>
      <c r="B1043800" s="248"/>
      <c r="C1043800" s="249"/>
      <c r="D1043800" s="250"/>
      <c r="E1043800" s="250"/>
      <c r="F1043800" s="250"/>
      <c r="G1043800" s="250"/>
      <c r="H1043800" s="250"/>
      <c r="I1043800" s="250"/>
      <c r="J1043800" s="244"/>
      <c r="K1043800" s="244"/>
      <c r="L1043800" s="244"/>
      <c r="M1043800" s="244"/>
      <c r="N1043800" s="244"/>
      <c r="O1043800" s="251"/>
      <c r="P1043800" s="251"/>
      <c r="Q1043800" s="251"/>
      <c r="R1043800" s="251"/>
      <c r="S1043800" s="251"/>
      <c r="T1043800" s="251"/>
      <c r="U1043800" s="251"/>
      <c r="V1043800" s="251"/>
      <c r="W1043800" s="251"/>
      <c r="X1043800" s="251"/>
      <c r="Y1043800" s="251"/>
      <c r="Z1043800" s="251"/>
      <c r="AA1043800" s="251"/>
      <c r="AB1043800" s="247"/>
      <c r="AC1043800" s="247"/>
      <c r="AD1043800" s="245"/>
      <c r="AE1043800" s="245"/>
      <c r="AF1043800" s="245"/>
      <c r="AG1043800" s="245"/>
    </row>
    <row r="1043801" spans="1:33" ht="12.75">
      <c r="A1043801" s="247"/>
      <c r="B1043801" s="248"/>
      <c r="C1043801" s="249"/>
      <c r="D1043801" s="250"/>
      <c r="E1043801" s="250"/>
      <c r="F1043801" s="250"/>
      <c r="G1043801" s="250"/>
      <c r="H1043801" s="250"/>
      <c r="I1043801" s="250"/>
      <c r="J1043801" s="244"/>
      <c r="K1043801" s="244"/>
      <c r="L1043801" s="244"/>
      <c r="M1043801" s="244"/>
      <c r="N1043801" s="244"/>
      <c r="O1043801" s="251"/>
      <c r="P1043801" s="251"/>
      <c r="Q1043801" s="251"/>
      <c r="R1043801" s="251"/>
      <c r="S1043801" s="251"/>
      <c r="T1043801" s="251"/>
      <c r="U1043801" s="251"/>
      <c r="V1043801" s="251"/>
      <c r="W1043801" s="251"/>
      <c r="X1043801" s="251"/>
      <c r="Y1043801" s="251"/>
      <c r="Z1043801" s="251"/>
      <c r="AA1043801" s="251"/>
      <c r="AB1043801" s="247"/>
      <c r="AC1043801" s="247"/>
      <c r="AD1043801" s="245"/>
      <c r="AE1043801" s="245"/>
      <c r="AF1043801" s="245"/>
      <c r="AG1043801" s="245"/>
    </row>
    <row r="1043802" spans="1:33" ht="12.75">
      <c r="A1043802" s="247"/>
      <c r="B1043802" s="248"/>
      <c r="C1043802" s="249"/>
      <c r="D1043802" s="250"/>
      <c r="E1043802" s="250"/>
      <c r="F1043802" s="250"/>
      <c r="G1043802" s="250"/>
      <c r="H1043802" s="250"/>
      <c r="I1043802" s="250"/>
      <c r="J1043802" s="244"/>
      <c r="K1043802" s="244"/>
      <c r="L1043802" s="244"/>
      <c r="M1043802" s="244"/>
      <c r="N1043802" s="244"/>
      <c r="O1043802" s="251"/>
      <c r="P1043802" s="251"/>
      <c r="Q1043802" s="251"/>
      <c r="R1043802" s="251"/>
      <c r="S1043802" s="251"/>
      <c r="T1043802" s="251"/>
      <c r="U1043802" s="251"/>
      <c r="V1043802" s="251"/>
      <c r="W1043802" s="251"/>
      <c r="X1043802" s="251"/>
      <c r="Y1043802" s="251"/>
      <c r="Z1043802" s="251"/>
      <c r="AA1043802" s="251"/>
      <c r="AB1043802" s="247"/>
      <c r="AC1043802" s="247"/>
      <c r="AD1043802" s="245"/>
      <c r="AE1043802" s="245"/>
      <c r="AF1043802" s="245"/>
      <c r="AG1043802" s="245"/>
    </row>
    <row r="1043803" spans="1:33" ht="12.75">
      <c r="A1043803" s="247"/>
      <c r="B1043803" s="248"/>
      <c r="C1043803" s="249"/>
      <c r="D1043803" s="250"/>
      <c r="E1043803" s="250"/>
      <c r="F1043803" s="250"/>
      <c r="G1043803" s="250"/>
      <c r="H1043803" s="250"/>
      <c r="I1043803" s="250"/>
      <c r="J1043803" s="244"/>
      <c r="K1043803" s="244"/>
      <c r="L1043803" s="244"/>
      <c r="M1043803" s="244"/>
      <c r="N1043803" s="244"/>
      <c r="O1043803" s="251"/>
      <c r="P1043803" s="251"/>
      <c r="Q1043803" s="251"/>
      <c r="R1043803" s="251"/>
      <c r="S1043803" s="251"/>
      <c r="T1043803" s="251"/>
      <c r="U1043803" s="251"/>
      <c r="V1043803" s="251"/>
      <c r="W1043803" s="251"/>
      <c r="X1043803" s="251"/>
      <c r="Y1043803" s="251"/>
      <c r="Z1043803" s="251"/>
      <c r="AA1043803" s="251"/>
      <c r="AB1043803" s="247"/>
      <c r="AC1043803" s="247"/>
      <c r="AD1043803" s="245"/>
      <c r="AE1043803" s="245"/>
      <c r="AF1043803" s="245"/>
      <c r="AG1043803" s="245"/>
    </row>
    <row r="1043804" spans="1:33" ht="12.75">
      <c r="A1043804" s="247"/>
      <c r="B1043804" s="248"/>
      <c r="C1043804" s="249"/>
      <c r="D1043804" s="250"/>
      <c r="E1043804" s="250"/>
      <c r="F1043804" s="250"/>
      <c r="G1043804" s="250"/>
      <c r="H1043804" s="250"/>
      <c r="I1043804" s="250"/>
      <c r="J1043804" s="244"/>
      <c r="K1043804" s="244"/>
      <c r="L1043804" s="244"/>
      <c r="M1043804" s="244"/>
      <c r="N1043804" s="244"/>
      <c r="O1043804" s="251"/>
      <c r="P1043804" s="251"/>
      <c r="Q1043804" s="251"/>
      <c r="R1043804" s="251"/>
      <c r="S1043804" s="251"/>
      <c r="T1043804" s="251"/>
      <c r="U1043804" s="251"/>
      <c r="V1043804" s="251"/>
      <c r="W1043804" s="251"/>
      <c r="X1043804" s="251"/>
      <c r="Y1043804" s="251"/>
      <c r="Z1043804" s="251"/>
      <c r="AA1043804" s="251"/>
      <c r="AB1043804" s="247"/>
      <c r="AC1043804" s="247"/>
      <c r="AD1043804" s="245"/>
      <c r="AE1043804" s="245"/>
      <c r="AF1043804" s="245"/>
      <c r="AG1043804" s="245"/>
    </row>
    <row r="1043805" spans="1:33" ht="12.75">
      <c r="A1043805" s="247"/>
      <c r="B1043805" s="248"/>
      <c r="C1043805" s="249"/>
      <c r="D1043805" s="250"/>
      <c r="E1043805" s="250"/>
      <c r="F1043805" s="250"/>
      <c r="G1043805" s="250"/>
      <c r="H1043805" s="250"/>
      <c r="I1043805" s="250"/>
      <c r="J1043805" s="244"/>
      <c r="K1043805" s="244"/>
      <c r="L1043805" s="244"/>
      <c r="M1043805" s="244"/>
      <c r="N1043805" s="244"/>
      <c r="O1043805" s="251"/>
      <c r="P1043805" s="251"/>
      <c r="Q1043805" s="251"/>
      <c r="R1043805" s="251"/>
      <c r="S1043805" s="251"/>
      <c r="T1043805" s="251"/>
      <c r="U1043805" s="251"/>
      <c r="V1043805" s="251"/>
      <c r="W1043805" s="251"/>
      <c r="X1043805" s="251"/>
      <c r="Y1043805" s="251"/>
      <c r="Z1043805" s="251"/>
      <c r="AA1043805" s="251"/>
      <c r="AB1043805" s="247"/>
      <c r="AC1043805" s="247"/>
      <c r="AD1043805" s="245"/>
      <c r="AE1043805" s="245"/>
      <c r="AF1043805" s="245"/>
      <c r="AG1043805" s="245"/>
    </row>
    <row r="1043806" spans="1:33" ht="12.75">
      <c r="A1043806" s="247"/>
      <c r="B1043806" s="248"/>
      <c r="C1043806" s="249"/>
      <c r="D1043806" s="250"/>
      <c r="E1043806" s="250"/>
      <c r="F1043806" s="250"/>
      <c r="G1043806" s="250"/>
      <c r="H1043806" s="250"/>
      <c r="I1043806" s="250"/>
      <c r="J1043806" s="244"/>
      <c r="K1043806" s="244"/>
      <c r="L1043806" s="244"/>
      <c r="M1043806" s="244"/>
      <c r="N1043806" s="244"/>
      <c r="O1043806" s="251"/>
      <c r="P1043806" s="251"/>
      <c r="Q1043806" s="251"/>
      <c r="R1043806" s="251"/>
      <c r="S1043806" s="251"/>
      <c r="T1043806" s="251"/>
      <c r="U1043806" s="251"/>
      <c r="V1043806" s="251"/>
      <c r="W1043806" s="251"/>
      <c r="X1043806" s="251"/>
      <c r="Y1043806" s="251"/>
      <c r="Z1043806" s="251"/>
      <c r="AA1043806" s="251"/>
      <c r="AB1043806" s="247"/>
      <c r="AC1043806" s="247"/>
      <c r="AD1043806" s="245"/>
      <c r="AE1043806" s="245"/>
      <c r="AF1043806" s="245"/>
      <c r="AG1043806" s="245"/>
    </row>
    <row r="1043807" spans="1:33" ht="12.75">
      <c r="A1043807" s="247"/>
      <c r="B1043807" s="248"/>
      <c r="C1043807" s="249"/>
      <c r="D1043807" s="250"/>
      <c r="E1043807" s="250"/>
      <c r="F1043807" s="250"/>
      <c r="G1043807" s="250"/>
      <c r="H1043807" s="250"/>
      <c r="I1043807" s="250"/>
      <c r="J1043807" s="244"/>
      <c r="K1043807" s="244"/>
      <c r="L1043807" s="244"/>
      <c r="M1043807" s="244"/>
      <c r="N1043807" s="244"/>
      <c r="O1043807" s="251"/>
      <c r="P1043807" s="251"/>
      <c r="Q1043807" s="251"/>
      <c r="R1043807" s="251"/>
      <c r="S1043807" s="251"/>
      <c r="T1043807" s="251"/>
      <c r="U1043807" s="251"/>
      <c r="V1043807" s="251"/>
      <c r="W1043807" s="251"/>
      <c r="X1043807" s="251"/>
      <c r="Y1043807" s="251"/>
      <c r="Z1043807" s="251"/>
      <c r="AA1043807" s="251"/>
      <c r="AB1043807" s="247"/>
      <c r="AC1043807" s="247"/>
      <c r="AD1043807" s="245"/>
      <c r="AE1043807" s="245"/>
      <c r="AF1043807" s="245"/>
      <c r="AG1043807" s="245"/>
    </row>
    <row r="1043808" spans="1:33" ht="12.75">
      <c r="A1043808" s="247"/>
      <c r="B1043808" s="248"/>
      <c r="C1043808" s="249"/>
      <c r="D1043808" s="250"/>
      <c r="E1043808" s="250"/>
      <c r="F1043808" s="250"/>
      <c r="G1043808" s="250"/>
      <c r="H1043808" s="250"/>
      <c r="I1043808" s="250"/>
      <c r="J1043808" s="244"/>
      <c r="K1043808" s="244"/>
      <c r="L1043808" s="244"/>
      <c r="M1043808" s="244"/>
      <c r="N1043808" s="244"/>
      <c r="O1043808" s="251"/>
      <c r="P1043808" s="251"/>
      <c r="Q1043808" s="251"/>
      <c r="R1043808" s="251"/>
      <c r="S1043808" s="251"/>
      <c r="T1043808" s="251"/>
      <c r="U1043808" s="251"/>
      <c r="V1043808" s="251"/>
      <c r="W1043808" s="251"/>
      <c r="X1043808" s="251"/>
      <c r="Y1043808" s="251"/>
      <c r="Z1043808" s="251"/>
      <c r="AA1043808" s="251"/>
      <c r="AB1043808" s="247"/>
      <c r="AC1043808" s="247"/>
      <c r="AD1043808" s="245"/>
      <c r="AE1043808" s="245"/>
      <c r="AF1043808" s="245"/>
      <c r="AG1043808" s="245"/>
    </row>
    <row r="1043809" spans="1:33" ht="12.75">
      <c r="A1043809" s="247"/>
      <c r="B1043809" s="248"/>
      <c r="C1043809" s="249"/>
      <c r="D1043809" s="250"/>
      <c r="E1043809" s="250"/>
      <c r="F1043809" s="250"/>
      <c r="G1043809" s="250"/>
      <c r="H1043809" s="250"/>
      <c r="I1043809" s="250"/>
      <c r="J1043809" s="244"/>
      <c r="K1043809" s="244"/>
      <c r="L1043809" s="244"/>
      <c r="M1043809" s="244"/>
      <c r="N1043809" s="244"/>
      <c r="O1043809" s="251"/>
      <c r="P1043809" s="251"/>
      <c r="Q1043809" s="251"/>
      <c r="R1043809" s="251"/>
      <c r="S1043809" s="251"/>
      <c r="T1043809" s="251"/>
      <c r="U1043809" s="251"/>
      <c r="V1043809" s="251"/>
      <c r="W1043809" s="251"/>
      <c r="X1043809" s="251"/>
      <c r="Y1043809" s="251"/>
      <c r="Z1043809" s="251"/>
      <c r="AA1043809" s="251"/>
      <c r="AB1043809" s="247"/>
      <c r="AC1043809" s="247"/>
      <c r="AD1043809" s="245"/>
      <c r="AE1043809" s="245"/>
      <c r="AF1043809" s="245"/>
      <c r="AG1043809" s="245"/>
    </row>
    <row r="1043810" spans="1:33" ht="12.75">
      <c r="A1043810" s="247"/>
      <c r="B1043810" s="248"/>
      <c r="C1043810" s="249"/>
      <c r="D1043810" s="250"/>
      <c r="E1043810" s="250"/>
      <c r="F1043810" s="250"/>
      <c r="G1043810" s="250"/>
      <c r="H1043810" s="250"/>
      <c r="I1043810" s="250"/>
      <c r="J1043810" s="244"/>
      <c r="K1043810" s="244"/>
      <c r="L1043810" s="244"/>
      <c r="M1043810" s="244"/>
      <c r="N1043810" s="244"/>
      <c r="O1043810" s="251"/>
      <c r="P1043810" s="251"/>
      <c r="Q1043810" s="251"/>
      <c r="R1043810" s="251"/>
      <c r="S1043810" s="251"/>
      <c r="T1043810" s="251"/>
      <c r="U1043810" s="251"/>
      <c r="V1043810" s="251"/>
      <c r="W1043810" s="251"/>
      <c r="X1043810" s="251"/>
      <c r="Y1043810" s="251"/>
      <c r="Z1043810" s="251"/>
      <c r="AA1043810" s="251"/>
      <c r="AB1043810" s="247"/>
      <c r="AC1043810" s="247"/>
      <c r="AD1043810" s="245"/>
      <c r="AE1043810" s="245"/>
      <c r="AF1043810" s="245"/>
      <c r="AG1043810" s="245"/>
    </row>
    <row r="1043811" spans="1:33" ht="12.75">
      <c r="A1043811" s="247"/>
      <c r="B1043811" s="248"/>
      <c r="C1043811" s="249"/>
      <c r="D1043811" s="250"/>
      <c r="E1043811" s="250"/>
      <c r="F1043811" s="250"/>
      <c r="G1043811" s="250"/>
      <c r="H1043811" s="250"/>
      <c r="I1043811" s="250"/>
      <c r="J1043811" s="244"/>
      <c r="K1043811" s="244"/>
      <c r="L1043811" s="244"/>
      <c r="M1043811" s="244"/>
      <c r="N1043811" s="244"/>
      <c r="O1043811" s="251"/>
      <c r="P1043811" s="251"/>
      <c r="Q1043811" s="251"/>
      <c r="R1043811" s="251"/>
      <c r="S1043811" s="251"/>
      <c r="T1043811" s="251"/>
      <c r="U1043811" s="251"/>
      <c r="V1043811" s="251"/>
      <c r="W1043811" s="251"/>
      <c r="X1043811" s="251"/>
      <c r="Y1043811" s="251"/>
      <c r="Z1043811" s="251"/>
      <c r="AA1043811" s="251"/>
      <c r="AB1043811" s="247"/>
      <c r="AC1043811" s="247"/>
      <c r="AD1043811" s="245"/>
      <c r="AE1043811" s="245"/>
      <c r="AF1043811" s="245"/>
      <c r="AG1043811" s="245"/>
    </row>
    <row r="1043812" spans="1:33" ht="12.75">
      <c r="A1043812" s="247"/>
      <c r="B1043812" s="248"/>
      <c r="C1043812" s="249"/>
      <c r="D1043812" s="250"/>
      <c r="E1043812" s="250"/>
      <c r="F1043812" s="250"/>
      <c r="G1043812" s="250"/>
      <c r="H1043812" s="250"/>
      <c r="I1043812" s="250"/>
      <c r="J1043812" s="244"/>
      <c r="K1043812" s="244"/>
      <c r="L1043812" s="244"/>
      <c r="M1043812" s="244"/>
      <c r="N1043812" s="244"/>
      <c r="O1043812" s="251"/>
      <c r="P1043812" s="251"/>
      <c r="Q1043812" s="251"/>
      <c r="R1043812" s="251"/>
      <c r="S1043812" s="251"/>
      <c r="T1043812" s="251"/>
      <c r="U1043812" s="251"/>
      <c r="V1043812" s="251"/>
      <c r="W1043812" s="251"/>
      <c r="X1043812" s="251"/>
      <c r="Y1043812" s="251"/>
      <c r="Z1043812" s="251"/>
      <c r="AA1043812" s="251"/>
      <c r="AB1043812" s="247"/>
      <c r="AC1043812" s="247"/>
      <c r="AD1043812" s="245"/>
      <c r="AE1043812" s="245"/>
      <c r="AF1043812" s="245"/>
      <c r="AG1043812" s="245"/>
    </row>
    <row r="1043813" spans="1:33" ht="12.75">
      <c r="A1043813" s="247"/>
      <c r="B1043813" s="248"/>
      <c r="C1043813" s="249"/>
      <c r="D1043813" s="250"/>
      <c r="E1043813" s="250"/>
      <c r="F1043813" s="250"/>
      <c r="G1043813" s="250"/>
      <c r="H1043813" s="250"/>
      <c r="I1043813" s="250"/>
      <c r="J1043813" s="244"/>
      <c r="K1043813" s="244"/>
      <c r="L1043813" s="244"/>
      <c r="M1043813" s="244"/>
      <c r="N1043813" s="244"/>
      <c r="O1043813" s="251"/>
      <c r="P1043813" s="251"/>
      <c r="Q1043813" s="251"/>
      <c r="R1043813" s="251"/>
      <c r="S1043813" s="251"/>
      <c r="T1043813" s="251"/>
      <c r="U1043813" s="251"/>
      <c r="V1043813" s="251"/>
      <c r="W1043813" s="251"/>
      <c r="X1043813" s="251"/>
      <c r="Y1043813" s="251"/>
      <c r="Z1043813" s="251"/>
      <c r="AA1043813" s="251"/>
      <c r="AB1043813" s="247"/>
      <c r="AC1043813" s="247"/>
      <c r="AD1043813" s="245"/>
      <c r="AE1043813" s="245"/>
      <c r="AF1043813" s="245"/>
      <c r="AG1043813" s="245"/>
    </row>
    <row r="1043814" spans="1:33" ht="12.75">
      <c r="A1043814" s="247"/>
      <c r="B1043814" s="248"/>
      <c r="C1043814" s="249"/>
      <c r="D1043814" s="250"/>
      <c r="E1043814" s="250"/>
      <c r="F1043814" s="250"/>
      <c r="G1043814" s="250"/>
      <c r="H1043814" s="250"/>
      <c r="I1043814" s="250"/>
      <c r="J1043814" s="244"/>
      <c r="K1043814" s="244"/>
      <c r="L1043814" s="244"/>
      <c r="M1043814" s="244"/>
      <c r="N1043814" s="244"/>
      <c r="O1043814" s="251"/>
      <c r="P1043814" s="251"/>
      <c r="Q1043814" s="251"/>
      <c r="R1043814" s="251"/>
      <c r="S1043814" s="251"/>
      <c r="T1043814" s="251"/>
      <c r="U1043814" s="251"/>
      <c r="V1043814" s="251"/>
      <c r="W1043814" s="251"/>
      <c r="X1043814" s="251"/>
      <c r="Y1043814" s="251"/>
      <c r="Z1043814" s="251"/>
      <c r="AA1043814" s="251"/>
      <c r="AB1043814" s="247"/>
      <c r="AC1043814" s="247"/>
      <c r="AD1043814" s="245"/>
      <c r="AE1043814" s="245"/>
      <c r="AF1043814" s="245"/>
      <c r="AG1043814" s="245"/>
    </row>
    <row r="1043815" spans="1:33" ht="12.75">
      <c r="A1043815" s="247"/>
      <c r="B1043815" s="248"/>
      <c r="C1043815" s="249"/>
      <c r="D1043815" s="250"/>
      <c r="E1043815" s="250"/>
      <c r="F1043815" s="250"/>
      <c r="G1043815" s="250"/>
      <c r="H1043815" s="250"/>
      <c r="I1043815" s="250"/>
      <c r="J1043815" s="244"/>
      <c r="K1043815" s="244"/>
      <c r="L1043815" s="244"/>
      <c r="M1043815" s="244"/>
      <c r="N1043815" s="244"/>
      <c r="O1043815" s="251"/>
      <c r="P1043815" s="251"/>
      <c r="Q1043815" s="251"/>
      <c r="R1043815" s="251"/>
      <c r="S1043815" s="251"/>
      <c r="T1043815" s="251"/>
      <c r="U1043815" s="251"/>
      <c r="V1043815" s="251"/>
      <c r="W1043815" s="251"/>
      <c r="X1043815" s="251"/>
      <c r="Y1043815" s="251"/>
      <c r="Z1043815" s="251"/>
      <c r="AA1043815" s="251"/>
      <c r="AB1043815" s="247"/>
      <c r="AC1043815" s="247"/>
      <c r="AD1043815" s="245"/>
      <c r="AE1043815" s="245"/>
      <c r="AF1043815" s="245"/>
      <c r="AG1043815" s="245"/>
    </row>
    <row r="1043816" spans="1:33" ht="12.75">
      <c r="A1043816" s="247"/>
      <c r="B1043816" s="248"/>
      <c r="C1043816" s="249"/>
      <c r="D1043816" s="250"/>
      <c r="E1043816" s="250"/>
      <c r="F1043816" s="250"/>
      <c r="G1043816" s="250"/>
      <c r="H1043816" s="250"/>
      <c r="I1043816" s="250"/>
      <c r="J1043816" s="244"/>
      <c r="K1043816" s="244"/>
      <c r="L1043816" s="244"/>
      <c r="M1043816" s="244"/>
      <c r="N1043816" s="244"/>
      <c r="O1043816" s="251"/>
      <c r="P1043816" s="251"/>
      <c r="Q1043816" s="251"/>
      <c r="R1043816" s="251"/>
      <c r="S1043816" s="251"/>
      <c r="T1043816" s="251"/>
      <c r="U1043816" s="251"/>
      <c r="V1043816" s="251"/>
      <c r="W1043816" s="251"/>
      <c r="X1043816" s="251"/>
      <c r="Y1043816" s="251"/>
      <c r="Z1043816" s="251"/>
      <c r="AA1043816" s="251"/>
      <c r="AB1043816" s="247"/>
      <c r="AC1043816" s="247"/>
      <c r="AD1043816" s="245"/>
      <c r="AE1043816" s="245"/>
      <c r="AF1043816" s="245"/>
      <c r="AG1043816" s="245"/>
    </row>
    <row r="1043817" spans="1:33" ht="12.75">
      <c r="A1043817" s="247"/>
      <c r="B1043817" s="248"/>
      <c r="C1043817" s="249"/>
      <c r="D1043817" s="250"/>
      <c r="E1043817" s="250"/>
      <c r="F1043817" s="250"/>
      <c r="G1043817" s="250"/>
      <c r="H1043817" s="250"/>
      <c r="I1043817" s="250"/>
      <c r="J1043817" s="244"/>
      <c r="K1043817" s="244"/>
      <c r="L1043817" s="244"/>
      <c r="M1043817" s="244"/>
      <c r="N1043817" s="244"/>
      <c r="O1043817" s="251"/>
      <c r="P1043817" s="251"/>
      <c r="Q1043817" s="251"/>
      <c r="R1043817" s="251"/>
      <c r="S1043817" s="251"/>
      <c r="T1043817" s="251"/>
      <c r="U1043817" s="251"/>
      <c r="V1043817" s="251"/>
      <c r="W1043817" s="251"/>
      <c r="X1043817" s="251"/>
      <c r="Y1043817" s="251"/>
      <c r="Z1043817" s="251"/>
      <c r="AA1043817" s="251"/>
      <c r="AB1043817" s="247"/>
      <c r="AC1043817" s="247"/>
      <c r="AD1043817" s="245"/>
      <c r="AE1043817" s="245"/>
      <c r="AF1043817" s="245"/>
      <c r="AG1043817" s="245"/>
    </row>
    <row r="1043818" spans="1:33" ht="12.75">
      <c r="A1043818" s="247"/>
      <c r="B1043818" s="248"/>
      <c r="C1043818" s="249"/>
      <c r="D1043818" s="250"/>
      <c r="E1043818" s="250"/>
      <c r="F1043818" s="250"/>
      <c r="G1043818" s="250"/>
      <c r="H1043818" s="250"/>
      <c r="I1043818" s="250"/>
      <c r="J1043818" s="244"/>
      <c r="K1043818" s="244"/>
      <c r="L1043818" s="244"/>
      <c r="M1043818" s="244"/>
      <c r="N1043818" s="244"/>
      <c r="O1043818" s="251"/>
      <c r="P1043818" s="251"/>
      <c r="Q1043818" s="251"/>
      <c r="R1043818" s="251"/>
      <c r="S1043818" s="251"/>
      <c r="T1043818" s="251"/>
      <c r="U1043818" s="251"/>
      <c r="V1043818" s="251"/>
      <c r="W1043818" s="251"/>
      <c r="X1043818" s="251"/>
      <c r="Y1043818" s="251"/>
      <c r="Z1043818" s="251"/>
      <c r="AA1043818" s="251"/>
      <c r="AB1043818" s="247"/>
      <c r="AC1043818" s="247"/>
      <c r="AD1043818" s="245"/>
      <c r="AE1043818" s="245"/>
      <c r="AF1043818" s="245"/>
      <c r="AG1043818" s="245"/>
    </row>
    <row r="1043819" spans="1:33" ht="12.75">
      <c r="A1043819" s="247"/>
      <c r="B1043819" s="248"/>
      <c r="C1043819" s="249"/>
      <c r="D1043819" s="250"/>
      <c r="E1043819" s="250"/>
      <c r="F1043819" s="250"/>
      <c r="G1043819" s="250"/>
      <c r="H1043819" s="250"/>
      <c r="I1043819" s="250"/>
      <c r="J1043819" s="244"/>
      <c r="K1043819" s="244"/>
      <c r="L1043819" s="244"/>
      <c r="M1043819" s="244"/>
      <c r="N1043819" s="244"/>
      <c r="O1043819" s="251"/>
      <c r="P1043819" s="251"/>
      <c r="Q1043819" s="251"/>
      <c r="R1043819" s="251"/>
      <c r="S1043819" s="251"/>
      <c r="T1043819" s="251"/>
      <c r="U1043819" s="251"/>
      <c r="V1043819" s="251"/>
      <c r="W1043819" s="251"/>
      <c r="X1043819" s="251"/>
      <c r="Y1043819" s="251"/>
      <c r="Z1043819" s="251"/>
      <c r="AA1043819" s="251"/>
      <c r="AB1043819" s="247"/>
      <c r="AC1043819" s="247"/>
      <c r="AD1043819" s="245"/>
      <c r="AE1043819" s="245"/>
      <c r="AF1043819" s="245"/>
      <c r="AG1043819" s="245"/>
    </row>
    <row r="1043820" spans="1:33" ht="12.75">
      <c r="A1043820" s="247"/>
      <c r="B1043820" s="248"/>
      <c r="C1043820" s="249"/>
      <c r="D1043820" s="250"/>
      <c r="E1043820" s="250"/>
      <c r="F1043820" s="250"/>
      <c r="G1043820" s="250"/>
      <c r="H1043820" s="250"/>
      <c r="I1043820" s="250"/>
      <c r="J1043820" s="244"/>
      <c r="K1043820" s="244"/>
      <c r="L1043820" s="244"/>
      <c r="M1043820" s="244"/>
      <c r="N1043820" s="244"/>
      <c r="O1043820" s="251"/>
      <c r="P1043820" s="251"/>
      <c r="Q1043820" s="251"/>
      <c r="R1043820" s="251"/>
      <c r="S1043820" s="251"/>
      <c r="T1043820" s="251"/>
      <c r="U1043820" s="251"/>
      <c r="V1043820" s="251"/>
      <c r="W1043820" s="251"/>
      <c r="X1043820" s="251"/>
      <c r="Y1043820" s="251"/>
      <c r="Z1043820" s="251"/>
      <c r="AA1043820" s="251"/>
      <c r="AB1043820" s="247"/>
      <c r="AC1043820" s="247"/>
      <c r="AD1043820" s="245"/>
      <c r="AE1043820" s="245"/>
      <c r="AF1043820" s="245"/>
      <c r="AG1043820" s="245"/>
    </row>
    <row r="1043821" spans="1:33" ht="12.75">
      <c r="A1043821" s="247"/>
      <c r="B1043821" s="248"/>
      <c r="C1043821" s="249"/>
      <c r="D1043821" s="250"/>
      <c r="E1043821" s="250"/>
      <c r="F1043821" s="250"/>
      <c r="G1043821" s="250"/>
      <c r="H1043821" s="250"/>
      <c r="I1043821" s="250"/>
      <c r="J1043821" s="244"/>
      <c r="K1043821" s="244"/>
      <c r="L1043821" s="244"/>
      <c r="M1043821" s="244"/>
      <c r="N1043821" s="244"/>
      <c r="O1043821" s="251"/>
      <c r="P1043821" s="251"/>
      <c r="Q1043821" s="251"/>
      <c r="R1043821" s="251"/>
      <c r="S1043821" s="251"/>
      <c r="T1043821" s="251"/>
      <c r="U1043821" s="251"/>
      <c r="V1043821" s="251"/>
      <c r="W1043821" s="251"/>
      <c r="X1043821" s="251"/>
      <c r="Y1043821" s="251"/>
      <c r="Z1043821" s="251"/>
      <c r="AA1043821" s="251"/>
      <c r="AB1043821" s="247"/>
      <c r="AC1043821" s="247"/>
      <c r="AD1043821" s="245"/>
      <c r="AE1043821" s="245"/>
      <c r="AF1043821" s="245"/>
      <c r="AG1043821" s="245"/>
    </row>
    <row r="1043822" spans="1:33" ht="12.75">
      <c r="A1043822" s="247"/>
      <c r="B1043822" s="248"/>
      <c r="C1043822" s="249"/>
      <c r="D1043822" s="250"/>
      <c r="E1043822" s="250"/>
      <c r="F1043822" s="250"/>
      <c r="G1043822" s="250"/>
      <c r="H1043822" s="250"/>
      <c r="I1043822" s="250"/>
      <c r="J1043822" s="244"/>
      <c r="K1043822" s="244"/>
      <c r="L1043822" s="244"/>
      <c r="M1043822" s="244"/>
      <c r="N1043822" s="244"/>
      <c r="O1043822" s="251"/>
      <c r="P1043822" s="251"/>
      <c r="Q1043822" s="251"/>
      <c r="R1043822" s="251"/>
      <c r="S1043822" s="251"/>
      <c r="T1043822" s="251"/>
      <c r="U1043822" s="251"/>
      <c r="V1043822" s="251"/>
      <c r="W1043822" s="251"/>
      <c r="X1043822" s="251"/>
      <c r="Y1043822" s="251"/>
      <c r="Z1043822" s="251"/>
      <c r="AA1043822" s="251"/>
      <c r="AB1043822" s="247"/>
      <c r="AC1043822" s="247"/>
      <c r="AD1043822" s="245"/>
      <c r="AE1043822" s="245"/>
      <c r="AF1043822" s="245"/>
      <c r="AG1043822" s="245"/>
    </row>
    <row r="1043823" spans="1:33" ht="12.75">
      <c r="A1043823" s="247"/>
      <c r="B1043823" s="248"/>
      <c r="C1043823" s="249"/>
      <c r="D1043823" s="250"/>
      <c r="E1043823" s="250"/>
      <c r="F1043823" s="250"/>
      <c r="G1043823" s="250"/>
      <c r="H1043823" s="250"/>
      <c r="I1043823" s="250"/>
      <c r="J1043823" s="244"/>
      <c r="K1043823" s="244"/>
      <c r="L1043823" s="244"/>
      <c r="M1043823" s="244"/>
      <c r="N1043823" s="244"/>
      <c r="O1043823" s="251"/>
      <c r="P1043823" s="251"/>
      <c r="Q1043823" s="251"/>
      <c r="R1043823" s="251"/>
      <c r="S1043823" s="251"/>
      <c r="T1043823" s="251"/>
      <c r="U1043823" s="251"/>
      <c r="V1043823" s="251"/>
      <c r="W1043823" s="251"/>
      <c r="X1043823" s="251"/>
      <c r="Y1043823" s="251"/>
      <c r="Z1043823" s="251"/>
      <c r="AA1043823" s="251"/>
      <c r="AB1043823" s="247"/>
      <c r="AC1043823" s="247"/>
      <c r="AD1043823" s="245"/>
      <c r="AE1043823" s="245"/>
      <c r="AF1043823" s="245"/>
      <c r="AG1043823" s="245"/>
    </row>
    <row r="1043824" spans="1:33" ht="12.75">
      <c r="A1043824" s="247"/>
      <c r="B1043824" s="248"/>
      <c r="C1043824" s="249"/>
      <c r="D1043824" s="250"/>
      <c r="E1043824" s="250"/>
      <c r="F1043824" s="250"/>
      <c r="G1043824" s="250"/>
      <c r="H1043824" s="250"/>
      <c r="I1043824" s="250"/>
      <c r="J1043824" s="244"/>
      <c r="K1043824" s="244"/>
      <c r="L1043824" s="244"/>
      <c r="M1043824" s="244"/>
      <c r="N1043824" s="244"/>
      <c r="O1043824" s="251"/>
      <c r="P1043824" s="251"/>
      <c r="Q1043824" s="251"/>
      <c r="R1043824" s="251"/>
      <c r="S1043824" s="251"/>
      <c r="T1043824" s="251"/>
      <c r="U1043824" s="251"/>
      <c r="V1043824" s="251"/>
      <c r="W1043824" s="251"/>
      <c r="X1043824" s="251"/>
      <c r="Y1043824" s="251"/>
      <c r="Z1043824" s="251"/>
      <c r="AA1043824" s="251"/>
      <c r="AB1043824" s="247"/>
      <c r="AC1043824" s="247"/>
      <c r="AD1043824" s="245"/>
      <c r="AE1043824" s="245"/>
      <c r="AF1043824" s="245"/>
      <c r="AG1043824" s="245"/>
    </row>
    <row r="1043825" spans="1:33" ht="12.75">
      <c r="A1043825" s="247"/>
      <c r="B1043825" s="248"/>
      <c r="C1043825" s="249"/>
      <c r="D1043825" s="250"/>
      <c r="E1043825" s="250"/>
      <c r="F1043825" s="250"/>
      <c r="G1043825" s="250"/>
      <c r="H1043825" s="250"/>
      <c r="I1043825" s="250"/>
      <c r="J1043825" s="244"/>
      <c r="K1043825" s="244"/>
      <c r="L1043825" s="244"/>
      <c r="M1043825" s="244"/>
      <c r="N1043825" s="244"/>
      <c r="O1043825" s="251"/>
      <c r="P1043825" s="251"/>
      <c r="Q1043825" s="251"/>
      <c r="R1043825" s="251"/>
      <c r="S1043825" s="251"/>
      <c r="T1043825" s="251"/>
      <c r="U1043825" s="251"/>
      <c r="V1043825" s="251"/>
      <c r="W1043825" s="251"/>
      <c r="X1043825" s="251"/>
      <c r="Y1043825" s="251"/>
      <c r="Z1043825" s="251"/>
      <c r="AA1043825" s="251"/>
      <c r="AB1043825" s="247"/>
      <c r="AC1043825" s="247"/>
      <c r="AD1043825" s="245"/>
      <c r="AE1043825" s="245"/>
      <c r="AF1043825" s="245"/>
      <c r="AG1043825" s="245"/>
    </row>
    <row r="1043826" spans="1:33" ht="12.75">
      <c r="A1043826" s="247"/>
      <c r="B1043826" s="248"/>
      <c r="C1043826" s="249"/>
      <c r="D1043826" s="250"/>
      <c r="E1043826" s="250"/>
      <c r="F1043826" s="250"/>
      <c r="G1043826" s="250"/>
      <c r="H1043826" s="250"/>
      <c r="I1043826" s="250"/>
      <c r="J1043826" s="244"/>
      <c r="K1043826" s="244"/>
      <c r="L1043826" s="244"/>
      <c r="M1043826" s="244"/>
      <c r="N1043826" s="244"/>
      <c r="O1043826" s="251"/>
      <c r="P1043826" s="251"/>
      <c r="Q1043826" s="251"/>
      <c r="R1043826" s="251"/>
      <c r="S1043826" s="251"/>
      <c r="T1043826" s="251"/>
      <c r="U1043826" s="251"/>
      <c r="V1043826" s="251"/>
      <c r="W1043826" s="251"/>
      <c r="X1043826" s="251"/>
      <c r="Y1043826" s="251"/>
      <c r="Z1043826" s="251"/>
      <c r="AA1043826" s="251"/>
      <c r="AB1043826" s="247"/>
      <c r="AC1043826" s="247"/>
      <c r="AD1043826" s="245"/>
      <c r="AE1043826" s="245"/>
      <c r="AF1043826" s="245"/>
      <c r="AG1043826" s="245"/>
    </row>
    <row r="1043827" spans="1:33" ht="12.75">
      <c r="A1043827" s="247"/>
      <c r="B1043827" s="248"/>
      <c r="C1043827" s="249"/>
      <c r="D1043827" s="250"/>
      <c r="E1043827" s="250"/>
      <c r="F1043827" s="250"/>
      <c r="G1043827" s="250"/>
      <c r="H1043827" s="250"/>
      <c r="I1043827" s="250"/>
      <c r="J1043827" s="244"/>
      <c r="K1043827" s="244"/>
      <c r="L1043827" s="244"/>
      <c r="M1043827" s="244"/>
      <c r="N1043827" s="244"/>
      <c r="O1043827" s="251"/>
      <c r="P1043827" s="251"/>
      <c r="Q1043827" s="251"/>
      <c r="R1043827" s="251"/>
      <c r="S1043827" s="251"/>
      <c r="T1043827" s="251"/>
      <c r="U1043827" s="251"/>
      <c r="V1043827" s="251"/>
      <c r="W1043827" s="251"/>
      <c r="X1043827" s="251"/>
      <c r="Y1043827" s="251"/>
      <c r="Z1043827" s="251"/>
      <c r="AA1043827" s="251"/>
      <c r="AB1043827" s="247"/>
      <c r="AC1043827" s="247"/>
      <c r="AD1043827" s="245"/>
      <c r="AE1043827" s="245"/>
      <c r="AF1043827" s="245"/>
      <c r="AG1043827" s="245"/>
    </row>
    <row r="1043828" spans="1:33" ht="12.75">
      <c r="A1043828" s="247"/>
      <c r="B1043828" s="248"/>
      <c r="C1043828" s="249"/>
      <c r="D1043828" s="250"/>
      <c r="E1043828" s="250"/>
      <c r="F1043828" s="250"/>
      <c r="G1043828" s="250"/>
      <c r="H1043828" s="250"/>
      <c r="I1043828" s="250"/>
      <c r="J1043828" s="244"/>
      <c r="K1043828" s="244"/>
      <c r="L1043828" s="244"/>
      <c r="M1043828" s="244"/>
      <c r="N1043828" s="244"/>
      <c r="O1043828" s="251"/>
      <c r="P1043828" s="251"/>
      <c r="Q1043828" s="251"/>
      <c r="R1043828" s="251"/>
      <c r="S1043828" s="251"/>
      <c r="T1043828" s="251"/>
      <c r="U1043828" s="251"/>
      <c r="V1043828" s="251"/>
      <c r="W1043828" s="251"/>
      <c r="X1043828" s="251"/>
      <c r="Y1043828" s="251"/>
      <c r="Z1043828" s="251"/>
      <c r="AA1043828" s="251"/>
      <c r="AB1043828" s="247"/>
      <c r="AC1043828" s="247"/>
      <c r="AD1043828" s="245"/>
      <c r="AE1043828" s="245"/>
      <c r="AF1043828" s="245"/>
      <c r="AG1043828" s="245"/>
    </row>
    <row r="1043829" spans="1:33" ht="12.75">
      <c r="A1043829" s="247"/>
      <c r="B1043829" s="248"/>
      <c r="C1043829" s="249"/>
      <c r="D1043829" s="250"/>
      <c r="E1043829" s="250"/>
      <c r="F1043829" s="250"/>
      <c r="G1043829" s="250"/>
      <c r="H1043829" s="250"/>
      <c r="I1043829" s="250"/>
      <c r="J1043829" s="244"/>
      <c r="K1043829" s="244"/>
      <c r="L1043829" s="244"/>
      <c r="M1043829" s="244"/>
      <c r="N1043829" s="244"/>
      <c r="O1043829" s="251"/>
      <c r="P1043829" s="251"/>
      <c r="Q1043829" s="251"/>
      <c r="R1043829" s="251"/>
      <c r="S1043829" s="251"/>
      <c r="T1043829" s="251"/>
      <c r="U1043829" s="251"/>
      <c r="V1043829" s="251"/>
      <c r="W1043829" s="251"/>
      <c r="X1043829" s="251"/>
      <c r="Y1043829" s="251"/>
      <c r="Z1043829" s="251"/>
      <c r="AA1043829" s="251"/>
      <c r="AB1043829" s="247"/>
      <c r="AC1043829" s="247"/>
      <c r="AD1043829" s="245"/>
      <c r="AE1043829" s="245"/>
      <c r="AF1043829" s="245"/>
      <c r="AG1043829" s="245"/>
    </row>
    <row r="1043830" spans="1:33" ht="12.75">
      <c r="A1043830" s="247"/>
      <c r="B1043830" s="248"/>
      <c r="C1043830" s="249"/>
      <c r="D1043830" s="250"/>
      <c r="E1043830" s="250"/>
      <c r="F1043830" s="250"/>
      <c r="G1043830" s="250"/>
      <c r="H1043830" s="250"/>
      <c r="I1043830" s="250"/>
      <c r="J1043830" s="244"/>
      <c r="K1043830" s="244"/>
      <c r="L1043830" s="244"/>
      <c r="M1043830" s="244"/>
      <c r="N1043830" s="244"/>
      <c r="O1043830" s="251"/>
      <c r="P1043830" s="251"/>
      <c r="Q1043830" s="251"/>
      <c r="R1043830" s="251"/>
      <c r="S1043830" s="251"/>
      <c r="T1043830" s="251"/>
      <c r="U1043830" s="251"/>
      <c r="V1043830" s="251"/>
      <c r="W1043830" s="251"/>
      <c r="X1043830" s="251"/>
      <c r="Y1043830" s="251"/>
      <c r="Z1043830" s="251"/>
      <c r="AA1043830" s="251"/>
      <c r="AB1043830" s="247"/>
      <c r="AC1043830" s="247"/>
      <c r="AD1043830" s="245"/>
      <c r="AE1043830" s="245"/>
      <c r="AF1043830" s="245"/>
      <c r="AG1043830" s="245"/>
    </row>
    <row r="1043831" spans="1:33" ht="12.75">
      <c r="A1043831" s="247"/>
      <c r="B1043831" s="248"/>
      <c r="C1043831" s="249"/>
      <c r="D1043831" s="250"/>
      <c r="E1043831" s="250"/>
      <c r="F1043831" s="250"/>
      <c r="G1043831" s="250"/>
      <c r="H1043831" s="250"/>
      <c r="I1043831" s="250"/>
      <c r="J1043831" s="244"/>
      <c r="K1043831" s="244"/>
      <c r="L1043831" s="244"/>
      <c r="M1043831" s="244"/>
      <c r="N1043831" s="244"/>
      <c r="O1043831" s="251"/>
      <c r="P1043831" s="251"/>
      <c r="Q1043831" s="251"/>
      <c r="R1043831" s="251"/>
      <c r="S1043831" s="251"/>
      <c r="T1043831" s="251"/>
      <c r="U1043831" s="251"/>
      <c r="V1043831" s="251"/>
      <c r="W1043831" s="251"/>
      <c r="X1043831" s="251"/>
      <c r="Y1043831" s="251"/>
      <c r="Z1043831" s="251"/>
      <c r="AA1043831" s="251"/>
      <c r="AB1043831" s="247"/>
      <c r="AC1043831" s="247"/>
      <c r="AD1043831" s="245"/>
      <c r="AE1043831" s="245"/>
      <c r="AF1043831" s="245"/>
      <c r="AG1043831" s="245"/>
    </row>
    <row r="1043832" spans="1:33" ht="12.75">
      <c r="A1043832" s="247"/>
      <c r="B1043832" s="248"/>
      <c r="C1043832" s="249"/>
      <c r="D1043832" s="250"/>
      <c r="E1043832" s="250"/>
      <c r="F1043832" s="250"/>
      <c r="G1043832" s="250"/>
      <c r="H1043832" s="250"/>
      <c r="I1043832" s="250"/>
      <c r="J1043832" s="244"/>
      <c r="K1043832" s="244"/>
      <c r="L1043832" s="244"/>
      <c r="M1043832" s="244"/>
      <c r="N1043832" s="244"/>
      <c r="O1043832" s="251"/>
      <c r="P1043832" s="251"/>
      <c r="Q1043832" s="251"/>
      <c r="R1043832" s="251"/>
      <c r="S1043832" s="251"/>
      <c r="T1043832" s="251"/>
      <c r="U1043832" s="251"/>
      <c r="V1043832" s="251"/>
      <c r="W1043832" s="251"/>
      <c r="X1043832" s="251"/>
      <c r="Y1043832" s="251"/>
      <c r="Z1043832" s="251"/>
      <c r="AA1043832" s="251"/>
      <c r="AB1043832" s="247"/>
      <c r="AC1043832" s="247"/>
      <c r="AD1043832" s="245"/>
      <c r="AE1043832" s="245"/>
      <c r="AF1043832" s="245"/>
      <c r="AG1043832" s="245"/>
    </row>
    <row r="1043833" spans="1:33" ht="12.75">
      <c r="A1043833" s="247"/>
      <c r="B1043833" s="248"/>
      <c r="C1043833" s="249"/>
      <c r="D1043833" s="250"/>
      <c r="E1043833" s="250"/>
      <c r="F1043833" s="250"/>
      <c r="G1043833" s="250"/>
      <c r="H1043833" s="250"/>
      <c r="I1043833" s="250"/>
      <c r="J1043833" s="244"/>
      <c r="K1043833" s="244"/>
      <c r="L1043833" s="244"/>
      <c r="M1043833" s="244"/>
      <c r="N1043833" s="244"/>
      <c r="O1043833" s="251"/>
      <c r="P1043833" s="251"/>
      <c r="Q1043833" s="251"/>
      <c r="R1043833" s="251"/>
      <c r="S1043833" s="251"/>
      <c r="T1043833" s="251"/>
      <c r="U1043833" s="251"/>
      <c r="V1043833" s="251"/>
      <c r="W1043833" s="251"/>
      <c r="X1043833" s="251"/>
      <c r="Y1043833" s="251"/>
      <c r="Z1043833" s="251"/>
      <c r="AA1043833" s="251"/>
      <c r="AB1043833" s="247"/>
      <c r="AC1043833" s="247"/>
      <c r="AD1043833" s="245"/>
      <c r="AE1043833" s="245"/>
      <c r="AF1043833" s="245"/>
      <c r="AG1043833" s="245"/>
    </row>
    <row r="1043834" spans="1:33" ht="12.75">
      <c r="A1043834" s="247"/>
      <c r="B1043834" s="248"/>
      <c r="C1043834" s="249"/>
      <c r="D1043834" s="250"/>
      <c r="E1043834" s="250"/>
      <c r="F1043834" s="250"/>
      <c r="G1043834" s="250"/>
      <c r="H1043834" s="250"/>
      <c r="I1043834" s="250"/>
      <c r="J1043834" s="244"/>
      <c r="K1043834" s="244"/>
      <c r="L1043834" s="244"/>
      <c r="M1043834" s="244"/>
      <c r="N1043834" s="244"/>
      <c r="O1043834" s="251"/>
      <c r="P1043834" s="251"/>
      <c r="Q1043834" s="251"/>
      <c r="R1043834" s="251"/>
      <c r="S1043834" s="251"/>
      <c r="T1043834" s="251"/>
      <c r="U1043834" s="251"/>
      <c r="V1043834" s="251"/>
      <c r="W1043834" s="251"/>
      <c r="X1043834" s="251"/>
      <c r="Y1043834" s="251"/>
      <c r="Z1043834" s="251"/>
      <c r="AA1043834" s="251"/>
      <c r="AB1043834" s="247"/>
      <c r="AC1043834" s="247"/>
      <c r="AD1043834" s="245"/>
      <c r="AE1043834" s="245"/>
      <c r="AF1043834" s="245"/>
      <c r="AG1043834" s="245"/>
    </row>
    <row r="1043835" spans="1:33" ht="12.75">
      <c r="A1043835" s="247"/>
      <c r="B1043835" s="248"/>
      <c r="C1043835" s="249"/>
      <c r="D1043835" s="250"/>
      <c r="E1043835" s="250"/>
      <c r="F1043835" s="250"/>
      <c r="G1043835" s="250"/>
      <c r="H1043835" s="250"/>
      <c r="I1043835" s="250"/>
      <c r="J1043835" s="244"/>
      <c r="K1043835" s="244"/>
      <c r="L1043835" s="244"/>
      <c r="M1043835" s="244"/>
      <c r="N1043835" s="244"/>
      <c r="O1043835" s="251"/>
      <c r="P1043835" s="251"/>
      <c r="Q1043835" s="251"/>
      <c r="R1043835" s="251"/>
      <c r="S1043835" s="251"/>
      <c r="T1043835" s="251"/>
      <c r="U1043835" s="251"/>
      <c r="V1043835" s="251"/>
      <c r="W1043835" s="251"/>
      <c r="X1043835" s="251"/>
      <c r="Y1043835" s="251"/>
      <c r="Z1043835" s="251"/>
      <c r="AA1043835" s="251"/>
      <c r="AB1043835" s="247"/>
      <c r="AC1043835" s="247"/>
      <c r="AD1043835" s="245"/>
      <c r="AE1043835" s="245"/>
      <c r="AF1043835" s="245"/>
      <c r="AG1043835" s="245"/>
    </row>
    <row r="1043836" spans="1:33" ht="12.75">
      <c r="A1043836" s="247"/>
      <c r="B1043836" s="248"/>
      <c r="C1043836" s="249"/>
      <c r="D1043836" s="250"/>
      <c r="E1043836" s="250"/>
      <c r="F1043836" s="250"/>
      <c r="G1043836" s="250"/>
      <c r="H1043836" s="250"/>
      <c r="I1043836" s="250"/>
      <c r="J1043836" s="244"/>
      <c r="K1043836" s="244"/>
      <c r="L1043836" s="244"/>
      <c r="M1043836" s="244"/>
      <c r="N1043836" s="244"/>
      <c r="O1043836" s="251"/>
      <c r="P1043836" s="251"/>
      <c r="Q1043836" s="251"/>
      <c r="R1043836" s="251"/>
      <c r="S1043836" s="251"/>
      <c r="T1043836" s="251"/>
      <c r="U1043836" s="251"/>
      <c r="V1043836" s="251"/>
      <c r="W1043836" s="251"/>
      <c r="X1043836" s="251"/>
      <c r="Y1043836" s="251"/>
      <c r="Z1043836" s="251"/>
      <c r="AA1043836" s="251"/>
      <c r="AB1043836" s="247"/>
      <c r="AC1043836" s="247"/>
      <c r="AD1043836" s="245"/>
      <c r="AE1043836" s="245"/>
      <c r="AF1043836" s="245"/>
      <c r="AG1043836" s="245"/>
    </row>
    <row r="1043837" spans="1:33" ht="12.75">
      <c r="A1043837" s="247"/>
      <c r="B1043837" s="248"/>
      <c r="C1043837" s="249"/>
      <c r="D1043837" s="250"/>
      <c r="E1043837" s="250"/>
      <c r="F1043837" s="250"/>
      <c r="G1043837" s="250"/>
      <c r="H1043837" s="250"/>
      <c r="I1043837" s="250"/>
      <c r="J1043837" s="244"/>
      <c r="K1043837" s="244"/>
      <c r="L1043837" s="244"/>
      <c r="M1043837" s="244"/>
      <c r="N1043837" s="244"/>
      <c r="O1043837" s="251"/>
      <c r="P1043837" s="251"/>
      <c r="Q1043837" s="251"/>
      <c r="R1043837" s="251"/>
      <c r="S1043837" s="251"/>
      <c r="T1043837" s="251"/>
      <c r="U1043837" s="251"/>
      <c r="V1043837" s="251"/>
      <c r="W1043837" s="251"/>
      <c r="X1043837" s="251"/>
      <c r="Y1043837" s="251"/>
      <c r="Z1043837" s="251"/>
      <c r="AA1043837" s="251"/>
      <c r="AB1043837" s="247"/>
      <c r="AC1043837" s="247"/>
      <c r="AD1043837" s="245"/>
      <c r="AE1043837" s="245"/>
      <c r="AF1043837" s="245"/>
      <c r="AG1043837" s="245"/>
    </row>
    <row r="1043838" spans="1:33" ht="12.75">
      <c r="A1043838" s="247"/>
      <c r="B1043838" s="248"/>
      <c r="C1043838" s="249"/>
      <c r="D1043838" s="250"/>
      <c r="E1043838" s="250"/>
      <c r="F1043838" s="250"/>
      <c r="G1043838" s="250"/>
      <c r="H1043838" s="250"/>
      <c r="I1043838" s="250"/>
      <c r="J1043838" s="244"/>
      <c r="K1043838" s="244"/>
      <c r="L1043838" s="244"/>
      <c r="M1043838" s="244"/>
      <c r="N1043838" s="244"/>
      <c r="O1043838" s="251"/>
      <c r="P1043838" s="251"/>
      <c r="Q1043838" s="251"/>
      <c r="R1043838" s="251"/>
      <c r="S1043838" s="251"/>
      <c r="T1043838" s="251"/>
      <c r="U1043838" s="251"/>
      <c r="V1043838" s="251"/>
      <c r="W1043838" s="251"/>
      <c r="X1043838" s="251"/>
      <c r="Y1043838" s="251"/>
      <c r="Z1043838" s="251"/>
      <c r="AA1043838" s="251"/>
      <c r="AB1043838" s="247"/>
      <c r="AC1043838" s="247"/>
      <c r="AD1043838" s="245"/>
      <c r="AE1043838" s="245"/>
      <c r="AF1043838" s="245"/>
      <c r="AG1043838" s="245"/>
    </row>
    <row r="1043839" spans="1:33" ht="12.75">
      <c r="A1043839" s="247"/>
      <c r="B1043839" s="248"/>
      <c r="C1043839" s="249"/>
      <c r="D1043839" s="250"/>
      <c r="E1043839" s="250"/>
      <c r="F1043839" s="250"/>
      <c r="G1043839" s="250"/>
      <c r="H1043839" s="250"/>
      <c r="I1043839" s="250"/>
      <c r="J1043839" s="244"/>
      <c r="K1043839" s="244"/>
      <c r="L1043839" s="244"/>
      <c r="M1043839" s="244"/>
      <c r="N1043839" s="244"/>
      <c r="O1043839" s="251"/>
      <c r="P1043839" s="251"/>
      <c r="Q1043839" s="251"/>
      <c r="R1043839" s="251"/>
      <c r="S1043839" s="251"/>
      <c r="T1043839" s="251"/>
      <c r="U1043839" s="251"/>
      <c r="V1043839" s="251"/>
      <c r="W1043839" s="251"/>
      <c r="X1043839" s="251"/>
      <c r="Y1043839" s="251"/>
      <c r="Z1043839" s="251"/>
      <c r="AA1043839" s="251"/>
      <c r="AB1043839" s="247"/>
      <c r="AC1043839" s="247"/>
      <c r="AD1043839" s="245"/>
      <c r="AE1043839" s="245"/>
      <c r="AF1043839" s="245"/>
      <c r="AG1043839" s="245"/>
    </row>
    <row r="1043840" spans="1:33" ht="12.75">
      <c r="A1043840" s="247"/>
      <c r="B1043840" s="248"/>
      <c r="C1043840" s="249"/>
      <c r="D1043840" s="250"/>
      <c r="E1043840" s="250"/>
      <c r="F1043840" s="250"/>
      <c r="G1043840" s="250"/>
      <c r="H1043840" s="250"/>
      <c r="I1043840" s="250"/>
      <c r="J1043840" s="244"/>
      <c r="K1043840" s="244"/>
      <c r="L1043840" s="244"/>
      <c r="M1043840" s="244"/>
      <c r="N1043840" s="244"/>
      <c r="O1043840" s="251"/>
      <c r="P1043840" s="251"/>
      <c r="Q1043840" s="251"/>
      <c r="R1043840" s="251"/>
      <c r="S1043840" s="251"/>
      <c r="T1043840" s="251"/>
      <c r="U1043840" s="251"/>
      <c r="V1043840" s="251"/>
      <c r="W1043840" s="251"/>
      <c r="X1043840" s="251"/>
      <c r="Y1043840" s="251"/>
      <c r="Z1043840" s="251"/>
      <c r="AA1043840" s="251"/>
      <c r="AB1043840" s="247"/>
      <c r="AC1043840" s="247"/>
      <c r="AD1043840" s="245"/>
      <c r="AE1043840" s="245"/>
      <c r="AF1043840" s="245"/>
      <c r="AG1043840" s="245"/>
    </row>
    <row r="1043841" spans="1:33" ht="12.75">
      <c r="A1043841" s="247"/>
      <c r="B1043841" s="248"/>
      <c r="C1043841" s="249"/>
      <c r="D1043841" s="250"/>
      <c r="E1043841" s="250"/>
      <c r="F1043841" s="250"/>
      <c r="G1043841" s="250"/>
      <c r="H1043841" s="250"/>
      <c r="I1043841" s="250"/>
      <c r="J1043841" s="244"/>
      <c r="K1043841" s="244"/>
      <c r="L1043841" s="244"/>
      <c r="M1043841" s="244"/>
      <c r="N1043841" s="244"/>
      <c r="O1043841" s="251"/>
      <c r="P1043841" s="251"/>
      <c r="Q1043841" s="251"/>
      <c r="R1043841" s="251"/>
      <c r="S1043841" s="251"/>
      <c r="T1043841" s="251"/>
      <c r="U1043841" s="251"/>
      <c r="V1043841" s="251"/>
      <c r="W1043841" s="251"/>
      <c r="X1043841" s="251"/>
      <c r="Y1043841" s="251"/>
      <c r="Z1043841" s="251"/>
      <c r="AA1043841" s="251"/>
      <c r="AB1043841" s="247"/>
      <c r="AC1043841" s="247"/>
      <c r="AD1043841" s="245"/>
      <c r="AE1043841" s="245"/>
      <c r="AF1043841" s="245"/>
      <c r="AG1043841" s="245"/>
    </row>
    <row r="1043842" spans="1:33" ht="12.75">
      <c r="A1043842" s="247"/>
      <c r="B1043842" s="248"/>
      <c r="C1043842" s="249"/>
      <c r="D1043842" s="250"/>
      <c r="E1043842" s="250"/>
      <c r="F1043842" s="250"/>
      <c r="G1043842" s="250"/>
      <c r="H1043842" s="250"/>
      <c r="I1043842" s="250"/>
      <c r="J1043842" s="244"/>
      <c r="K1043842" s="244"/>
      <c r="L1043842" s="244"/>
      <c r="M1043842" s="244"/>
      <c r="N1043842" s="244"/>
      <c r="O1043842" s="251"/>
      <c r="P1043842" s="251"/>
      <c r="Q1043842" s="251"/>
      <c r="R1043842" s="251"/>
      <c r="S1043842" s="251"/>
      <c r="T1043842" s="251"/>
      <c r="U1043842" s="251"/>
      <c r="V1043842" s="251"/>
      <c r="W1043842" s="251"/>
      <c r="X1043842" s="251"/>
      <c r="Y1043842" s="251"/>
      <c r="Z1043842" s="251"/>
      <c r="AA1043842" s="251"/>
      <c r="AB1043842" s="247"/>
      <c r="AC1043842" s="247"/>
      <c r="AD1043842" s="245"/>
      <c r="AE1043842" s="245"/>
      <c r="AF1043842" s="245"/>
      <c r="AG1043842" s="245"/>
    </row>
    <row r="1043843" spans="1:33" ht="12.75">
      <c r="A1043843" s="247"/>
      <c r="B1043843" s="248"/>
      <c r="C1043843" s="249"/>
      <c r="D1043843" s="250"/>
      <c r="E1043843" s="250"/>
      <c r="F1043843" s="250"/>
      <c r="G1043843" s="250"/>
      <c r="H1043843" s="250"/>
      <c r="I1043843" s="250"/>
      <c r="J1043843" s="244"/>
      <c r="K1043843" s="244"/>
      <c r="L1043843" s="244"/>
      <c r="M1043843" s="244"/>
      <c r="N1043843" s="244"/>
      <c r="O1043843" s="251"/>
      <c r="P1043843" s="251"/>
      <c r="Q1043843" s="251"/>
      <c r="R1043843" s="251"/>
      <c r="S1043843" s="251"/>
      <c r="T1043843" s="251"/>
      <c r="U1043843" s="251"/>
      <c r="V1043843" s="251"/>
      <c r="W1043843" s="251"/>
      <c r="X1043843" s="251"/>
      <c r="Y1043843" s="251"/>
      <c r="Z1043843" s="251"/>
      <c r="AA1043843" s="251"/>
      <c r="AB1043843" s="247"/>
      <c r="AC1043843" s="247"/>
      <c r="AD1043843" s="245"/>
      <c r="AE1043843" s="245"/>
      <c r="AF1043843" s="245"/>
      <c r="AG1043843" s="245"/>
    </row>
    <row r="1043844" spans="1:33" ht="12.75">
      <c r="A1043844" s="247"/>
      <c r="B1043844" s="248"/>
      <c r="C1043844" s="249"/>
      <c r="D1043844" s="250"/>
      <c r="E1043844" s="250"/>
      <c r="F1043844" s="250"/>
      <c r="G1043844" s="250"/>
      <c r="H1043844" s="250"/>
      <c r="I1043844" s="250"/>
      <c r="J1043844" s="244"/>
      <c r="K1043844" s="244"/>
      <c r="L1043844" s="244"/>
      <c r="M1043844" s="244"/>
      <c r="N1043844" s="244"/>
      <c r="O1043844" s="251"/>
      <c r="P1043844" s="251"/>
      <c r="Q1043844" s="251"/>
      <c r="R1043844" s="251"/>
      <c r="S1043844" s="251"/>
      <c r="T1043844" s="251"/>
      <c r="U1043844" s="251"/>
      <c r="V1043844" s="251"/>
      <c r="W1043844" s="251"/>
      <c r="X1043844" s="251"/>
      <c r="Y1043844" s="251"/>
      <c r="Z1043844" s="251"/>
      <c r="AA1043844" s="251"/>
      <c r="AB1043844" s="247"/>
      <c r="AC1043844" s="247"/>
      <c r="AD1043844" s="245"/>
      <c r="AE1043844" s="245"/>
      <c r="AF1043844" s="245"/>
      <c r="AG1043844" s="245"/>
    </row>
    <row r="1043845" spans="1:33" ht="12.75">
      <c r="A1043845" s="247"/>
      <c r="B1043845" s="248"/>
      <c r="C1043845" s="249"/>
      <c r="D1043845" s="250"/>
      <c r="E1043845" s="250"/>
      <c r="F1043845" s="250"/>
      <c r="G1043845" s="250"/>
      <c r="H1043845" s="250"/>
      <c r="I1043845" s="250"/>
      <c r="J1043845" s="244"/>
      <c r="K1043845" s="244"/>
      <c r="L1043845" s="244"/>
      <c r="M1043845" s="244"/>
      <c r="N1043845" s="244"/>
      <c r="O1043845" s="251"/>
      <c r="P1043845" s="251"/>
      <c r="Q1043845" s="251"/>
      <c r="R1043845" s="251"/>
      <c r="S1043845" s="251"/>
      <c r="T1043845" s="251"/>
      <c r="U1043845" s="251"/>
      <c r="V1043845" s="251"/>
      <c r="W1043845" s="251"/>
      <c r="X1043845" s="251"/>
      <c r="Y1043845" s="251"/>
      <c r="Z1043845" s="251"/>
      <c r="AA1043845" s="251"/>
      <c r="AB1043845" s="247"/>
      <c r="AC1043845" s="247"/>
      <c r="AD1043845" s="245"/>
      <c r="AE1043845" s="245"/>
      <c r="AF1043845" s="245"/>
      <c r="AG1043845" s="245"/>
    </row>
    <row r="1043846" spans="1:33" ht="12.75">
      <c r="A1043846" s="247"/>
      <c r="B1043846" s="248"/>
      <c r="C1043846" s="249"/>
      <c r="D1043846" s="250"/>
      <c r="E1043846" s="250"/>
      <c r="F1043846" s="250"/>
      <c r="G1043846" s="250"/>
      <c r="H1043846" s="250"/>
      <c r="I1043846" s="250"/>
      <c r="J1043846" s="244"/>
      <c r="K1043846" s="244"/>
      <c r="L1043846" s="244"/>
      <c r="M1043846" s="244"/>
      <c r="N1043846" s="244"/>
      <c r="O1043846" s="251"/>
      <c r="P1043846" s="251"/>
      <c r="Q1043846" s="251"/>
      <c r="R1043846" s="251"/>
      <c r="S1043846" s="251"/>
      <c r="T1043846" s="251"/>
      <c r="U1043846" s="251"/>
      <c r="V1043846" s="251"/>
      <c r="W1043846" s="251"/>
      <c r="X1043846" s="251"/>
      <c r="Y1043846" s="251"/>
      <c r="Z1043846" s="251"/>
      <c r="AA1043846" s="251"/>
      <c r="AB1043846" s="247"/>
      <c r="AC1043846" s="247"/>
      <c r="AD1043846" s="245"/>
      <c r="AE1043846" s="245"/>
      <c r="AF1043846" s="245"/>
      <c r="AG1043846" s="245"/>
    </row>
    <row r="1043847" spans="1:33" ht="12.75">
      <c r="A1043847" s="247"/>
      <c r="B1043847" s="248"/>
      <c r="C1043847" s="249"/>
      <c r="D1043847" s="250"/>
      <c r="E1043847" s="250"/>
      <c r="F1043847" s="250"/>
      <c r="G1043847" s="250"/>
      <c r="H1043847" s="250"/>
      <c r="I1043847" s="250"/>
      <c r="J1043847" s="244"/>
      <c r="K1043847" s="244"/>
      <c r="L1043847" s="244"/>
      <c r="M1043847" s="244"/>
      <c r="N1043847" s="244"/>
      <c r="O1043847" s="251"/>
      <c r="P1043847" s="251"/>
      <c r="Q1043847" s="251"/>
      <c r="R1043847" s="251"/>
      <c r="S1043847" s="251"/>
      <c r="T1043847" s="251"/>
      <c r="U1043847" s="251"/>
      <c r="V1043847" s="251"/>
      <c r="W1043847" s="251"/>
      <c r="X1043847" s="251"/>
      <c r="Y1043847" s="251"/>
      <c r="Z1043847" s="251"/>
      <c r="AA1043847" s="251"/>
      <c r="AB1043847" s="247"/>
      <c r="AC1043847" s="247"/>
      <c r="AD1043847" s="245"/>
      <c r="AE1043847" s="245"/>
      <c r="AF1043847" s="245"/>
      <c r="AG1043847" s="245"/>
    </row>
    <row r="1043848" spans="1:33" ht="12.75">
      <c r="A1043848" s="247"/>
      <c r="B1043848" s="248"/>
      <c r="C1043848" s="249"/>
      <c r="D1043848" s="250"/>
      <c r="E1043848" s="250"/>
      <c r="F1043848" s="250"/>
      <c r="G1043848" s="250"/>
      <c r="H1043848" s="250"/>
      <c r="I1043848" s="250"/>
      <c r="J1043848" s="244"/>
      <c r="K1043848" s="244"/>
      <c r="L1043848" s="244"/>
      <c r="M1043848" s="244"/>
      <c r="N1043848" s="244"/>
      <c r="O1043848" s="251"/>
      <c r="P1043848" s="251"/>
      <c r="Q1043848" s="251"/>
      <c r="R1043848" s="251"/>
      <c r="S1043848" s="251"/>
      <c r="T1043848" s="251"/>
      <c r="U1043848" s="251"/>
      <c r="V1043848" s="251"/>
      <c r="W1043848" s="251"/>
      <c r="X1043848" s="251"/>
      <c r="Y1043848" s="251"/>
      <c r="Z1043848" s="251"/>
      <c r="AA1043848" s="251"/>
      <c r="AB1043848" s="247"/>
      <c r="AC1043848" s="247"/>
      <c r="AD1043848" s="245"/>
      <c r="AE1043848" s="245"/>
      <c r="AF1043848" s="245"/>
      <c r="AG1043848" s="245"/>
    </row>
    <row r="1043849" spans="1:33" ht="12.75">
      <c r="A1043849" s="247"/>
      <c r="B1043849" s="248"/>
      <c r="C1043849" s="249"/>
      <c r="D1043849" s="250"/>
      <c r="E1043849" s="250"/>
      <c r="F1043849" s="250"/>
      <c r="G1043849" s="250"/>
      <c r="H1043849" s="250"/>
      <c r="I1043849" s="250"/>
      <c r="J1043849" s="244"/>
      <c r="K1043849" s="244"/>
      <c r="L1043849" s="244"/>
      <c r="M1043849" s="244"/>
      <c r="N1043849" s="244"/>
      <c r="O1043849" s="251"/>
      <c r="P1043849" s="251"/>
      <c r="Q1043849" s="251"/>
      <c r="R1043849" s="251"/>
      <c r="S1043849" s="251"/>
      <c r="T1043849" s="251"/>
      <c r="U1043849" s="251"/>
      <c r="V1043849" s="251"/>
      <c r="W1043849" s="251"/>
      <c r="X1043849" s="251"/>
      <c r="Y1043849" s="251"/>
      <c r="Z1043849" s="251"/>
      <c r="AA1043849" s="251"/>
      <c r="AB1043849" s="247"/>
      <c r="AC1043849" s="247"/>
      <c r="AD1043849" s="245"/>
      <c r="AE1043849" s="245"/>
      <c r="AF1043849" s="245"/>
      <c r="AG1043849" s="245"/>
    </row>
    <row r="1043850" spans="1:33" ht="12.75">
      <c r="A1043850" s="247"/>
      <c r="B1043850" s="248"/>
      <c r="C1043850" s="249"/>
      <c r="D1043850" s="250"/>
      <c r="E1043850" s="250"/>
      <c r="F1043850" s="250"/>
      <c r="G1043850" s="250"/>
      <c r="H1043850" s="250"/>
      <c r="I1043850" s="250"/>
      <c r="J1043850" s="244"/>
      <c r="K1043850" s="244"/>
      <c r="L1043850" s="244"/>
      <c r="M1043850" s="244"/>
      <c r="N1043850" s="244"/>
      <c r="O1043850" s="251"/>
      <c r="P1043850" s="251"/>
      <c r="Q1043850" s="251"/>
      <c r="R1043850" s="251"/>
      <c r="S1043850" s="251"/>
      <c r="T1043850" s="251"/>
      <c r="U1043850" s="251"/>
      <c r="V1043850" s="251"/>
      <c r="W1043850" s="251"/>
      <c r="X1043850" s="251"/>
      <c r="Y1043850" s="251"/>
      <c r="Z1043850" s="251"/>
      <c r="AA1043850" s="251"/>
      <c r="AB1043850" s="247"/>
      <c r="AC1043850" s="247"/>
      <c r="AD1043850" s="245"/>
      <c r="AE1043850" s="245"/>
      <c r="AF1043850" s="245"/>
      <c r="AG1043850" s="245"/>
    </row>
    <row r="1043851" spans="1:33" ht="12.75">
      <c r="A1043851" s="247"/>
      <c r="B1043851" s="248"/>
      <c r="C1043851" s="249"/>
      <c r="D1043851" s="250"/>
      <c r="E1043851" s="250"/>
      <c r="F1043851" s="250"/>
      <c r="G1043851" s="250"/>
      <c r="H1043851" s="250"/>
      <c r="I1043851" s="250"/>
      <c r="J1043851" s="244"/>
      <c r="K1043851" s="244"/>
      <c r="L1043851" s="244"/>
      <c r="M1043851" s="244"/>
      <c r="N1043851" s="244"/>
      <c r="O1043851" s="251"/>
      <c r="P1043851" s="251"/>
      <c r="Q1043851" s="251"/>
      <c r="R1043851" s="251"/>
      <c r="S1043851" s="251"/>
      <c r="T1043851" s="251"/>
      <c r="U1043851" s="251"/>
      <c r="V1043851" s="251"/>
      <c r="W1043851" s="251"/>
      <c r="X1043851" s="251"/>
      <c r="Y1043851" s="251"/>
      <c r="Z1043851" s="251"/>
      <c r="AA1043851" s="251"/>
      <c r="AB1043851" s="247"/>
      <c r="AC1043851" s="247"/>
      <c r="AD1043851" s="245"/>
      <c r="AE1043851" s="245"/>
      <c r="AF1043851" s="245"/>
      <c r="AG1043851" s="245"/>
    </row>
    <row r="1043852" spans="1:33" ht="12.75">
      <c r="A1043852" s="247"/>
      <c r="B1043852" s="248"/>
      <c r="C1043852" s="249"/>
      <c r="D1043852" s="250"/>
      <c r="E1043852" s="250"/>
      <c r="F1043852" s="250"/>
      <c r="G1043852" s="250"/>
      <c r="H1043852" s="250"/>
      <c r="I1043852" s="250"/>
      <c r="J1043852" s="244"/>
      <c r="K1043852" s="244"/>
      <c r="L1043852" s="244"/>
      <c r="M1043852" s="244"/>
      <c r="N1043852" s="244"/>
      <c r="O1043852" s="251"/>
      <c r="P1043852" s="251"/>
      <c r="Q1043852" s="251"/>
      <c r="R1043852" s="251"/>
      <c r="S1043852" s="251"/>
      <c r="T1043852" s="251"/>
      <c r="U1043852" s="251"/>
      <c r="V1043852" s="251"/>
      <c r="W1043852" s="251"/>
      <c r="X1043852" s="251"/>
      <c r="Y1043852" s="251"/>
      <c r="Z1043852" s="251"/>
      <c r="AA1043852" s="251"/>
      <c r="AB1043852" s="247"/>
      <c r="AC1043852" s="247"/>
      <c r="AD1043852" s="245"/>
      <c r="AE1043852" s="245"/>
      <c r="AF1043852" s="245"/>
      <c r="AG1043852" s="245"/>
    </row>
    <row r="1043853" spans="1:33" ht="12.75">
      <c r="A1043853" s="247"/>
      <c r="B1043853" s="248"/>
      <c r="C1043853" s="249"/>
      <c r="D1043853" s="250"/>
      <c r="E1043853" s="250"/>
      <c r="F1043853" s="250"/>
      <c r="G1043853" s="250"/>
      <c r="H1043853" s="250"/>
      <c r="I1043853" s="250"/>
      <c r="J1043853" s="244"/>
      <c r="K1043853" s="244"/>
      <c r="L1043853" s="244"/>
      <c r="M1043853" s="244"/>
      <c r="N1043853" s="244"/>
      <c r="O1043853" s="251"/>
      <c r="P1043853" s="251"/>
      <c r="Q1043853" s="251"/>
      <c r="R1043853" s="251"/>
      <c r="S1043853" s="251"/>
      <c r="T1043853" s="251"/>
      <c r="U1043853" s="251"/>
      <c r="V1043853" s="251"/>
      <c r="W1043853" s="251"/>
      <c r="X1043853" s="251"/>
      <c r="Y1043853" s="251"/>
      <c r="Z1043853" s="251"/>
      <c r="AA1043853" s="251"/>
      <c r="AB1043853" s="247"/>
      <c r="AC1043853" s="247"/>
      <c r="AD1043853" s="245"/>
      <c r="AE1043853" s="245"/>
      <c r="AF1043853" s="245"/>
      <c r="AG1043853" s="245"/>
    </row>
    <row r="1043854" spans="1:33" ht="12.75">
      <c r="A1043854" s="247"/>
      <c r="B1043854" s="248"/>
      <c r="C1043854" s="249"/>
      <c r="D1043854" s="250"/>
      <c r="E1043854" s="250"/>
      <c r="F1043854" s="250"/>
      <c r="G1043854" s="250"/>
      <c r="H1043854" s="250"/>
      <c r="I1043854" s="250"/>
      <c r="J1043854" s="244"/>
      <c r="K1043854" s="244"/>
      <c r="L1043854" s="244"/>
      <c r="M1043854" s="244"/>
      <c r="N1043854" s="244"/>
      <c r="O1043854" s="251"/>
      <c r="P1043854" s="251"/>
      <c r="Q1043854" s="251"/>
      <c r="R1043854" s="251"/>
      <c r="S1043854" s="251"/>
      <c r="T1043854" s="251"/>
      <c r="U1043854" s="251"/>
      <c r="V1043854" s="251"/>
      <c r="W1043854" s="251"/>
      <c r="X1043854" s="251"/>
      <c r="Y1043854" s="251"/>
      <c r="Z1043854" s="251"/>
      <c r="AA1043854" s="251"/>
      <c r="AB1043854" s="247"/>
      <c r="AC1043854" s="247"/>
      <c r="AD1043854" s="245"/>
      <c r="AE1043854" s="245"/>
      <c r="AF1043854" s="245"/>
      <c r="AG1043854" s="245"/>
    </row>
    <row r="1043855" spans="1:33" ht="12.75">
      <c r="A1043855" s="247"/>
      <c r="B1043855" s="248"/>
      <c r="C1043855" s="249"/>
      <c r="D1043855" s="250"/>
      <c r="E1043855" s="250"/>
      <c r="F1043855" s="250"/>
      <c r="G1043855" s="250"/>
      <c r="H1043855" s="250"/>
      <c r="I1043855" s="250"/>
      <c r="J1043855" s="244"/>
      <c r="K1043855" s="244"/>
      <c r="L1043855" s="244"/>
      <c r="M1043855" s="244"/>
      <c r="N1043855" s="244"/>
      <c r="O1043855" s="251"/>
      <c r="P1043855" s="251"/>
      <c r="Q1043855" s="251"/>
      <c r="R1043855" s="251"/>
      <c r="S1043855" s="251"/>
      <c r="T1043855" s="251"/>
      <c r="U1043855" s="251"/>
      <c r="V1043855" s="251"/>
      <c r="W1043855" s="251"/>
      <c r="X1043855" s="251"/>
      <c r="Y1043855" s="251"/>
      <c r="Z1043855" s="251"/>
      <c r="AA1043855" s="251"/>
      <c r="AB1043855" s="247"/>
      <c r="AC1043855" s="247"/>
      <c r="AD1043855" s="245"/>
      <c r="AE1043855" s="245"/>
      <c r="AF1043855" s="245"/>
      <c r="AG1043855" s="245"/>
    </row>
    <row r="1043856" spans="1:33" ht="12.75">
      <c r="A1043856" s="247"/>
      <c r="B1043856" s="248"/>
      <c r="C1043856" s="249"/>
      <c r="D1043856" s="250"/>
      <c r="E1043856" s="250"/>
      <c r="F1043856" s="250"/>
      <c r="G1043856" s="250"/>
      <c r="H1043856" s="250"/>
      <c r="I1043856" s="250"/>
      <c r="J1043856" s="244"/>
      <c r="K1043856" s="244"/>
      <c r="L1043856" s="244"/>
      <c r="M1043856" s="244"/>
      <c r="N1043856" s="244"/>
      <c r="O1043856" s="251"/>
      <c r="P1043856" s="251"/>
      <c r="Q1043856" s="251"/>
      <c r="R1043856" s="251"/>
      <c r="S1043856" s="251"/>
      <c r="T1043856" s="251"/>
      <c r="U1043856" s="251"/>
      <c r="V1043856" s="251"/>
      <c r="W1043856" s="251"/>
      <c r="X1043856" s="251"/>
      <c r="Y1043856" s="251"/>
      <c r="Z1043856" s="251"/>
      <c r="AA1043856" s="251"/>
      <c r="AB1043856" s="247"/>
      <c r="AC1043856" s="247"/>
      <c r="AD1043856" s="245"/>
      <c r="AE1043856" s="245"/>
      <c r="AF1043856" s="245"/>
      <c r="AG1043856" s="245"/>
    </row>
    <row r="1043857" spans="1:33" ht="12.75">
      <c r="A1043857" s="247"/>
      <c r="B1043857" s="248"/>
      <c r="C1043857" s="249"/>
      <c r="D1043857" s="250"/>
      <c r="E1043857" s="250"/>
      <c r="F1043857" s="250"/>
      <c r="G1043857" s="250"/>
      <c r="H1043857" s="250"/>
      <c r="I1043857" s="250"/>
      <c r="J1043857" s="244"/>
      <c r="K1043857" s="244"/>
      <c r="L1043857" s="244"/>
      <c r="M1043857" s="244"/>
      <c r="N1043857" s="244"/>
      <c r="O1043857" s="251"/>
      <c r="P1043857" s="251"/>
      <c r="Q1043857" s="251"/>
      <c r="R1043857" s="251"/>
      <c r="S1043857" s="251"/>
      <c r="T1043857" s="251"/>
      <c r="U1043857" s="251"/>
      <c r="V1043857" s="251"/>
      <c r="W1043857" s="251"/>
      <c r="X1043857" s="251"/>
      <c r="Y1043857" s="251"/>
      <c r="Z1043857" s="251"/>
      <c r="AA1043857" s="251"/>
      <c r="AB1043857" s="247"/>
      <c r="AC1043857" s="247"/>
      <c r="AD1043857" s="245"/>
      <c r="AE1043857" s="245"/>
      <c r="AF1043857" s="245"/>
      <c r="AG1043857" s="245"/>
    </row>
    <row r="1043858" spans="1:33" ht="12.75">
      <c r="A1043858" s="247"/>
      <c r="B1043858" s="248"/>
      <c r="C1043858" s="249"/>
      <c r="D1043858" s="250"/>
      <c r="E1043858" s="250"/>
      <c r="F1043858" s="250"/>
      <c r="G1043858" s="250"/>
      <c r="H1043858" s="250"/>
      <c r="I1043858" s="250"/>
      <c r="J1043858" s="244"/>
      <c r="K1043858" s="244"/>
      <c r="L1043858" s="244"/>
      <c r="M1043858" s="244"/>
      <c r="N1043858" s="244"/>
      <c r="O1043858" s="251"/>
      <c r="P1043858" s="251"/>
      <c r="Q1043858" s="251"/>
      <c r="R1043858" s="251"/>
      <c r="S1043858" s="251"/>
      <c r="T1043858" s="251"/>
      <c r="U1043858" s="251"/>
      <c r="V1043858" s="251"/>
      <c r="W1043858" s="251"/>
      <c r="X1043858" s="251"/>
      <c r="Y1043858" s="251"/>
      <c r="Z1043858" s="251"/>
      <c r="AA1043858" s="251"/>
      <c r="AB1043858" s="247"/>
      <c r="AC1043858" s="247"/>
      <c r="AD1043858" s="245"/>
      <c r="AE1043858" s="245"/>
      <c r="AF1043858" s="245"/>
      <c r="AG1043858" s="245"/>
    </row>
    <row r="1043859" spans="1:33" ht="12.75">
      <c r="A1043859" s="247"/>
      <c r="B1043859" s="248"/>
      <c r="C1043859" s="249"/>
      <c r="D1043859" s="250"/>
      <c r="E1043859" s="250"/>
      <c r="F1043859" s="250"/>
      <c r="G1043859" s="250"/>
      <c r="H1043859" s="250"/>
      <c r="I1043859" s="250"/>
      <c r="J1043859" s="244"/>
      <c r="K1043859" s="244"/>
      <c r="L1043859" s="244"/>
      <c r="M1043859" s="244"/>
      <c r="N1043859" s="244"/>
      <c r="O1043859" s="251"/>
      <c r="P1043859" s="251"/>
      <c r="Q1043859" s="251"/>
      <c r="R1043859" s="251"/>
      <c r="S1043859" s="251"/>
      <c r="T1043859" s="251"/>
      <c r="U1043859" s="251"/>
      <c r="V1043859" s="251"/>
      <c r="W1043859" s="251"/>
      <c r="X1043859" s="251"/>
      <c r="Y1043859" s="251"/>
      <c r="Z1043859" s="251"/>
      <c r="AA1043859" s="251"/>
      <c r="AB1043859" s="247"/>
      <c r="AC1043859" s="247"/>
      <c r="AD1043859" s="245"/>
      <c r="AE1043859" s="245"/>
      <c r="AF1043859" s="245"/>
      <c r="AG1043859" s="245"/>
    </row>
    <row r="1043860" spans="1:33" ht="12.75">
      <c r="A1043860" s="247"/>
      <c r="B1043860" s="248"/>
      <c r="C1043860" s="249"/>
      <c r="D1043860" s="250"/>
      <c r="E1043860" s="250"/>
      <c r="F1043860" s="250"/>
      <c r="G1043860" s="250"/>
      <c r="H1043860" s="250"/>
      <c r="I1043860" s="250"/>
      <c r="J1043860" s="244"/>
      <c r="K1043860" s="244"/>
      <c r="L1043860" s="244"/>
      <c r="M1043860" s="244"/>
      <c r="N1043860" s="244"/>
      <c r="O1043860" s="251"/>
      <c r="P1043860" s="251"/>
      <c r="Q1043860" s="251"/>
      <c r="R1043860" s="251"/>
      <c r="S1043860" s="251"/>
      <c r="T1043860" s="251"/>
      <c r="U1043860" s="251"/>
      <c r="V1043860" s="251"/>
      <c r="W1043860" s="251"/>
      <c r="X1043860" s="251"/>
      <c r="Y1043860" s="251"/>
      <c r="Z1043860" s="251"/>
      <c r="AA1043860" s="251"/>
      <c r="AB1043860" s="247"/>
      <c r="AC1043860" s="247"/>
      <c r="AD1043860" s="245"/>
      <c r="AE1043860" s="245"/>
      <c r="AF1043860" s="245"/>
      <c r="AG1043860" s="245"/>
    </row>
    <row r="1043861" spans="1:33" ht="12.75">
      <c r="A1043861" s="247"/>
      <c r="B1043861" s="248"/>
      <c r="C1043861" s="249"/>
      <c r="D1043861" s="250"/>
      <c r="E1043861" s="250"/>
      <c r="F1043861" s="250"/>
      <c r="G1043861" s="250"/>
      <c r="H1043861" s="250"/>
      <c r="I1043861" s="250"/>
      <c r="J1043861" s="244"/>
      <c r="K1043861" s="244"/>
      <c r="L1043861" s="244"/>
      <c r="M1043861" s="244"/>
      <c r="N1043861" s="244"/>
      <c r="O1043861" s="251"/>
      <c r="P1043861" s="251"/>
      <c r="Q1043861" s="251"/>
      <c r="R1043861" s="251"/>
      <c r="S1043861" s="251"/>
      <c r="T1043861" s="251"/>
      <c r="U1043861" s="251"/>
      <c r="V1043861" s="251"/>
      <c r="W1043861" s="251"/>
      <c r="X1043861" s="251"/>
      <c r="Y1043861" s="251"/>
      <c r="Z1043861" s="251"/>
      <c r="AA1043861" s="251"/>
      <c r="AB1043861" s="247"/>
      <c r="AC1043861" s="247"/>
      <c r="AD1043861" s="245"/>
      <c r="AE1043861" s="245"/>
      <c r="AF1043861" s="245"/>
      <c r="AG1043861" s="245"/>
    </row>
    <row r="1043862" spans="1:33" ht="12.75">
      <c r="A1043862" s="247"/>
      <c r="B1043862" s="248"/>
      <c r="C1043862" s="249"/>
      <c r="D1043862" s="250"/>
      <c r="E1043862" s="250"/>
      <c r="F1043862" s="250"/>
      <c r="G1043862" s="250"/>
      <c r="H1043862" s="250"/>
      <c r="I1043862" s="250"/>
      <c r="J1043862" s="244"/>
      <c r="K1043862" s="244"/>
      <c r="L1043862" s="244"/>
      <c r="M1043862" s="244"/>
      <c r="N1043862" s="244"/>
      <c r="O1043862" s="251"/>
      <c r="P1043862" s="251"/>
      <c r="Q1043862" s="251"/>
      <c r="R1043862" s="251"/>
      <c r="S1043862" s="251"/>
      <c r="T1043862" s="251"/>
      <c r="U1043862" s="251"/>
      <c r="V1043862" s="251"/>
      <c r="W1043862" s="251"/>
      <c r="X1043862" s="251"/>
      <c r="Y1043862" s="251"/>
      <c r="Z1043862" s="251"/>
      <c r="AA1043862" s="251"/>
      <c r="AB1043862" s="247"/>
      <c r="AC1043862" s="247"/>
      <c r="AD1043862" s="245"/>
      <c r="AE1043862" s="245"/>
      <c r="AF1043862" s="245"/>
      <c r="AG1043862" s="245"/>
    </row>
    <row r="1043863" spans="1:33" ht="12.75">
      <c r="A1043863" s="247"/>
      <c r="B1043863" s="248"/>
      <c r="C1043863" s="249"/>
      <c r="D1043863" s="250"/>
      <c r="E1043863" s="250"/>
      <c r="F1043863" s="250"/>
      <c r="G1043863" s="250"/>
      <c r="H1043863" s="250"/>
      <c r="I1043863" s="250"/>
      <c r="J1043863" s="244"/>
      <c r="K1043863" s="244"/>
      <c r="L1043863" s="244"/>
      <c r="M1043863" s="244"/>
      <c r="N1043863" s="244"/>
      <c r="O1043863" s="251"/>
      <c r="P1043863" s="251"/>
      <c r="Q1043863" s="251"/>
      <c r="R1043863" s="251"/>
      <c r="S1043863" s="251"/>
      <c r="T1043863" s="251"/>
      <c r="U1043863" s="251"/>
      <c r="V1043863" s="251"/>
      <c r="W1043863" s="251"/>
      <c r="X1043863" s="251"/>
      <c r="Y1043863" s="251"/>
      <c r="Z1043863" s="251"/>
      <c r="AA1043863" s="251"/>
      <c r="AB1043863" s="247"/>
      <c r="AC1043863" s="247"/>
      <c r="AD1043863" s="245"/>
      <c r="AE1043863" s="245"/>
      <c r="AF1043863" s="245"/>
      <c r="AG1043863" s="245"/>
    </row>
    <row r="1043864" spans="1:33" ht="12.75">
      <c r="A1043864" s="247"/>
      <c r="B1043864" s="248"/>
      <c r="C1043864" s="249"/>
      <c r="D1043864" s="250"/>
      <c r="E1043864" s="250"/>
      <c r="F1043864" s="250"/>
      <c r="G1043864" s="250"/>
      <c r="H1043864" s="250"/>
      <c r="I1043864" s="250"/>
      <c r="J1043864" s="244"/>
      <c r="K1043864" s="244"/>
      <c r="L1043864" s="244"/>
      <c r="M1043864" s="244"/>
      <c r="N1043864" s="244"/>
      <c r="O1043864" s="251"/>
      <c r="P1043864" s="251"/>
      <c r="Q1043864" s="251"/>
      <c r="R1043864" s="251"/>
      <c r="S1043864" s="251"/>
      <c r="T1043864" s="251"/>
      <c r="U1043864" s="251"/>
      <c r="V1043864" s="251"/>
      <c r="W1043864" s="251"/>
      <c r="X1043864" s="251"/>
      <c r="Y1043864" s="251"/>
      <c r="Z1043864" s="251"/>
      <c r="AA1043864" s="251"/>
      <c r="AB1043864" s="247"/>
      <c r="AC1043864" s="247"/>
      <c r="AD1043864" s="245"/>
      <c r="AE1043864" s="245"/>
      <c r="AF1043864" s="245"/>
      <c r="AG1043864" s="245"/>
    </row>
    <row r="1043865" spans="1:33" ht="12.75">
      <c r="A1043865" s="247"/>
      <c r="B1043865" s="248"/>
      <c r="C1043865" s="249"/>
      <c r="D1043865" s="250"/>
      <c r="E1043865" s="250"/>
      <c r="F1043865" s="250"/>
      <c r="G1043865" s="250"/>
      <c r="H1043865" s="250"/>
      <c r="I1043865" s="250"/>
      <c r="J1043865" s="244"/>
      <c r="K1043865" s="244"/>
      <c r="L1043865" s="244"/>
      <c r="M1043865" s="244"/>
      <c r="N1043865" s="244"/>
      <c r="O1043865" s="251"/>
      <c r="P1043865" s="251"/>
      <c r="Q1043865" s="251"/>
      <c r="R1043865" s="251"/>
      <c r="S1043865" s="251"/>
      <c r="T1043865" s="251"/>
      <c r="U1043865" s="251"/>
      <c r="V1043865" s="251"/>
      <c r="W1043865" s="251"/>
      <c r="X1043865" s="251"/>
      <c r="Y1043865" s="251"/>
      <c r="Z1043865" s="251"/>
      <c r="AA1043865" s="251"/>
      <c r="AB1043865" s="247"/>
      <c r="AC1043865" s="247"/>
      <c r="AD1043865" s="245"/>
      <c r="AE1043865" s="245"/>
      <c r="AF1043865" s="245"/>
      <c r="AG1043865" s="245"/>
    </row>
    <row r="1043866" spans="1:33" ht="12.75">
      <c r="A1043866" s="247"/>
      <c r="B1043866" s="248"/>
      <c r="C1043866" s="249"/>
      <c r="D1043866" s="250"/>
      <c r="E1043866" s="250"/>
      <c r="F1043866" s="250"/>
      <c r="G1043866" s="250"/>
      <c r="H1043866" s="250"/>
      <c r="I1043866" s="250"/>
      <c r="J1043866" s="244"/>
      <c r="K1043866" s="244"/>
      <c r="L1043866" s="244"/>
      <c r="M1043866" s="244"/>
      <c r="N1043866" s="244"/>
      <c r="O1043866" s="251"/>
      <c r="P1043866" s="251"/>
      <c r="Q1043866" s="251"/>
      <c r="R1043866" s="251"/>
      <c r="S1043866" s="251"/>
      <c r="T1043866" s="251"/>
      <c r="U1043866" s="251"/>
      <c r="V1043866" s="251"/>
      <c r="W1043866" s="251"/>
      <c r="X1043866" s="251"/>
      <c r="Y1043866" s="251"/>
      <c r="Z1043866" s="251"/>
      <c r="AA1043866" s="251"/>
      <c r="AB1043866" s="247"/>
      <c r="AC1043866" s="247"/>
      <c r="AD1043866" s="245"/>
      <c r="AE1043866" s="245"/>
      <c r="AF1043866" s="245"/>
      <c r="AG1043866" s="245"/>
    </row>
    <row r="1043867" spans="1:33" ht="12.75">
      <c r="A1043867" s="247"/>
      <c r="B1043867" s="248"/>
      <c r="C1043867" s="249"/>
      <c r="D1043867" s="250"/>
      <c r="E1043867" s="250"/>
      <c r="F1043867" s="250"/>
      <c r="G1043867" s="250"/>
      <c r="H1043867" s="250"/>
      <c r="I1043867" s="250"/>
      <c r="J1043867" s="244"/>
      <c r="K1043867" s="244"/>
      <c r="L1043867" s="244"/>
      <c r="M1043867" s="244"/>
      <c r="N1043867" s="244"/>
      <c r="O1043867" s="251"/>
      <c r="P1043867" s="251"/>
      <c r="Q1043867" s="251"/>
      <c r="R1043867" s="251"/>
      <c r="S1043867" s="251"/>
      <c r="T1043867" s="251"/>
      <c r="U1043867" s="251"/>
      <c r="V1043867" s="251"/>
      <c r="W1043867" s="251"/>
      <c r="X1043867" s="251"/>
      <c r="Y1043867" s="251"/>
      <c r="Z1043867" s="251"/>
      <c r="AA1043867" s="251"/>
      <c r="AB1043867" s="247"/>
      <c r="AC1043867" s="247"/>
      <c r="AD1043867" s="245"/>
      <c r="AE1043867" s="245"/>
      <c r="AF1043867" s="245"/>
      <c r="AG1043867" s="245"/>
    </row>
    <row r="1043868" spans="1:33" ht="12.75">
      <c r="A1043868" s="247"/>
      <c r="B1043868" s="248"/>
      <c r="C1043868" s="249"/>
      <c r="D1043868" s="250"/>
      <c r="E1043868" s="250"/>
      <c r="F1043868" s="250"/>
      <c r="G1043868" s="250"/>
      <c r="H1043868" s="250"/>
      <c r="I1043868" s="250"/>
      <c r="J1043868" s="244"/>
      <c r="K1043868" s="244"/>
      <c r="L1043868" s="244"/>
      <c r="M1043868" s="244"/>
      <c r="N1043868" s="244"/>
      <c r="O1043868" s="251"/>
      <c r="P1043868" s="251"/>
      <c r="Q1043868" s="251"/>
      <c r="R1043868" s="251"/>
      <c r="S1043868" s="251"/>
      <c r="T1043868" s="251"/>
      <c r="U1043868" s="251"/>
      <c r="V1043868" s="251"/>
      <c r="W1043868" s="251"/>
      <c r="X1043868" s="251"/>
      <c r="Y1043868" s="251"/>
      <c r="Z1043868" s="251"/>
      <c r="AA1043868" s="251"/>
      <c r="AB1043868" s="247"/>
      <c r="AC1043868" s="247"/>
      <c r="AD1043868" s="245"/>
      <c r="AE1043868" s="245"/>
      <c r="AF1043868" s="245"/>
      <c r="AG1043868" s="245"/>
    </row>
    <row r="1043869" spans="1:33" ht="12.75">
      <c r="A1043869" s="247"/>
      <c r="B1043869" s="248"/>
      <c r="C1043869" s="249"/>
      <c r="D1043869" s="250"/>
      <c r="E1043869" s="250"/>
      <c r="F1043869" s="250"/>
      <c r="G1043869" s="250"/>
      <c r="H1043869" s="250"/>
      <c r="I1043869" s="250"/>
      <c r="J1043869" s="244"/>
      <c r="K1043869" s="244"/>
      <c r="L1043869" s="244"/>
      <c r="M1043869" s="244"/>
      <c r="N1043869" s="244"/>
      <c r="O1043869" s="251"/>
      <c r="P1043869" s="251"/>
      <c r="Q1043869" s="251"/>
      <c r="R1043869" s="251"/>
      <c r="S1043869" s="251"/>
      <c r="T1043869" s="251"/>
      <c r="U1043869" s="251"/>
      <c r="V1043869" s="251"/>
      <c r="W1043869" s="251"/>
      <c r="X1043869" s="251"/>
      <c r="Y1043869" s="251"/>
      <c r="Z1043869" s="251"/>
      <c r="AA1043869" s="251"/>
      <c r="AB1043869" s="247"/>
      <c r="AC1043869" s="247"/>
      <c r="AD1043869" s="245"/>
      <c r="AE1043869" s="245"/>
      <c r="AF1043869" s="245"/>
      <c r="AG1043869" s="245"/>
    </row>
    <row r="1043870" spans="1:33" ht="12.75">
      <c r="A1043870" s="247"/>
      <c r="B1043870" s="248"/>
      <c r="C1043870" s="249"/>
      <c r="D1043870" s="250"/>
      <c r="E1043870" s="250"/>
      <c r="F1043870" s="250"/>
      <c r="G1043870" s="250"/>
      <c r="H1043870" s="250"/>
      <c r="I1043870" s="250"/>
      <c r="J1043870" s="244"/>
      <c r="K1043870" s="244"/>
      <c r="L1043870" s="244"/>
      <c r="M1043870" s="244"/>
      <c r="N1043870" s="244"/>
      <c r="O1043870" s="251"/>
      <c r="P1043870" s="251"/>
      <c r="Q1043870" s="251"/>
      <c r="R1043870" s="251"/>
      <c r="S1043870" s="251"/>
      <c r="T1043870" s="251"/>
      <c r="U1043870" s="251"/>
      <c r="V1043870" s="251"/>
      <c r="W1043870" s="251"/>
      <c r="X1043870" s="251"/>
      <c r="Y1043870" s="251"/>
      <c r="Z1043870" s="251"/>
      <c r="AA1043870" s="251"/>
      <c r="AB1043870" s="247"/>
      <c r="AC1043870" s="247"/>
      <c r="AD1043870" s="245"/>
      <c r="AE1043870" s="245"/>
      <c r="AF1043870" s="245"/>
      <c r="AG1043870" s="245"/>
    </row>
    <row r="1043871" spans="1:33" ht="12.75">
      <c r="A1043871" s="247"/>
      <c r="B1043871" s="248"/>
      <c r="C1043871" s="249"/>
      <c r="D1043871" s="250"/>
      <c r="E1043871" s="250"/>
      <c r="F1043871" s="250"/>
      <c r="G1043871" s="250"/>
      <c r="H1043871" s="250"/>
      <c r="I1043871" s="250"/>
      <c r="J1043871" s="244"/>
      <c r="K1043871" s="244"/>
      <c r="L1043871" s="244"/>
      <c r="M1043871" s="244"/>
      <c r="N1043871" s="244"/>
      <c r="O1043871" s="251"/>
      <c r="P1043871" s="251"/>
      <c r="Q1043871" s="251"/>
      <c r="R1043871" s="251"/>
      <c r="S1043871" s="251"/>
      <c r="T1043871" s="251"/>
      <c r="U1043871" s="251"/>
      <c r="V1043871" s="251"/>
      <c r="W1043871" s="251"/>
      <c r="X1043871" s="251"/>
      <c r="Y1043871" s="251"/>
      <c r="Z1043871" s="251"/>
      <c r="AA1043871" s="251"/>
      <c r="AB1043871" s="247"/>
      <c r="AC1043871" s="247"/>
      <c r="AD1043871" s="245"/>
      <c r="AE1043871" s="245"/>
      <c r="AF1043871" s="245"/>
      <c r="AG1043871" s="245"/>
    </row>
    <row r="1043872" spans="1:33" ht="12.75">
      <c r="A1043872" s="247"/>
      <c r="B1043872" s="248"/>
      <c r="C1043872" s="249"/>
      <c r="D1043872" s="250"/>
      <c r="E1043872" s="250"/>
      <c r="F1043872" s="250"/>
      <c r="G1043872" s="250"/>
      <c r="H1043872" s="250"/>
      <c r="I1043872" s="250"/>
      <c r="J1043872" s="244"/>
      <c r="K1043872" s="244"/>
      <c r="L1043872" s="244"/>
      <c r="M1043872" s="244"/>
      <c r="N1043872" s="244"/>
      <c r="O1043872" s="251"/>
      <c r="P1043872" s="251"/>
      <c r="Q1043872" s="251"/>
      <c r="R1043872" s="251"/>
      <c r="S1043872" s="251"/>
      <c r="T1043872" s="251"/>
      <c r="U1043872" s="251"/>
      <c r="V1043872" s="251"/>
      <c r="W1043872" s="251"/>
      <c r="X1043872" s="251"/>
      <c r="Y1043872" s="251"/>
      <c r="Z1043872" s="251"/>
      <c r="AA1043872" s="251"/>
      <c r="AB1043872" s="247"/>
      <c r="AC1043872" s="247"/>
      <c r="AD1043872" s="245"/>
      <c r="AE1043872" s="245"/>
      <c r="AF1043872" s="245"/>
      <c r="AG1043872" s="245"/>
    </row>
    <row r="1043873" spans="1:33" ht="12.75">
      <c r="A1043873" s="247"/>
      <c r="B1043873" s="248"/>
      <c r="C1043873" s="249"/>
      <c r="D1043873" s="250"/>
      <c r="E1043873" s="250"/>
      <c r="F1043873" s="250"/>
      <c r="G1043873" s="250"/>
      <c r="H1043873" s="250"/>
      <c r="I1043873" s="250"/>
      <c r="J1043873" s="244"/>
      <c r="K1043873" s="244"/>
      <c r="L1043873" s="244"/>
      <c r="M1043873" s="244"/>
      <c r="N1043873" s="244"/>
      <c r="O1043873" s="251"/>
      <c r="P1043873" s="251"/>
      <c r="Q1043873" s="251"/>
      <c r="R1043873" s="251"/>
      <c r="S1043873" s="251"/>
      <c r="T1043873" s="251"/>
      <c r="U1043873" s="251"/>
      <c r="V1043873" s="251"/>
      <c r="W1043873" s="251"/>
      <c r="X1043873" s="251"/>
      <c r="Y1043873" s="251"/>
      <c r="Z1043873" s="251"/>
      <c r="AA1043873" s="251"/>
      <c r="AB1043873" s="247"/>
      <c r="AC1043873" s="247"/>
      <c r="AD1043873" s="245"/>
      <c r="AE1043873" s="245"/>
      <c r="AF1043873" s="245"/>
      <c r="AG1043873" s="245"/>
    </row>
    <row r="1043874" spans="1:33" ht="12.75">
      <c r="A1043874" s="247"/>
      <c r="B1043874" s="248"/>
      <c r="C1043874" s="249"/>
      <c r="D1043874" s="250"/>
      <c r="E1043874" s="250"/>
      <c r="F1043874" s="250"/>
      <c r="G1043874" s="250"/>
      <c r="H1043874" s="250"/>
      <c r="I1043874" s="250"/>
      <c r="J1043874" s="244"/>
      <c r="K1043874" s="244"/>
      <c r="L1043874" s="244"/>
      <c r="M1043874" s="244"/>
      <c r="N1043874" s="244"/>
      <c r="O1043874" s="251"/>
      <c r="P1043874" s="251"/>
      <c r="Q1043874" s="251"/>
      <c r="R1043874" s="251"/>
      <c r="S1043874" s="251"/>
      <c r="T1043874" s="251"/>
      <c r="U1043874" s="251"/>
      <c r="V1043874" s="251"/>
      <c r="W1043874" s="251"/>
      <c r="X1043874" s="251"/>
      <c r="Y1043874" s="251"/>
      <c r="Z1043874" s="251"/>
      <c r="AA1043874" s="251"/>
      <c r="AB1043874" s="247"/>
      <c r="AC1043874" s="247"/>
      <c r="AD1043874" s="245"/>
      <c r="AE1043874" s="245"/>
      <c r="AF1043874" s="245"/>
      <c r="AG1043874" s="245"/>
    </row>
    <row r="1043875" spans="1:33" ht="12.75">
      <c r="A1043875" s="247"/>
      <c r="B1043875" s="248"/>
      <c r="C1043875" s="249"/>
      <c r="D1043875" s="250"/>
      <c r="E1043875" s="250"/>
      <c r="F1043875" s="250"/>
      <c r="G1043875" s="250"/>
      <c r="H1043875" s="250"/>
      <c r="I1043875" s="250"/>
      <c r="J1043875" s="244"/>
      <c r="K1043875" s="244"/>
      <c r="L1043875" s="244"/>
      <c r="M1043875" s="244"/>
      <c r="N1043875" s="244"/>
      <c r="O1043875" s="251"/>
      <c r="P1043875" s="251"/>
      <c r="Q1043875" s="251"/>
      <c r="R1043875" s="251"/>
      <c r="S1043875" s="251"/>
      <c r="T1043875" s="251"/>
      <c r="U1043875" s="251"/>
      <c r="V1043875" s="251"/>
      <c r="W1043875" s="251"/>
      <c r="X1043875" s="251"/>
      <c r="Y1043875" s="251"/>
      <c r="Z1043875" s="251"/>
      <c r="AA1043875" s="251"/>
      <c r="AB1043875" s="247"/>
      <c r="AC1043875" s="247"/>
      <c r="AD1043875" s="245"/>
      <c r="AE1043875" s="245"/>
      <c r="AF1043875" s="245"/>
      <c r="AG1043875" s="245"/>
    </row>
    <row r="1043876" spans="1:33" ht="12.75">
      <c r="A1043876" s="247"/>
      <c r="B1043876" s="248"/>
      <c r="C1043876" s="249"/>
      <c r="D1043876" s="250"/>
      <c r="E1043876" s="250"/>
      <c r="F1043876" s="250"/>
      <c r="G1043876" s="250"/>
      <c r="H1043876" s="250"/>
      <c r="I1043876" s="250"/>
      <c r="J1043876" s="244"/>
      <c r="K1043876" s="244"/>
      <c r="L1043876" s="244"/>
      <c r="M1043876" s="244"/>
      <c r="N1043876" s="244"/>
      <c r="O1043876" s="251"/>
      <c r="P1043876" s="251"/>
      <c r="Q1043876" s="251"/>
      <c r="R1043876" s="251"/>
      <c r="S1043876" s="251"/>
      <c r="T1043876" s="251"/>
      <c r="U1043876" s="251"/>
      <c r="V1043876" s="251"/>
      <c r="W1043876" s="251"/>
      <c r="X1043876" s="251"/>
      <c r="Y1043876" s="251"/>
      <c r="Z1043876" s="251"/>
      <c r="AA1043876" s="251"/>
      <c r="AB1043876" s="247"/>
      <c r="AC1043876" s="247"/>
      <c r="AD1043876" s="245"/>
      <c r="AE1043876" s="245"/>
      <c r="AF1043876" s="245"/>
      <c r="AG1043876" s="245"/>
    </row>
    <row r="1043877" spans="1:33" ht="12.75">
      <c r="A1043877" s="247"/>
      <c r="B1043877" s="248"/>
      <c r="C1043877" s="249"/>
      <c r="D1043877" s="250"/>
      <c r="E1043877" s="250"/>
      <c r="F1043877" s="250"/>
      <c r="G1043877" s="250"/>
      <c r="H1043877" s="250"/>
      <c r="I1043877" s="250"/>
      <c r="J1043877" s="244"/>
      <c r="K1043877" s="244"/>
      <c r="L1043877" s="244"/>
      <c r="M1043877" s="244"/>
      <c r="N1043877" s="244"/>
      <c r="O1043877" s="251"/>
      <c r="P1043877" s="251"/>
      <c r="Q1043877" s="251"/>
      <c r="R1043877" s="251"/>
      <c r="S1043877" s="251"/>
      <c r="T1043877" s="251"/>
      <c r="U1043877" s="251"/>
      <c r="V1043877" s="251"/>
      <c r="W1043877" s="251"/>
      <c r="X1043877" s="251"/>
      <c r="Y1043877" s="251"/>
      <c r="Z1043877" s="251"/>
      <c r="AA1043877" s="251"/>
      <c r="AB1043877" s="247"/>
      <c r="AC1043877" s="247"/>
      <c r="AD1043877" s="245"/>
      <c r="AE1043877" s="245"/>
      <c r="AF1043877" s="245"/>
      <c r="AG1043877" s="245"/>
    </row>
    <row r="1043878" spans="1:33" ht="12.75">
      <c r="A1043878" s="247"/>
      <c r="B1043878" s="248"/>
      <c r="C1043878" s="249"/>
      <c r="D1043878" s="250"/>
      <c r="E1043878" s="250"/>
      <c r="F1043878" s="250"/>
      <c r="G1043878" s="250"/>
      <c r="H1043878" s="250"/>
      <c r="I1043878" s="250"/>
      <c r="J1043878" s="244"/>
      <c r="K1043878" s="244"/>
      <c r="L1043878" s="244"/>
      <c r="M1043878" s="244"/>
      <c r="N1043878" s="244"/>
      <c r="O1043878" s="251"/>
      <c r="P1043878" s="251"/>
      <c r="Q1043878" s="251"/>
      <c r="R1043878" s="251"/>
      <c r="S1043878" s="251"/>
      <c r="T1043878" s="251"/>
      <c r="U1043878" s="251"/>
      <c r="V1043878" s="251"/>
      <c r="W1043878" s="251"/>
      <c r="X1043878" s="251"/>
      <c r="Y1043878" s="251"/>
      <c r="Z1043878" s="251"/>
      <c r="AA1043878" s="251"/>
      <c r="AB1043878" s="247"/>
      <c r="AC1043878" s="247"/>
      <c r="AD1043878" s="245"/>
      <c r="AE1043878" s="245"/>
      <c r="AF1043878" s="245"/>
      <c r="AG1043878" s="245"/>
    </row>
    <row r="1043879" spans="1:33" ht="12.75">
      <c r="A1043879" s="247"/>
      <c r="B1043879" s="248"/>
      <c r="C1043879" s="249"/>
      <c r="D1043879" s="250"/>
      <c r="E1043879" s="250"/>
      <c r="F1043879" s="250"/>
      <c r="G1043879" s="250"/>
      <c r="H1043879" s="250"/>
      <c r="I1043879" s="250"/>
      <c r="J1043879" s="244"/>
      <c r="K1043879" s="244"/>
      <c r="L1043879" s="244"/>
      <c r="M1043879" s="244"/>
      <c r="N1043879" s="244"/>
      <c r="O1043879" s="251"/>
      <c r="P1043879" s="251"/>
      <c r="Q1043879" s="251"/>
      <c r="R1043879" s="251"/>
      <c r="S1043879" s="251"/>
      <c r="T1043879" s="251"/>
      <c r="U1043879" s="251"/>
      <c r="V1043879" s="251"/>
      <c r="W1043879" s="251"/>
      <c r="X1043879" s="251"/>
      <c r="Y1043879" s="251"/>
      <c r="Z1043879" s="251"/>
      <c r="AA1043879" s="251"/>
      <c r="AB1043879" s="247"/>
      <c r="AC1043879" s="247"/>
      <c r="AD1043879" s="245"/>
      <c r="AE1043879" s="245"/>
      <c r="AF1043879" s="245"/>
      <c r="AG1043879" s="245"/>
    </row>
    <row r="1043880" spans="1:33" ht="12.75">
      <c r="A1043880" s="247"/>
      <c r="B1043880" s="248"/>
      <c r="C1043880" s="249"/>
      <c r="D1043880" s="250"/>
      <c r="E1043880" s="250"/>
      <c r="F1043880" s="250"/>
      <c r="G1043880" s="250"/>
      <c r="H1043880" s="250"/>
      <c r="I1043880" s="250"/>
      <c r="J1043880" s="244"/>
      <c r="K1043880" s="244"/>
      <c r="L1043880" s="244"/>
      <c r="M1043880" s="244"/>
      <c r="N1043880" s="244"/>
      <c r="O1043880" s="251"/>
      <c r="P1043880" s="251"/>
      <c r="Q1043880" s="251"/>
      <c r="R1043880" s="251"/>
      <c r="S1043880" s="251"/>
      <c r="T1043880" s="251"/>
      <c r="U1043880" s="251"/>
      <c r="V1043880" s="251"/>
      <c r="W1043880" s="251"/>
      <c r="X1043880" s="251"/>
      <c r="Y1043880" s="251"/>
      <c r="Z1043880" s="251"/>
      <c r="AA1043880" s="251"/>
      <c r="AB1043880" s="247"/>
      <c r="AC1043880" s="247"/>
      <c r="AD1043880" s="245"/>
      <c r="AE1043880" s="245"/>
      <c r="AF1043880" s="245"/>
      <c r="AG1043880" s="245"/>
    </row>
    <row r="1043881" spans="1:33" ht="12.75">
      <c r="A1043881" s="247"/>
      <c r="B1043881" s="248"/>
      <c r="C1043881" s="249"/>
      <c r="D1043881" s="250"/>
      <c r="E1043881" s="250"/>
      <c r="F1043881" s="250"/>
      <c r="G1043881" s="250"/>
      <c r="H1043881" s="250"/>
      <c r="I1043881" s="250"/>
      <c r="J1043881" s="244"/>
      <c r="K1043881" s="244"/>
      <c r="L1043881" s="244"/>
      <c r="M1043881" s="244"/>
      <c r="N1043881" s="244"/>
      <c r="O1043881" s="251"/>
      <c r="P1043881" s="251"/>
      <c r="Q1043881" s="251"/>
      <c r="R1043881" s="251"/>
      <c r="S1043881" s="251"/>
      <c r="T1043881" s="251"/>
      <c r="U1043881" s="251"/>
      <c r="V1043881" s="251"/>
      <c r="W1043881" s="251"/>
      <c r="X1043881" s="251"/>
      <c r="Y1043881" s="251"/>
      <c r="Z1043881" s="251"/>
      <c r="AA1043881" s="251"/>
      <c r="AB1043881" s="247"/>
      <c r="AC1043881" s="247"/>
      <c r="AD1043881" s="245"/>
      <c r="AE1043881" s="245"/>
      <c r="AF1043881" s="245"/>
      <c r="AG1043881" s="245"/>
    </row>
    <row r="1043882" spans="1:33" ht="12.75">
      <c r="A1043882" s="247"/>
      <c r="B1043882" s="248"/>
      <c r="C1043882" s="249"/>
      <c r="D1043882" s="250"/>
      <c r="E1043882" s="250"/>
      <c r="F1043882" s="250"/>
      <c r="G1043882" s="250"/>
      <c r="H1043882" s="250"/>
      <c r="I1043882" s="250"/>
      <c r="J1043882" s="244"/>
      <c r="K1043882" s="244"/>
      <c r="L1043882" s="244"/>
      <c r="M1043882" s="244"/>
      <c r="N1043882" s="244"/>
      <c r="O1043882" s="251"/>
      <c r="P1043882" s="251"/>
      <c r="Q1043882" s="251"/>
      <c r="R1043882" s="251"/>
      <c r="S1043882" s="251"/>
      <c r="T1043882" s="251"/>
      <c r="U1043882" s="251"/>
      <c r="V1043882" s="251"/>
      <c r="W1043882" s="251"/>
      <c r="X1043882" s="251"/>
      <c r="Y1043882" s="251"/>
      <c r="Z1043882" s="251"/>
      <c r="AA1043882" s="251"/>
      <c r="AB1043882" s="247"/>
      <c r="AC1043882" s="247"/>
      <c r="AD1043882" s="245"/>
      <c r="AE1043882" s="245"/>
      <c r="AF1043882" s="245"/>
      <c r="AG1043882" s="245"/>
    </row>
    <row r="1043883" spans="1:33" ht="12.75">
      <c r="A1043883" s="247"/>
      <c r="B1043883" s="248"/>
      <c r="C1043883" s="249"/>
      <c r="D1043883" s="250"/>
      <c r="E1043883" s="250"/>
      <c r="F1043883" s="250"/>
      <c r="G1043883" s="250"/>
      <c r="H1043883" s="250"/>
      <c r="I1043883" s="250"/>
      <c r="J1043883" s="244"/>
      <c r="K1043883" s="244"/>
      <c r="L1043883" s="244"/>
      <c r="M1043883" s="244"/>
      <c r="N1043883" s="244"/>
      <c r="O1043883" s="251"/>
      <c r="P1043883" s="251"/>
      <c r="Q1043883" s="251"/>
      <c r="R1043883" s="251"/>
      <c r="S1043883" s="251"/>
      <c r="T1043883" s="251"/>
      <c r="U1043883" s="251"/>
      <c r="V1043883" s="251"/>
      <c r="W1043883" s="251"/>
      <c r="X1043883" s="251"/>
      <c r="Y1043883" s="251"/>
      <c r="Z1043883" s="251"/>
      <c r="AA1043883" s="251"/>
      <c r="AB1043883" s="247"/>
      <c r="AC1043883" s="247"/>
      <c r="AD1043883" s="245"/>
      <c r="AE1043883" s="245"/>
      <c r="AF1043883" s="245"/>
      <c r="AG1043883" s="245"/>
    </row>
    <row r="1043884" spans="1:33" ht="12.75">
      <c r="A1043884" s="247"/>
      <c r="B1043884" s="248"/>
      <c r="C1043884" s="249"/>
      <c r="D1043884" s="250"/>
      <c r="E1043884" s="250"/>
      <c r="F1043884" s="250"/>
      <c r="G1043884" s="250"/>
      <c r="H1043884" s="250"/>
      <c r="I1043884" s="250"/>
      <c r="J1043884" s="244"/>
      <c r="K1043884" s="244"/>
      <c r="L1043884" s="244"/>
      <c r="M1043884" s="244"/>
      <c r="N1043884" s="244"/>
      <c r="O1043884" s="251"/>
      <c r="P1043884" s="251"/>
      <c r="Q1043884" s="251"/>
      <c r="R1043884" s="251"/>
      <c r="S1043884" s="251"/>
      <c r="T1043884" s="251"/>
      <c r="U1043884" s="251"/>
      <c r="V1043884" s="251"/>
      <c r="W1043884" s="251"/>
      <c r="X1043884" s="251"/>
      <c r="Y1043884" s="251"/>
      <c r="Z1043884" s="251"/>
      <c r="AA1043884" s="251"/>
      <c r="AB1043884" s="247"/>
      <c r="AC1043884" s="247"/>
      <c r="AD1043884" s="245"/>
      <c r="AE1043884" s="245"/>
      <c r="AF1043884" s="245"/>
      <c r="AG1043884" s="245"/>
    </row>
    <row r="1043885" spans="1:33" ht="12.75">
      <c r="A1043885" s="247"/>
      <c r="B1043885" s="248"/>
      <c r="C1043885" s="249"/>
      <c r="D1043885" s="250"/>
      <c r="E1043885" s="250"/>
      <c r="F1043885" s="250"/>
      <c r="G1043885" s="250"/>
      <c r="H1043885" s="250"/>
      <c r="I1043885" s="250"/>
      <c r="J1043885" s="244"/>
      <c r="K1043885" s="244"/>
      <c r="L1043885" s="244"/>
      <c r="M1043885" s="244"/>
      <c r="N1043885" s="244"/>
      <c r="O1043885" s="251"/>
      <c r="P1043885" s="251"/>
      <c r="Q1043885" s="251"/>
      <c r="R1043885" s="251"/>
      <c r="S1043885" s="251"/>
      <c r="T1043885" s="251"/>
      <c r="U1043885" s="251"/>
      <c r="V1043885" s="251"/>
      <c r="W1043885" s="251"/>
      <c r="X1043885" s="251"/>
      <c r="Y1043885" s="251"/>
      <c r="Z1043885" s="251"/>
      <c r="AA1043885" s="251"/>
      <c r="AB1043885" s="247"/>
      <c r="AC1043885" s="247"/>
      <c r="AD1043885" s="245"/>
      <c r="AE1043885" s="245"/>
      <c r="AF1043885" s="245"/>
      <c r="AG1043885" s="245"/>
    </row>
    <row r="1043886" spans="1:33" ht="12.75">
      <c r="A1043886" s="247"/>
      <c r="B1043886" s="248"/>
      <c r="C1043886" s="249"/>
      <c r="D1043886" s="250"/>
      <c r="E1043886" s="250"/>
      <c r="F1043886" s="250"/>
      <c r="G1043886" s="250"/>
      <c r="H1043886" s="250"/>
      <c r="I1043886" s="250"/>
      <c r="J1043886" s="244"/>
      <c r="K1043886" s="244"/>
      <c r="L1043886" s="244"/>
      <c r="M1043886" s="244"/>
      <c r="N1043886" s="244"/>
      <c r="O1043886" s="251"/>
      <c r="P1043886" s="251"/>
      <c r="Q1043886" s="251"/>
      <c r="R1043886" s="251"/>
      <c r="S1043886" s="251"/>
      <c r="T1043886" s="251"/>
      <c r="U1043886" s="251"/>
      <c r="V1043886" s="251"/>
      <c r="W1043886" s="251"/>
      <c r="X1043886" s="251"/>
      <c r="Y1043886" s="251"/>
      <c r="Z1043886" s="251"/>
      <c r="AA1043886" s="251"/>
      <c r="AB1043886" s="247"/>
      <c r="AC1043886" s="247"/>
      <c r="AD1043886" s="245"/>
      <c r="AE1043886" s="245"/>
      <c r="AF1043886" s="245"/>
      <c r="AG1043886" s="245"/>
    </row>
    <row r="1043887" spans="1:33" ht="12.75">
      <c r="A1043887" s="247"/>
      <c r="B1043887" s="248"/>
      <c r="C1043887" s="249"/>
      <c r="D1043887" s="250"/>
      <c r="E1043887" s="250"/>
      <c r="F1043887" s="250"/>
      <c r="G1043887" s="250"/>
      <c r="H1043887" s="250"/>
      <c r="I1043887" s="250"/>
      <c r="J1043887" s="244"/>
      <c r="K1043887" s="244"/>
      <c r="L1043887" s="244"/>
      <c r="M1043887" s="244"/>
      <c r="N1043887" s="244"/>
      <c r="O1043887" s="251"/>
      <c r="P1043887" s="251"/>
      <c r="Q1043887" s="251"/>
      <c r="R1043887" s="251"/>
      <c r="S1043887" s="251"/>
      <c r="T1043887" s="251"/>
      <c r="U1043887" s="251"/>
      <c r="V1043887" s="251"/>
      <c r="W1043887" s="251"/>
      <c r="X1043887" s="251"/>
      <c r="Y1043887" s="251"/>
      <c r="Z1043887" s="251"/>
      <c r="AA1043887" s="251"/>
      <c r="AB1043887" s="247"/>
      <c r="AC1043887" s="247"/>
      <c r="AD1043887" s="245"/>
      <c r="AE1043887" s="245"/>
      <c r="AF1043887" s="245"/>
      <c r="AG1043887" s="245"/>
    </row>
    <row r="1043888" spans="1:33" ht="12.75">
      <c r="A1043888" s="247"/>
      <c r="B1043888" s="248"/>
      <c r="C1043888" s="249"/>
      <c r="D1043888" s="250"/>
      <c r="E1043888" s="250"/>
      <c r="F1043888" s="250"/>
      <c r="G1043888" s="250"/>
      <c r="H1043888" s="250"/>
      <c r="I1043888" s="250"/>
      <c r="J1043888" s="244"/>
      <c r="K1043888" s="244"/>
      <c r="L1043888" s="244"/>
      <c r="M1043888" s="244"/>
      <c r="N1043888" s="244"/>
      <c r="O1043888" s="251"/>
      <c r="P1043888" s="251"/>
      <c r="Q1043888" s="251"/>
      <c r="R1043888" s="251"/>
      <c r="S1043888" s="251"/>
      <c r="T1043888" s="251"/>
      <c r="U1043888" s="251"/>
      <c r="V1043888" s="251"/>
      <c r="W1043888" s="251"/>
      <c r="X1043888" s="251"/>
      <c r="Y1043888" s="251"/>
      <c r="Z1043888" s="251"/>
      <c r="AA1043888" s="251"/>
      <c r="AB1043888" s="247"/>
      <c r="AC1043888" s="247"/>
      <c r="AD1043888" s="245"/>
      <c r="AE1043888" s="245"/>
      <c r="AF1043888" s="245"/>
      <c r="AG1043888" s="245"/>
    </row>
    <row r="1043889" spans="1:33" ht="12.75">
      <c r="A1043889" s="247"/>
      <c r="B1043889" s="248"/>
      <c r="C1043889" s="249"/>
      <c r="D1043889" s="250"/>
      <c r="E1043889" s="250"/>
      <c r="F1043889" s="250"/>
      <c r="G1043889" s="250"/>
      <c r="H1043889" s="250"/>
      <c r="I1043889" s="250"/>
      <c r="J1043889" s="244"/>
      <c r="K1043889" s="244"/>
      <c r="L1043889" s="244"/>
      <c r="M1043889" s="244"/>
      <c r="N1043889" s="244"/>
      <c r="O1043889" s="251"/>
      <c r="P1043889" s="251"/>
      <c r="Q1043889" s="251"/>
      <c r="R1043889" s="251"/>
      <c r="S1043889" s="251"/>
      <c r="T1043889" s="251"/>
      <c r="U1043889" s="251"/>
      <c r="V1043889" s="251"/>
      <c r="W1043889" s="251"/>
      <c r="X1043889" s="251"/>
      <c r="Y1043889" s="251"/>
      <c r="Z1043889" s="251"/>
      <c r="AA1043889" s="251"/>
      <c r="AB1043889" s="247"/>
      <c r="AC1043889" s="247"/>
      <c r="AD1043889" s="245"/>
      <c r="AE1043889" s="245"/>
      <c r="AF1043889" s="245"/>
      <c r="AG1043889" s="245"/>
    </row>
    <row r="1043890" spans="1:33" ht="12.75">
      <c r="A1043890" s="247"/>
      <c r="B1043890" s="248"/>
      <c r="C1043890" s="249"/>
      <c r="D1043890" s="250"/>
      <c r="E1043890" s="250"/>
      <c r="F1043890" s="250"/>
      <c r="G1043890" s="250"/>
      <c r="H1043890" s="250"/>
      <c r="I1043890" s="250"/>
      <c r="J1043890" s="244"/>
      <c r="K1043890" s="244"/>
      <c r="L1043890" s="244"/>
      <c r="M1043890" s="244"/>
      <c r="N1043890" s="244"/>
      <c r="O1043890" s="251"/>
      <c r="P1043890" s="251"/>
      <c r="Q1043890" s="251"/>
      <c r="R1043890" s="251"/>
      <c r="S1043890" s="251"/>
      <c r="T1043890" s="251"/>
      <c r="U1043890" s="251"/>
      <c r="V1043890" s="251"/>
      <c r="W1043890" s="251"/>
      <c r="X1043890" s="251"/>
      <c r="Y1043890" s="251"/>
      <c r="Z1043890" s="251"/>
      <c r="AA1043890" s="251"/>
      <c r="AB1043890" s="247"/>
      <c r="AC1043890" s="247"/>
      <c r="AD1043890" s="245"/>
      <c r="AE1043890" s="245"/>
      <c r="AF1043890" s="245"/>
      <c r="AG1043890" s="245"/>
    </row>
    <row r="1043891" spans="1:33" ht="12.75">
      <c r="A1043891" s="247"/>
      <c r="B1043891" s="248"/>
      <c r="C1043891" s="249"/>
      <c r="D1043891" s="250"/>
      <c r="E1043891" s="250"/>
      <c r="F1043891" s="250"/>
      <c r="G1043891" s="250"/>
      <c r="H1043891" s="250"/>
      <c r="I1043891" s="250"/>
      <c r="J1043891" s="244"/>
      <c r="K1043891" s="244"/>
      <c r="L1043891" s="244"/>
      <c r="M1043891" s="244"/>
      <c r="N1043891" s="244"/>
      <c r="O1043891" s="251"/>
      <c r="P1043891" s="251"/>
      <c r="Q1043891" s="251"/>
      <c r="R1043891" s="251"/>
      <c r="S1043891" s="251"/>
      <c r="T1043891" s="251"/>
      <c r="U1043891" s="251"/>
      <c r="V1043891" s="251"/>
      <c r="W1043891" s="251"/>
      <c r="X1043891" s="251"/>
      <c r="Y1043891" s="251"/>
      <c r="Z1043891" s="251"/>
      <c r="AA1043891" s="251"/>
      <c r="AB1043891" s="247"/>
      <c r="AC1043891" s="247"/>
      <c r="AD1043891" s="245"/>
      <c r="AE1043891" s="245"/>
      <c r="AF1043891" s="245"/>
      <c r="AG1043891" s="245"/>
    </row>
    <row r="1043892" spans="1:33" ht="12.75">
      <c r="A1043892" s="247"/>
      <c r="B1043892" s="248"/>
      <c r="C1043892" s="249"/>
      <c r="D1043892" s="250"/>
      <c r="E1043892" s="250"/>
      <c r="F1043892" s="250"/>
      <c r="G1043892" s="250"/>
      <c r="H1043892" s="250"/>
      <c r="I1043892" s="250"/>
      <c r="J1043892" s="244"/>
      <c r="K1043892" s="244"/>
      <c r="L1043892" s="244"/>
      <c r="M1043892" s="244"/>
      <c r="N1043892" s="244"/>
      <c r="O1043892" s="251"/>
      <c r="P1043892" s="251"/>
      <c r="Q1043892" s="251"/>
      <c r="R1043892" s="251"/>
      <c r="S1043892" s="251"/>
      <c r="T1043892" s="251"/>
      <c r="U1043892" s="251"/>
      <c r="V1043892" s="251"/>
      <c r="W1043892" s="251"/>
      <c r="X1043892" s="251"/>
      <c r="Y1043892" s="251"/>
      <c r="Z1043892" s="251"/>
      <c r="AA1043892" s="251"/>
      <c r="AB1043892" s="247"/>
      <c r="AC1043892" s="247"/>
      <c r="AD1043892" s="245"/>
      <c r="AE1043892" s="245"/>
      <c r="AF1043892" s="245"/>
      <c r="AG1043892" s="245"/>
    </row>
    <row r="1043893" spans="1:33" ht="12.75">
      <c r="A1043893" s="247"/>
      <c r="B1043893" s="248"/>
      <c r="C1043893" s="249"/>
      <c r="D1043893" s="250"/>
      <c r="E1043893" s="250"/>
      <c r="F1043893" s="250"/>
      <c r="G1043893" s="250"/>
      <c r="H1043893" s="250"/>
      <c r="I1043893" s="250"/>
      <c r="J1043893" s="244"/>
      <c r="K1043893" s="244"/>
      <c r="L1043893" s="244"/>
      <c r="M1043893" s="244"/>
      <c r="N1043893" s="244"/>
      <c r="O1043893" s="251"/>
      <c r="P1043893" s="251"/>
      <c r="Q1043893" s="251"/>
      <c r="R1043893" s="251"/>
      <c r="S1043893" s="251"/>
      <c r="T1043893" s="251"/>
      <c r="U1043893" s="251"/>
      <c r="V1043893" s="251"/>
      <c r="W1043893" s="251"/>
      <c r="X1043893" s="251"/>
      <c r="Y1043893" s="251"/>
      <c r="Z1043893" s="251"/>
      <c r="AA1043893" s="251"/>
      <c r="AB1043893" s="247"/>
      <c r="AC1043893" s="247"/>
      <c r="AD1043893" s="245"/>
      <c r="AE1043893" s="245"/>
      <c r="AF1043893" s="245"/>
      <c r="AG1043893" s="245"/>
    </row>
    <row r="1043894" spans="1:33" ht="12.75">
      <c r="A1043894" s="247"/>
      <c r="B1043894" s="248"/>
      <c r="C1043894" s="249"/>
      <c r="D1043894" s="250"/>
      <c r="E1043894" s="250"/>
      <c r="F1043894" s="250"/>
      <c r="G1043894" s="250"/>
      <c r="H1043894" s="250"/>
      <c r="I1043894" s="250"/>
      <c r="J1043894" s="244"/>
      <c r="K1043894" s="244"/>
      <c r="L1043894" s="244"/>
      <c r="M1043894" s="244"/>
      <c r="N1043894" s="244"/>
      <c r="O1043894" s="251"/>
      <c r="P1043894" s="251"/>
      <c r="Q1043894" s="251"/>
      <c r="R1043894" s="251"/>
      <c r="S1043894" s="251"/>
      <c r="T1043894" s="251"/>
      <c r="U1043894" s="251"/>
      <c r="V1043894" s="251"/>
      <c r="W1043894" s="251"/>
      <c r="X1043894" s="251"/>
      <c r="Y1043894" s="251"/>
      <c r="Z1043894" s="251"/>
      <c r="AA1043894" s="251"/>
      <c r="AB1043894" s="247"/>
      <c r="AC1043894" s="247"/>
      <c r="AD1043894" s="245"/>
      <c r="AE1043894" s="245"/>
      <c r="AF1043894" s="245"/>
      <c r="AG1043894" s="245"/>
    </row>
    <row r="1043895" spans="1:33" ht="12.75">
      <c r="A1043895" s="247"/>
      <c r="B1043895" s="248"/>
      <c r="C1043895" s="249"/>
      <c r="D1043895" s="250"/>
      <c r="E1043895" s="250"/>
      <c r="F1043895" s="250"/>
      <c r="G1043895" s="250"/>
      <c r="H1043895" s="250"/>
      <c r="I1043895" s="250"/>
      <c r="J1043895" s="244"/>
      <c r="K1043895" s="244"/>
      <c r="L1043895" s="244"/>
      <c r="M1043895" s="244"/>
      <c r="N1043895" s="244"/>
      <c r="O1043895" s="251"/>
      <c r="P1043895" s="251"/>
      <c r="Q1043895" s="251"/>
      <c r="R1043895" s="251"/>
      <c r="S1043895" s="251"/>
      <c r="T1043895" s="251"/>
      <c r="U1043895" s="251"/>
      <c r="V1043895" s="251"/>
      <c r="W1043895" s="251"/>
      <c r="X1043895" s="251"/>
      <c r="Y1043895" s="251"/>
      <c r="Z1043895" s="251"/>
      <c r="AA1043895" s="251"/>
      <c r="AB1043895" s="247"/>
      <c r="AC1043895" s="247"/>
      <c r="AD1043895" s="245"/>
      <c r="AE1043895" s="245"/>
      <c r="AF1043895" s="245"/>
      <c r="AG1043895" s="245"/>
    </row>
    <row r="1043896" spans="1:33" ht="12.75">
      <c r="A1043896" s="247"/>
      <c r="B1043896" s="248"/>
      <c r="C1043896" s="249"/>
      <c r="D1043896" s="250"/>
      <c r="E1043896" s="250"/>
      <c r="F1043896" s="250"/>
      <c r="G1043896" s="250"/>
      <c r="H1043896" s="250"/>
      <c r="I1043896" s="250"/>
      <c r="J1043896" s="244"/>
      <c r="K1043896" s="244"/>
      <c r="L1043896" s="244"/>
      <c r="M1043896" s="244"/>
      <c r="N1043896" s="244"/>
      <c r="O1043896" s="251"/>
      <c r="P1043896" s="251"/>
      <c r="Q1043896" s="251"/>
      <c r="R1043896" s="251"/>
      <c r="S1043896" s="251"/>
      <c r="T1043896" s="251"/>
      <c r="U1043896" s="251"/>
      <c r="V1043896" s="251"/>
      <c r="W1043896" s="251"/>
      <c r="X1043896" s="251"/>
      <c r="Y1043896" s="251"/>
      <c r="Z1043896" s="251"/>
      <c r="AA1043896" s="251"/>
      <c r="AB1043896" s="247"/>
      <c r="AC1043896" s="247"/>
      <c r="AD1043896" s="245"/>
      <c r="AE1043896" s="245"/>
      <c r="AF1043896" s="245"/>
      <c r="AG1043896" s="245"/>
    </row>
    <row r="1043897" spans="1:33" ht="12.75">
      <c r="A1043897" s="247"/>
      <c r="B1043897" s="248"/>
      <c r="C1043897" s="249"/>
      <c r="D1043897" s="250"/>
      <c r="E1043897" s="250"/>
      <c r="F1043897" s="250"/>
      <c r="G1043897" s="250"/>
      <c r="H1043897" s="250"/>
      <c r="I1043897" s="250"/>
      <c r="J1043897" s="244"/>
      <c r="K1043897" s="244"/>
      <c r="L1043897" s="244"/>
      <c r="M1043897" s="244"/>
      <c r="N1043897" s="244"/>
      <c r="O1043897" s="251"/>
      <c r="P1043897" s="251"/>
      <c r="Q1043897" s="251"/>
      <c r="R1043897" s="251"/>
      <c r="S1043897" s="251"/>
      <c r="T1043897" s="251"/>
      <c r="U1043897" s="251"/>
      <c r="V1043897" s="251"/>
      <c r="W1043897" s="251"/>
      <c r="X1043897" s="251"/>
      <c r="Y1043897" s="251"/>
      <c r="Z1043897" s="251"/>
      <c r="AA1043897" s="251"/>
      <c r="AB1043897" s="247"/>
      <c r="AC1043897" s="247"/>
      <c r="AD1043897" s="245"/>
      <c r="AE1043897" s="245"/>
      <c r="AF1043897" s="245"/>
      <c r="AG1043897" s="245"/>
    </row>
    <row r="1043898" spans="1:33" ht="12.75">
      <c r="A1043898" s="247"/>
      <c r="B1043898" s="248"/>
      <c r="C1043898" s="249"/>
      <c r="D1043898" s="250"/>
      <c r="E1043898" s="250"/>
      <c r="F1043898" s="250"/>
      <c r="G1043898" s="250"/>
      <c r="H1043898" s="250"/>
      <c r="I1043898" s="250"/>
      <c r="J1043898" s="244"/>
      <c r="K1043898" s="244"/>
      <c r="L1043898" s="244"/>
      <c r="M1043898" s="244"/>
      <c r="N1043898" s="244"/>
      <c r="O1043898" s="251"/>
      <c r="P1043898" s="251"/>
      <c r="Q1043898" s="251"/>
      <c r="R1043898" s="251"/>
      <c r="S1043898" s="251"/>
      <c r="T1043898" s="251"/>
      <c r="U1043898" s="251"/>
      <c r="V1043898" s="251"/>
      <c r="W1043898" s="251"/>
      <c r="X1043898" s="251"/>
      <c r="Y1043898" s="251"/>
      <c r="Z1043898" s="251"/>
      <c r="AA1043898" s="251"/>
      <c r="AB1043898" s="247"/>
      <c r="AC1043898" s="247"/>
      <c r="AD1043898" s="245"/>
      <c r="AE1043898" s="245"/>
      <c r="AF1043898" s="245"/>
      <c r="AG1043898" s="245"/>
    </row>
    <row r="1043899" spans="1:33" ht="12.75">
      <c r="A1043899" s="247"/>
      <c r="B1043899" s="248"/>
      <c r="C1043899" s="249"/>
      <c r="D1043899" s="250"/>
      <c r="E1043899" s="250"/>
      <c r="F1043899" s="250"/>
      <c r="G1043899" s="250"/>
      <c r="H1043899" s="250"/>
      <c r="I1043899" s="250"/>
      <c r="J1043899" s="244"/>
      <c r="K1043899" s="244"/>
      <c r="L1043899" s="244"/>
      <c r="M1043899" s="244"/>
      <c r="N1043899" s="244"/>
      <c r="O1043899" s="251"/>
      <c r="P1043899" s="251"/>
      <c r="Q1043899" s="251"/>
      <c r="R1043899" s="251"/>
      <c r="S1043899" s="251"/>
      <c r="T1043899" s="251"/>
      <c r="U1043899" s="251"/>
      <c r="V1043899" s="251"/>
      <c r="W1043899" s="251"/>
      <c r="X1043899" s="251"/>
      <c r="Y1043899" s="251"/>
      <c r="Z1043899" s="251"/>
      <c r="AA1043899" s="251"/>
      <c r="AB1043899" s="247"/>
      <c r="AC1043899" s="247"/>
      <c r="AD1043899" s="245"/>
      <c r="AE1043899" s="245"/>
      <c r="AF1043899" s="245"/>
      <c r="AG1043899" s="245"/>
    </row>
    <row r="1043900" spans="1:33" ht="12.75">
      <c r="A1043900" s="247"/>
      <c r="B1043900" s="248"/>
      <c r="C1043900" s="249"/>
      <c r="D1043900" s="250"/>
      <c r="E1043900" s="250"/>
      <c r="F1043900" s="250"/>
      <c r="G1043900" s="250"/>
      <c r="H1043900" s="250"/>
      <c r="I1043900" s="250"/>
      <c r="J1043900" s="244"/>
      <c r="K1043900" s="244"/>
      <c r="L1043900" s="244"/>
      <c r="M1043900" s="244"/>
      <c r="N1043900" s="244"/>
      <c r="O1043900" s="251"/>
      <c r="P1043900" s="251"/>
      <c r="Q1043900" s="251"/>
      <c r="R1043900" s="251"/>
      <c r="S1043900" s="251"/>
      <c r="T1043900" s="251"/>
      <c r="U1043900" s="251"/>
      <c r="V1043900" s="251"/>
      <c r="W1043900" s="251"/>
      <c r="X1043900" s="251"/>
      <c r="Y1043900" s="251"/>
      <c r="Z1043900" s="251"/>
      <c r="AA1043900" s="251"/>
      <c r="AB1043900" s="247"/>
      <c r="AC1043900" s="247"/>
      <c r="AD1043900" s="245"/>
      <c r="AE1043900" s="245"/>
      <c r="AF1043900" s="245"/>
      <c r="AG1043900" s="245"/>
    </row>
    <row r="1043901" spans="1:33" ht="12.75">
      <c r="A1043901" s="247"/>
      <c r="B1043901" s="248"/>
      <c r="C1043901" s="249"/>
      <c r="D1043901" s="250"/>
      <c r="E1043901" s="250"/>
      <c r="F1043901" s="250"/>
      <c r="G1043901" s="250"/>
      <c r="H1043901" s="250"/>
      <c r="I1043901" s="250"/>
      <c r="J1043901" s="244"/>
      <c r="K1043901" s="244"/>
      <c r="L1043901" s="244"/>
      <c r="M1043901" s="244"/>
      <c r="N1043901" s="244"/>
      <c r="O1043901" s="251"/>
      <c r="P1043901" s="251"/>
      <c r="Q1043901" s="251"/>
      <c r="R1043901" s="251"/>
      <c r="S1043901" s="251"/>
      <c r="T1043901" s="251"/>
      <c r="U1043901" s="251"/>
      <c r="V1043901" s="251"/>
      <c r="W1043901" s="251"/>
      <c r="X1043901" s="251"/>
      <c r="Y1043901" s="251"/>
      <c r="Z1043901" s="251"/>
      <c r="AA1043901" s="251"/>
      <c r="AB1043901" s="247"/>
      <c r="AC1043901" s="247"/>
      <c r="AD1043901" s="245"/>
      <c r="AE1043901" s="245"/>
      <c r="AF1043901" s="245"/>
      <c r="AG1043901" s="245"/>
    </row>
    <row r="1043902" spans="1:33" ht="12.75">
      <c r="A1043902" s="247"/>
      <c r="B1043902" s="248"/>
      <c r="C1043902" s="249"/>
      <c r="D1043902" s="250"/>
      <c r="E1043902" s="250"/>
      <c r="F1043902" s="250"/>
      <c r="G1043902" s="250"/>
      <c r="H1043902" s="250"/>
      <c r="I1043902" s="250"/>
      <c r="J1043902" s="244"/>
      <c r="K1043902" s="244"/>
      <c r="L1043902" s="244"/>
      <c r="M1043902" s="244"/>
      <c r="N1043902" s="244"/>
      <c r="O1043902" s="251"/>
      <c r="P1043902" s="251"/>
      <c r="Q1043902" s="251"/>
      <c r="R1043902" s="251"/>
      <c r="S1043902" s="251"/>
      <c r="T1043902" s="251"/>
      <c r="U1043902" s="251"/>
      <c r="V1043902" s="251"/>
      <c r="W1043902" s="251"/>
      <c r="X1043902" s="251"/>
      <c r="Y1043902" s="251"/>
      <c r="Z1043902" s="251"/>
      <c r="AA1043902" s="251"/>
      <c r="AB1043902" s="247"/>
      <c r="AC1043902" s="247"/>
      <c r="AD1043902" s="245"/>
      <c r="AE1043902" s="245"/>
      <c r="AF1043902" s="245"/>
      <c r="AG1043902" s="245"/>
    </row>
    <row r="1043903" spans="1:33" ht="12.75">
      <c r="A1043903" s="247"/>
      <c r="B1043903" s="248"/>
      <c r="C1043903" s="249"/>
      <c r="D1043903" s="250"/>
      <c r="E1043903" s="250"/>
      <c r="F1043903" s="250"/>
      <c r="G1043903" s="250"/>
      <c r="H1043903" s="250"/>
      <c r="I1043903" s="250"/>
      <c r="J1043903" s="244"/>
      <c r="K1043903" s="244"/>
      <c r="L1043903" s="244"/>
      <c r="M1043903" s="244"/>
      <c r="N1043903" s="244"/>
      <c r="O1043903" s="251"/>
      <c r="P1043903" s="251"/>
      <c r="Q1043903" s="251"/>
      <c r="R1043903" s="251"/>
      <c r="S1043903" s="251"/>
      <c r="T1043903" s="251"/>
      <c r="U1043903" s="251"/>
      <c r="V1043903" s="251"/>
      <c r="W1043903" s="251"/>
      <c r="X1043903" s="251"/>
      <c r="Y1043903" s="251"/>
      <c r="Z1043903" s="251"/>
      <c r="AA1043903" s="251"/>
      <c r="AB1043903" s="247"/>
      <c r="AC1043903" s="247"/>
      <c r="AD1043903" s="245"/>
      <c r="AE1043903" s="245"/>
      <c r="AF1043903" s="245"/>
      <c r="AG1043903" s="245"/>
    </row>
    <row r="1043904" spans="1:33" ht="12.75">
      <c r="A1043904" s="247"/>
      <c r="B1043904" s="248"/>
      <c r="C1043904" s="249"/>
      <c r="D1043904" s="250"/>
      <c r="E1043904" s="250"/>
      <c r="F1043904" s="250"/>
      <c r="G1043904" s="250"/>
      <c r="H1043904" s="250"/>
      <c r="I1043904" s="250"/>
      <c r="J1043904" s="244"/>
      <c r="K1043904" s="244"/>
      <c r="L1043904" s="244"/>
      <c r="M1043904" s="244"/>
      <c r="N1043904" s="244"/>
      <c r="O1043904" s="251"/>
      <c r="P1043904" s="251"/>
      <c r="Q1043904" s="251"/>
      <c r="R1043904" s="251"/>
      <c r="S1043904" s="251"/>
      <c r="T1043904" s="251"/>
      <c r="U1043904" s="251"/>
      <c r="V1043904" s="251"/>
      <c r="W1043904" s="251"/>
      <c r="X1043904" s="251"/>
      <c r="Y1043904" s="251"/>
      <c r="Z1043904" s="251"/>
      <c r="AA1043904" s="251"/>
      <c r="AB1043904" s="247"/>
      <c r="AC1043904" s="247"/>
      <c r="AD1043904" s="245"/>
      <c r="AE1043904" s="245"/>
      <c r="AF1043904" s="245"/>
      <c r="AG1043904" s="245"/>
    </row>
    <row r="1043905" spans="1:33" ht="12.75">
      <c r="A1043905" s="247"/>
      <c r="B1043905" s="248"/>
      <c r="C1043905" s="249"/>
      <c r="D1043905" s="250"/>
      <c r="E1043905" s="250"/>
      <c r="F1043905" s="250"/>
      <c r="G1043905" s="250"/>
      <c r="H1043905" s="250"/>
      <c r="I1043905" s="250"/>
      <c r="J1043905" s="244"/>
      <c r="K1043905" s="244"/>
      <c r="L1043905" s="244"/>
      <c r="M1043905" s="244"/>
      <c r="N1043905" s="244"/>
      <c r="O1043905" s="251"/>
      <c r="P1043905" s="251"/>
      <c r="Q1043905" s="251"/>
      <c r="R1043905" s="251"/>
      <c r="S1043905" s="251"/>
      <c r="T1043905" s="251"/>
      <c r="U1043905" s="251"/>
      <c r="V1043905" s="251"/>
      <c r="W1043905" s="251"/>
      <c r="X1043905" s="251"/>
      <c r="Y1043905" s="251"/>
      <c r="Z1043905" s="251"/>
      <c r="AA1043905" s="251"/>
      <c r="AB1043905" s="247"/>
      <c r="AC1043905" s="247"/>
      <c r="AD1043905" s="245"/>
      <c r="AE1043905" s="245"/>
      <c r="AF1043905" s="245"/>
      <c r="AG1043905" s="245"/>
    </row>
    <row r="1043906" spans="1:33" ht="12.75">
      <c r="A1043906" s="247"/>
      <c r="B1043906" s="248"/>
      <c r="C1043906" s="249"/>
      <c r="D1043906" s="250"/>
      <c r="E1043906" s="250"/>
      <c r="F1043906" s="250"/>
      <c r="G1043906" s="250"/>
      <c r="H1043906" s="250"/>
      <c r="I1043906" s="250"/>
      <c r="J1043906" s="244"/>
      <c r="K1043906" s="244"/>
      <c r="L1043906" s="244"/>
      <c r="M1043906" s="244"/>
      <c r="N1043906" s="244"/>
      <c r="O1043906" s="251"/>
      <c r="P1043906" s="251"/>
      <c r="Q1043906" s="251"/>
      <c r="R1043906" s="251"/>
      <c r="S1043906" s="251"/>
      <c r="T1043906" s="251"/>
      <c r="U1043906" s="251"/>
      <c r="V1043906" s="251"/>
      <c r="W1043906" s="251"/>
      <c r="X1043906" s="251"/>
      <c r="Y1043906" s="251"/>
      <c r="Z1043906" s="251"/>
      <c r="AA1043906" s="251"/>
      <c r="AB1043906" s="247"/>
      <c r="AC1043906" s="247"/>
      <c r="AD1043906" s="245"/>
      <c r="AE1043906" s="245"/>
      <c r="AF1043906" s="245"/>
      <c r="AG1043906" s="245"/>
    </row>
    <row r="1043907" spans="1:33" ht="12.75">
      <c r="A1043907" s="247"/>
      <c r="B1043907" s="248"/>
      <c r="C1043907" s="249"/>
      <c r="D1043907" s="250"/>
      <c r="E1043907" s="250"/>
      <c r="F1043907" s="250"/>
      <c r="G1043907" s="250"/>
      <c r="H1043907" s="250"/>
      <c r="I1043907" s="250"/>
      <c r="J1043907" s="244"/>
      <c r="K1043907" s="244"/>
      <c r="L1043907" s="244"/>
      <c r="M1043907" s="244"/>
      <c r="N1043907" s="244"/>
      <c r="O1043907" s="251"/>
      <c r="P1043907" s="251"/>
      <c r="Q1043907" s="251"/>
      <c r="R1043907" s="251"/>
      <c r="S1043907" s="251"/>
      <c r="T1043907" s="251"/>
      <c r="U1043907" s="251"/>
      <c r="V1043907" s="251"/>
      <c r="W1043907" s="251"/>
      <c r="X1043907" s="251"/>
      <c r="Y1043907" s="251"/>
      <c r="Z1043907" s="251"/>
      <c r="AA1043907" s="251"/>
      <c r="AB1043907" s="247"/>
      <c r="AC1043907" s="247"/>
      <c r="AD1043907" s="245"/>
      <c r="AE1043907" s="245"/>
      <c r="AF1043907" s="245"/>
      <c r="AG1043907" s="245"/>
    </row>
    <row r="1043908" spans="1:33" ht="12.75">
      <c r="A1043908" s="247"/>
      <c r="B1043908" s="248"/>
      <c r="C1043908" s="249"/>
      <c r="D1043908" s="250"/>
      <c r="E1043908" s="250"/>
      <c r="F1043908" s="250"/>
      <c r="G1043908" s="250"/>
      <c r="H1043908" s="250"/>
      <c r="I1043908" s="250"/>
      <c r="J1043908" s="244"/>
      <c r="K1043908" s="244"/>
      <c r="L1043908" s="244"/>
      <c r="M1043908" s="244"/>
      <c r="N1043908" s="244"/>
      <c r="O1043908" s="251"/>
      <c r="P1043908" s="251"/>
      <c r="Q1043908" s="251"/>
      <c r="R1043908" s="251"/>
      <c r="S1043908" s="251"/>
      <c r="T1043908" s="251"/>
      <c r="U1043908" s="251"/>
      <c r="V1043908" s="251"/>
      <c r="W1043908" s="251"/>
      <c r="X1043908" s="251"/>
      <c r="Y1043908" s="251"/>
      <c r="Z1043908" s="251"/>
      <c r="AA1043908" s="251"/>
      <c r="AB1043908" s="247"/>
      <c r="AC1043908" s="247"/>
      <c r="AD1043908" s="245"/>
      <c r="AE1043908" s="245"/>
      <c r="AF1043908" s="245"/>
      <c r="AG1043908" s="245"/>
    </row>
    <row r="1043909" spans="1:33" ht="12.75">
      <c r="A1043909" s="247"/>
      <c r="B1043909" s="248"/>
      <c r="C1043909" s="249"/>
      <c r="D1043909" s="250"/>
      <c r="E1043909" s="250"/>
      <c r="F1043909" s="250"/>
      <c r="G1043909" s="250"/>
      <c r="H1043909" s="250"/>
      <c r="I1043909" s="250"/>
      <c r="J1043909" s="244"/>
      <c r="K1043909" s="244"/>
      <c r="L1043909" s="244"/>
      <c r="M1043909" s="244"/>
      <c r="N1043909" s="244"/>
      <c r="O1043909" s="251"/>
      <c r="P1043909" s="251"/>
      <c r="Q1043909" s="251"/>
      <c r="R1043909" s="251"/>
      <c r="S1043909" s="251"/>
      <c r="T1043909" s="251"/>
      <c r="U1043909" s="251"/>
      <c r="V1043909" s="251"/>
      <c r="W1043909" s="251"/>
      <c r="X1043909" s="251"/>
      <c r="Y1043909" s="251"/>
      <c r="Z1043909" s="251"/>
      <c r="AA1043909" s="251"/>
      <c r="AB1043909" s="247"/>
      <c r="AC1043909" s="247"/>
      <c r="AD1043909" s="245"/>
      <c r="AE1043909" s="245"/>
      <c r="AF1043909" s="245"/>
      <c r="AG1043909" s="245"/>
    </row>
    <row r="1043910" spans="1:33" ht="12.75">
      <c r="A1043910" s="247"/>
      <c r="B1043910" s="248"/>
      <c r="C1043910" s="249"/>
      <c r="D1043910" s="250"/>
      <c r="E1043910" s="250"/>
      <c r="F1043910" s="250"/>
      <c r="G1043910" s="250"/>
      <c r="H1043910" s="250"/>
      <c r="I1043910" s="250"/>
      <c r="J1043910" s="244"/>
      <c r="K1043910" s="244"/>
      <c r="L1043910" s="244"/>
      <c r="M1043910" s="244"/>
      <c r="N1043910" s="244"/>
      <c r="O1043910" s="251"/>
      <c r="P1043910" s="251"/>
      <c r="Q1043910" s="251"/>
      <c r="R1043910" s="251"/>
      <c r="S1043910" s="251"/>
      <c r="T1043910" s="251"/>
      <c r="U1043910" s="251"/>
      <c r="V1043910" s="251"/>
      <c r="W1043910" s="251"/>
      <c r="X1043910" s="251"/>
      <c r="Y1043910" s="251"/>
      <c r="Z1043910" s="251"/>
      <c r="AA1043910" s="251"/>
      <c r="AB1043910" s="247"/>
      <c r="AC1043910" s="247"/>
      <c r="AD1043910" s="245"/>
      <c r="AE1043910" s="245"/>
      <c r="AF1043910" s="245"/>
      <c r="AG1043910" s="245"/>
    </row>
    <row r="1043911" spans="1:33" ht="12.75">
      <c r="A1043911" s="247"/>
      <c r="B1043911" s="248"/>
      <c r="C1043911" s="249"/>
      <c r="D1043911" s="250"/>
      <c r="E1043911" s="250"/>
      <c r="F1043911" s="250"/>
      <c r="G1043911" s="250"/>
      <c r="H1043911" s="250"/>
      <c r="I1043911" s="250"/>
      <c r="J1043911" s="244"/>
      <c r="K1043911" s="244"/>
      <c r="L1043911" s="244"/>
      <c r="M1043911" s="244"/>
      <c r="N1043911" s="244"/>
      <c r="O1043911" s="251"/>
      <c r="P1043911" s="251"/>
      <c r="Q1043911" s="251"/>
      <c r="R1043911" s="251"/>
      <c r="S1043911" s="251"/>
      <c r="T1043911" s="251"/>
      <c r="U1043911" s="251"/>
      <c r="V1043911" s="251"/>
      <c r="W1043911" s="251"/>
      <c r="X1043911" s="251"/>
      <c r="Y1043911" s="251"/>
      <c r="Z1043911" s="251"/>
      <c r="AA1043911" s="251"/>
      <c r="AB1043911" s="247"/>
      <c r="AC1043911" s="247"/>
      <c r="AD1043911" s="245"/>
      <c r="AE1043911" s="245"/>
      <c r="AF1043911" s="245"/>
      <c r="AG1043911" s="245"/>
    </row>
    <row r="1043912" spans="1:33" ht="12.75">
      <c r="A1043912" s="247"/>
      <c r="B1043912" s="248"/>
      <c r="C1043912" s="249"/>
      <c r="D1043912" s="250"/>
      <c r="E1043912" s="250"/>
      <c r="F1043912" s="250"/>
      <c r="G1043912" s="250"/>
      <c r="H1043912" s="250"/>
      <c r="I1043912" s="250"/>
      <c r="J1043912" s="244"/>
      <c r="K1043912" s="244"/>
      <c r="L1043912" s="244"/>
      <c r="M1043912" s="244"/>
      <c r="N1043912" s="244"/>
      <c r="O1043912" s="251"/>
      <c r="P1043912" s="251"/>
      <c r="Q1043912" s="251"/>
      <c r="R1043912" s="251"/>
      <c r="S1043912" s="251"/>
      <c r="T1043912" s="251"/>
      <c r="U1043912" s="251"/>
      <c r="V1043912" s="251"/>
      <c r="W1043912" s="251"/>
      <c r="X1043912" s="251"/>
      <c r="Y1043912" s="251"/>
      <c r="Z1043912" s="251"/>
      <c r="AA1043912" s="251"/>
      <c r="AB1043912" s="247"/>
      <c r="AC1043912" s="247"/>
      <c r="AD1043912" s="245"/>
      <c r="AE1043912" s="245"/>
      <c r="AF1043912" s="245"/>
      <c r="AG1043912" s="245"/>
    </row>
    <row r="1043913" spans="1:33" ht="12.75">
      <c r="A1043913" s="247"/>
      <c r="B1043913" s="248"/>
      <c r="C1043913" s="249"/>
      <c r="D1043913" s="250"/>
      <c r="E1043913" s="250"/>
      <c r="F1043913" s="250"/>
      <c r="G1043913" s="250"/>
      <c r="H1043913" s="250"/>
      <c r="I1043913" s="250"/>
      <c r="J1043913" s="244"/>
      <c r="K1043913" s="244"/>
      <c r="L1043913" s="244"/>
      <c r="M1043913" s="244"/>
      <c r="N1043913" s="244"/>
      <c r="O1043913" s="251"/>
      <c r="P1043913" s="251"/>
      <c r="Q1043913" s="251"/>
      <c r="R1043913" s="251"/>
      <c r="S1043913" s="251"/>
      <c r="T1043913" s="251"/>
      <c r="U1043913" s="251"/>
      <c r="V1043913" s="251"/>
      <c r="W1043913" s="251"/>
      <c r="X1043913" s="251"/>
      <c r="Y1043913" s="251"/>
      <c r="Z1043913" s="251"/>
      <c r="AA1043913" s="251"/>
      <c r="AB1043913" s="247"/>
      <c r="AC1043913" s="247"/>
      <c r="AD1043913" s="245"/>
      <c r="AE1043913" s="245"/>
      <c r="AF1043913" s="245"/>
      <c r="AG1043913" s="245"/>
    </row>
    <row r="1043914" spans="1:33" ht="12.75">
      <c r="A1043914" s="247"/>
      <c r="B1043914" s="248"/>
      <c r="C1043914" s="249"/>
      <c r="D1043914" s="250"/>
      <c r="E1043914" s="250"/>
      <c r="F1043914" s="250"/>
      <c r="G1043914" s="250"/>
      <c r="H1043914" s="250"/>
      <c r="I1043914" s="250"/>
      <c r="J1043914" s="244"/>
      <c r="K1043914" s="244"/>
      <c r="L1043914" s="244"/>
      <c r="M1043914" s="244"/>
      <c r="N1043914" s="244"/>
      <c r="O1043914" s="251"/>
      <c r="P1043914" s="251"/>
      <c r="Q1043914" s="251"/>
      <c r="R1043914" s="251"/>
      <c r="S1043914" s="251"/>
      <c r="T1043914" s="251"/>
      <c r="U1043914" s="251"/>
      <c r="V1043914" s="251"/>
      <c r="W1043914" s="251"/>
      <c r="X1043914" s="251"/>
      <c r="Y1043914" s="251"/>
      <c r="Z1043914" s="251"/>
      <c r="AA1043914" s="251"/>
      <c r="AB1043914" s="247"/>
      <c r="AC1043914" s="247"/>
      <c r="AD1043914" s="245"/>
      <c r="AE1043914" s="245"/>
      <c r="AF1043914" s="245"/>
      <c r="AG1043914" s="245"/>
    </row>
    <row r="1043915" spans="1:33" ht="12.75">
      <c r="A1043915" s="247"/>
      <c r="B1043915" s="248"/>
      <c r="C1043915" s="249"/>
      <c r="D1043915" s="250"/>
      <c r="E1043915" s="250"/>
      <c r="F1043915" s="250"/>
      <c r="G1043915" s="250"/>
      <c r="H1043915" s="250"/>
      <c r="I1043915" s="250"/>
      <c r="J1043915" s="244"/>
      <c r="K1043915" s="244"/>
      <c r="L1043915" s="244"/>
      <c r="M1043915" s="244"/>
      <c r="N1043915" s="244"/>
      <c r="O1043915" s="251"/>
      <c r="P1043915" s="251"/>
      <c r="Q1043915" s="251"/>
      <c r="R1043915" s="251"/>
      <c r="S1043915" s="251"/>
      <c r="T1043915" s="251"/>
      <c r="U1043915" s="251"/>
      <c r="V1043915" s="251"/>
      <c r="W1043915" s="251"/>
      <c r="X1043915" s="251"/>
      <c r="Y1043915" s="251"/>
      <c r="Z1043915" s="251"/>
      <c r="AA1043915" s="251"/>
      <c r="AB1043915" s="247"/>
      <c r="AC1043915" s="247"/>
      <c r="AD1043915" s="245"/>
      <c r="AE1043915" s="245"/>
      <c r="AF1043915" s="245"/>
      <c r="AG1043915" s="245"/>
    </row>
    <row r="1043916" spans="1:33" ht="12.75">
      <c r="A1043916" s="247"/>
      <c r="B1043916" s="248"/>
      <c r="C1043916" s="249"/>
      <c r="D1043916" s="250"/>
      <c r="E1043916" s="250"/>
      <c r="F1043916" s="250"/>
      <c r="G1043916" s="250"/>
      <c r="H1043916" s="250"/>
      <c r="I1043916" s="250"/>
      <c r="J1043916" s="244"/>
      <c r="K1043916" s="244"/>
      <c r="L1043916" s="244"/>
      <c r="M1043916" s="244"/>
      <c r="N1043916" s="244"/>
      <c r="O1043916" s="251"/>
      <c r="P1043916" s="251"/>
      <c r="Q1043916" s="251"/>
      <c r="R1043916" s="251"/>
      <c r="S1043916" s="251"/>
      <c r="T1043916" s="251"/>
      <c r="U1043916" s="251"/>
      <c r="V1043916" s="251"/>
      <c r="W1043916" s="251"/>
      <c r="X1043916" s="251"/>
      <c r="Y1043916" s="251"/>
      <c r="Z1043916" s="251"/>
      <c r="AA1043916" s="251"/>
      <c r="AB1043916" s="247"/>
      <c r="AC1043916" s="247"/>
      <c r="AD1043916" s="245"/>
      <c r="AE1043916" s="245"/>
      <c r="AF1043916" s="245"/>
      <c r="AG1043916" s="245"/>
    </row>
    <row r="1043917" spans="1:33" ht="12.75">
      <c r="A1043917" s="247"/>
      <c r="B1043917" s="248"/>
      <c r="C1043917" s="249"/>
      <c r="D1043917" s="250"/>
      <c r="E1043917" s="250"/>
      <c r="F1043917" s="250"/>
      <c r="G1043917" s="250"/>
      <c r="H1043917" s="250"/>
      <c r="I1043917" s="250"/>
      <c r="J1043917" s="244"/>
      <c r="K1043917" s="244"/>
      <c r="L1043917" s="244"/>
      <c r="M1043917" s="244"/>
      <c r="N1043917" s="244"/>
      <c r="O1043917" s="251"/>
      <c r="P1043917" s="251"/>
      <c r="Q1043917" s="251"/>
      <c r="R1043917" s="251"/>
      <c r="S1043917" s="251"/>
      <c r="T1043917" s="251"/>
      <c r="U1043917" s="251"/>
      <c r="V1043917" s="251"/>
      <c r="W1043917" s="251"/>
      <c r="X1043917" s="251"/>
      <c r="Y1043917" s="251"/>
      <c r="Z1043917" s="251"/>
      <c r="AA1043917" s="251"/>
      <c r="AB1043917" s="247"/>
      <c r="AC1043917" s="247"/>
      <c r="AD1043917" s="245"/>
      <c r="AE1043917" s="245"/>
      <c r="AF1043917" s="245"/>
      <c r="AG1043917" s="245"/>
    </row>
    <row r="1043918" spans="1:33" ht="12.75">
      <c r="A1043918" s="247"/>
      <c r="B1043918" s="248"/>
      <c r="C1043918" s="249"/>
      <c r="D1043918" s="250"/>
      <c r="E1043918" s="250"/>
      <c r="F1043918" s="250"/>
      <c r="G1043918" s="250"/>
      <c r="H1043918" s="250"/>
      <c r="I1043918" s="250"/>
      <c r="J1043918" s="244"/>
      <c r="K1043918" s="244"/>
      <c r="L1043918" s="244"/>
      <c r="M1043918" s="244"/>
      <c r="N1043918" s="244"/>
      <c r="O1043918" s="251"/>
      <c r="P1043918" s="251"/>
      <c r="Q1043918" s="251"/>
      <c r="R1043918" s="251"/>
      <c r="S1043918" s="251"/>
      <c r="T1043918" s="251"/>
      <c r="U1043918" s="251"/>
      <c r="V1043918" s="251"/>
      <c r="W1043918" s="251"/>
      <c r="X1043918" s="251"/>
      <c r="Y1043918" s="251"/>
      <c r="Z1043918" s="251"/>
      <c r="AA1043918" s="251"/>
      <c r="AB1043918" s="247"/>
      <c r="AC1043918" s="247"/>
      <c r="AD1043918" s="245"/>
      <c r="AE1043918" s="245"/>
      <c r="AF1043918" s="245"/>
      <c r="AG1043918" s="245"/>
    </row>
    <row r="1043919" spans="1:33" ht="12.75">
      <c r="A1043919" s="247"/>
      <c r="B1043919" s="248"/>
      <c r="C1043919" s="249"/>
      <c r="D1043919" s="250"/>
      <c r="E1043919" s="250"/>
      <c r="F1043919" s="250"/>
      <c r="G1043919" s="250"/>
      <c r="H1043919" s="250"/>
      <c r="I1043919" s="250"/>
      <c r="J1043919" s="244"/>
      <c r="K1043919" s="244"/>
      <c r="L1043919" s="244"/>
      <c r="M1043919" s="244"/>
      <c r="N1043919" s="244"/>
      <c r="O1043919" s="251"/>
      <c r="P1043919" s="251"/>
      <c r="Q1043919" s="251"/>
      <c r="R1043919" s="251"/>
      <c r="S1043919" s="251"/>
      <c r="T1043919" s="251"/>
      <c r="U1043919" s="251"/>
      <c r="V1043919" s="251"/>
      <c r="W1043919" s="251"/>
      <c r="X1043919" s="251"/>
      <c r="Y1043919" s="251"/>
      <c r="Z1043919" s="251"/>
      <c r="AA1043919" s="251"/>
      <c r="AB1043919" s="247"/>
      <c r="AC1043919" s="247"/>
      <c r="AD1043919" s="245"/>
      <c r="AE1043919" s="245"/>
      <c r="AF1043919" s="245"/>
      <c r="AG1043919" s="245"/>
    </row>
    <row r="1043920" spans="1:33" ht="12.75">
      <c r="A1043920" s="247"/>
      <c r="B1043920" s="248"/>
      <c r="C1043920" s="249"/>
      <c r="D1043920" s="250"/>
      <c r="E1043920" s="250"/>
      <c r="F1043920" s="250"/>
      <c r="G1043920" s="250"/>
      <c r="H1043920" s="250"/>
      <c r="I1043920" s="250"/>
      <c r="J1043920" s="244"/>
      <c r="K1043920" s="244"/>
      <c r="L1043920" s="244"/>
      <c r="M1043920" s="244"/>
      <c r="N1043920" s="244"/>
      <c r="O1043920" s="251"/>
      <c r="P1043920" s="251"/>
      <c r="Q1043920" s="251"/>
      <c r="R1043920" s="251"/>
      <c r="S1043920" s="251"/>
      <c r="T1043920" s="251"/>
      <c r="U1043920" s="251"/>
      <c r="V1043920" s="251"/>
      <c r="W1043920" s="251"/>
      <c r="X1043920" s="251"/>
      <c r="Y1043920" s="251"/>
      <c r="Z1043920" s="251"/>
      <c r="AA1043920" s="251"/>
      <c r="AB1043920" s="247"/>
      <c r="AC1043920" s="247"/>
      <c r="AD1043920" s="245"/>
      <c r="AE1043920" s="245"/>
      <c r="AF1043920" s="245"/>
      <c r="AG1043920" s="245"/>
    </row>
    <row r="1043921" spans="1:33" ht="12.75">
      <c r="A1043921" s="247"/>
      <c r="B1043921" s="248"/>
      <c r="C1043921" s="249"/>
      <c r="D1043921" s="250"/>
      <c r="E1043921" s="250"/>
      <c r="F1043921" s="250"/>
      <c r="G1043921" s="250"/>
      <c r="H1043921" s="250"/>
      <c r="I1043921" s="250"/>
      <c r="J1043921" s="244"/>
      <c r="K1043921" s="244"/>
      <c r="L1043921" s="244"/>
      <c r="M1043921" s="244"/>
      <c r="N1043921" s="244"/>
      <c r="O1043921" s="251"/>
      <c r="P1043921" s="251"/>
      <c r="Q1043921" s="251"/>
      <c r="R1043921" s="251"/>
      <c r="S1043921" s="251"/>
      <c r="T1043921" s="251"/>
      <c r="U1043921" s="251"/>
      <c r="V1043921" s="251"/>
      <c r="W1043921" s="251"/>
      <c r="X1043921" s="251"/>
      <c r="Y1043921" s="251"/>
      <c r="Z1043921" s="251"/>
      <c r="AA1043921" s="251"/>
      <c r="AB1043921" s="247"/>
      <c r="AC1043921" s="247"/>
      <c r="AD1043921" s="245"/>
      <c r="AE1043921" s="245"/>
      <c r="AF1043921" s="245"/>
      <c r="AG1043921" s="245"/>
    </row>
    <row r="1043922" spans="1:33" ht="12.75">
      <c r="A1043922" s="247"/>
      <c r="B1043922" s="248"/>
      <c r="C1043922" s="249"/>
      <c r="D1043922" s="250"/>
      <c r="E1043922" s="250"/>
      <c r="F1043922" s="250"/>
      <c r="G1043922" s="250"/>
      <c r="H1043922" s="250"/>
      <c r="I1043922" s="250"/>
      <c r="J1043922" s="244"/>
      <c r="K1043922" s="244"/>
      <c r="L1043922" s="244"/>
      <c r="M1043922" s="244"/>
      <c r="N1043922" s="244"/>
      <c r="O1043922" s="251"/>
      <c r="P1043922" s="251"/>
      <c r="Q1043922" s="251"/>
      <c r="R1043922" s="251"/>
      <c r="S1043922" s="251"/>
      <c r="T1043922" s="251"/>
      <c r="U1043922" s="251"/>
      <c r="V1043922" s="251"/>
      <c r="W1043922" s="251"/>
      <c r="X1043922" s="251"/>
      <c r="Y1043922" s="251"/>
      <c r="Z1043922" s="251"/>
      <c r="AA1043922" s="251"/>
      <c r="AB1043922" s="247"/>
      <c r="AC1043922" s="247"/>
      <c r="AD1043922" s="245"/>
      <c r="AE1043922" s="245"/>
      <c r="AF1043922" s="245"/>
      <c r="AG1043922" s="245"/>
    </row>
    <row r="1043923" spans="1:33" ht="12.75">
      <c r="A1043923" s="247"/>
      <c r="B1043923" s="248"/>
      <c r="C1043923" s="249"/>
      <c r="D1043923" s="250"/>
      <c r="E1043923" s="250"/>
      <c r="F1043923" s="250"/>
      <c r="G1043923" s="250"/>
      <c r="H1043923" s="250"/>
      <c r="I1043923" s="250"/>
      <c r="J1043923" s="244"/>
      <c r="K1043923" s="244"/>
      <c r="L1043923" s="244"/>
      <c r="M1043923" s="244"/>
      <c r="N1043923" s="244"/>
      <c r="O1043923" s="251"/>
      <c r="P1043923" s="251"/>
      <c r="Q1043923" s="251"/>
      <c r="R1043923" s="251"/>
      <c r="S1043923" s="251"/>
      <c r="T1043923" s="251"/>
      <c r="U1043923" s="251"/>
      <c r="V1043923" s="251"/>
      <c r="W1043923" s="251"/>
      <c r="X1043923" s="251"/>
      <c r="Y1043923" s="251"/>
      <c r="Z1043923" s="251"/>
      <c r="AA1043923" s="251"/>
      <c r="AB1043923" s="247"/>
      <c r="AC1043923" s="247"/>
      <c r="AD1043923" s="245"/>
      <c r="AE1043923" s="245"/>
      <c r="AF1043923" s="245"/>
      <c r="AG1043923" s="245"/>
    </row>
    <row r="1043924" spans="1:33" ht="12.75">
      <c r="A1043924" s="247"/>
      <c r="B1043924" s="248"/>
      <c r="C1043924" s="249"/>
      <c r="D1043924" s="250"/>
      <c r="E1043924" s="250"/>
      <c r="F1043924" s="250"/>
      <c r="G1043924" s="250"/>
      <c r="H1043924" s="250"/>
      <c r="I1043924" s="250"/>
      <c r="J1043924" s="244"/>
      <c r="K1043924" s="244"/>
      <c r="L1043924" s="244"/>
      <c r="M1043924" s="244"/>
      <c r="N1043924" s="244"/>
      <c r="O1043924" s="251"/>
      <c r="P1043924" s="251"/>
      <c r="Q1043924" s="251"/>
      <c r="R1043924" s="251"/>
      <c r="S1043924" s="251"/>
      <c r="T1043924" s="251"/>
      <c r="U1043924" s="251"/>
      <c r="V1043924" s="251"/>
      <c r="W1043924" s="251"/>
      <c r="X1043924" s="251"/>
      <c r="Y1043924" s="251"/>
      <c r="Z1043924" s="251"/>
      <c r="AA1043924" s="251"/>
      <c r="AB1043924" s="247"/>
      <c r="AC1043924" s="247"/>
      <c r="AD1043924" s="245"/>
      <c r="AE1043924" s="245"/>
      <c r="AF1043924" s="245"/>
      <c r="AG1043924" s="245"/>
    </row>
    <row r="1043925" spans="1:33" ht="12.75">
      <c r="A1043925" s="247"/>
      <c r="B1043925" s="248"/>
      <c r="C1043925" s="249"/>
      <c r="D1043925" s="250"/>
      <c r="E1043925" s="250"/>
      <c r="F1043925" s="250"/>
      <c r="G1043925" s="250"/>
      <c r="H1043925" s="250"/>
      <c r="I1043925" s="250"/>
      <c r="J1043925" s="244"/>
      <c r="K1043925" s="244"/>
      <c r="L1043925" s="244"/>
      <c r="M1043925" s="244"/>
      <c r="N1043925" s="244"/>
      <c r="O1043925" s="251"/>
      <c r="P1043925" s="251"/>
      <c r="Q1043925" s="251"/>
      <c r="R1043925" s="251"/>
      <c r="S1043925" s="251"/>
      <c r="T1043925" s="251"/>
      <c r="U1043925" s="251"/>
      <c r="V1043925" s="251"/>
      <c r="W1043925" s="251"/>
      <c r="X1043925" s="251"/>
      <c r="Y1043925" s="251"/>
      <c r="Z1043925" s="251"/>
      <c r="AA1043925" s="251"/>
      <c r="AB1043925" s="247"/>
      <c r="AC1043925" s="247"/>
      <c r="AD1043925" s="245"/>
      <c r="AE1043925" s="245"/>
      <c r="AF1043925" s="245"/>
      <c r="AG1043925" s="245"/>
    </row>
    <row r="1043926" spans="1:33" ht="12.75">
      <c r="A1043926" s="247"/>
      <c r="B1043926" s="248"/>
      <c r="C1043926" s="249"/>
      <c r="D1043926" s="250"/>
      <c r="E1043926" s="250"/>
      <c r="F1043926" s="250"/>
      <c r="G1043926" s="250"/>
      <c r="H1043926" s="250"/>
      <c r="I1043926" s="250"/>
      <c r="J1043926" s="244"/>
      <c r="K1043926" s="244"/>
      <c r="L1043926" s="244"/>
      <c r="M1043926" s="244"/>
      <c r="N1043926" s="244"/>
      <c r="O1043926" s="251"/>
      <c r="P1043926" s="251"/>
      <c r="Q1043926" s="251"/>
      <c r="R1043926" s="251"/>
      <c r="S1043926" s="251"/>
      <c r="T1043926" s="251"/>
      <c r="U1043926" s="251"/>
      <c r="V1043926" s="251"/>
      <c r="W1043926" s="251"/>
      <c r="X1043926" s="251"/>
      <c r="Y1043926" s="251"/>
      <c r="Z1043926" s="251"/>
      <c r="AA1043926" s="251"/>
      <c r="AB1043926" s="247"/>
      <c r="AC1043926" s="247"/>
      <c r="AD1043926" s="245"/>
      <c r="AE1043926" s="245"/>
      <c r="AF1043926" s="245"/>
      <c r="AG1043926" s="245"/>
    </row>
    <row r="1043927" spans="1:33" ht="12.75">
      <c r="A1043927" s="247"/>
      <c r="B1043927" s="248"/>
      <c r="C1043927" s="249"/>
      <c r="D1043927" s="250"/>
      <c r="E1043927" s="250"/>
      <c r="F1043927" s="250"/>
      <c r="G1043927" s="250"/>
      <c r="H1043927" s="250"/>
      <c r="I1043927" s="250"/>
      <c r="J1043927" s="244"/>
      <c r="K1043927" s="244"/>
      <c r="L1043927" s="244"/>
      <c r="M1043927" s="244"/>
      <c r="N1043927" s="244"/>
      <c r="O1043927" s="251"/>
      <c r="P1043927" s="251"/>
      <c r="Q1043927" s="251"/>
      <c r="R1043927" s="251"/>
      <c r="S1043927" s="251"/>
      <c r="T1043927" s="251"/>
      <c r="U1043927" s="251"/>
      <c r="V1043927" s="251"/>
      <c r="W1043927" s="251"/>
      <c r="X1043927" s="251"/>
      <c r="Y1043927" s="251"/>
      <c r="Z1043927" s="251"/>
      <c r="AA1043927" s="251"/>
      <c r="AB1043927" s="247"/>
      <c r="AC1043927" s="247"/>
      <c r="AD1043927" s="245"/>
      <c r="AE1043927" s="245"/>
      <c r="AF1043927" s="245"/>
      <c r="AG1043927" s="245"/>
    </row>
    <row r="1043928" spans="1:33" ht="12.75">
      <c r="A1043928" s="247"/>
      <c r="B1043928" s="248"/>
      <c r="C1043928" s="249"/>
      <c r="D1043928" s="250"/>
      <c r="E1043928" s="250"/>
      <c r="F1043928" s="250"/>
      <c r="G1043928" s="250"/>
      <c r="H1043928" s="250"/>
      <c r="I1043928" s="250"/>
      <c r="J1043928" s="244"/>
      <c r="K1043928" s="244"/>
      <c r="L1043928" s="244"/>
      <c r="M1043928" s="244"/>
      <c r="N1043928" s="244"/>
      <c r="O1043928" s="251"/>
      <c r="P1043928" s="251"/>
      <c r="Q1043928" s="251"/>
      <c r="R1043928" s="251"/>
      <c r="S1043928" s="251"/>
      <c r="T1043928" s="251"/>
      <c r="U1043928" s="251"/>
      <c r="V1043928" s="251"/>
      <c r="W1043928" s="251"/>
      <c r="X1043928" s="251"/>
      <c r="Y1043928" s="251"/>
      <c r="Z1043928" s="251"/>
      <c r="AA1043928" s="251"/>
      <c r="AB1043928" s="247"/>
      <c r="AC1043928" s="247"/>
      <c r="AD1043928" s="245"/>
      <c r="AE1043928" s="245"/>
      <c r="AF1043928" s="245"/>
      <c r="AG1043928" s="245"/>
    </row>
    <row r="1043929" spans="1:33" ht="12.75">
      <c r="A1043929" s="247"/>
      <c r="B1043929" s="248"/>
      <c r="C1043929" s="249"/>
      <c r="D1043929" s="250"/>
      <c r="E1043929" s="250"/>
      <c r="F1043929" s="250"/>
      <c r="G1043929" s="250"/>
      <c r="H1043929" s="250"/>
      <c r="I1043929" s="250"/>
      <c r="J1043929" s="244"/>
      <c r="K1043929" s="244"/>
      <c r="L1043929" s="244"/>
      <c r="M1043929" s="244"/>
      <c r="N1043929" s="244"/>
      <c r="O1043929" s="251"/>
      <c r="P1043929" s="251"/>
      <c r="Q1043929" s="251"/>
      <c r="R1043929" s="251"/>
      <c r="S1043929" s="251"/>
      <c r="T1043929" s="251"/>
      <c r="U1043929" s="251"/>
      <c r="V1043929" s="251"/>
      <c r="W1043929" s="251"/>
      <c r="X1043929" s="251"/>
      <c r="Y1043929" s="251"/>
      <c r="Z1043929" s="251"/>
      <c r="AA1043929" s="251"/>
      <c r="AB1043929" s="247"/>
      <c r="AC1043929" s="247"/>
      <c r="AD1043929" s="245"/>
      <c r="AE1043929" s="245"/>
      <c r="AF1043929" s="245"/>
      <c r="AG1043929" s="245"/>
    </row>
    <row r="1043930" spans="1:33" ht="12.75">
      <c r="A1043930" s="247"/>
      <c r="B1043930" s="248"/>
      <c r="C1043930" s="249"/>
      <c r="D1043930" s="250"/>
      <c r="E1043930" s="250"/>
      <c r="F1043930" s="250"/>
      <c r="G1043930" s="250"/>
      <c r="H1043930" s="250"/>
      <c r="I1043930" s="250"/>
      <c r="J1043930" s="244"/>
      <c r="K1043930" s="244"/>
      <c r="L1043930" s="244"/>
      <c r="M1043930" s="244"/>
      <c r="N1043930" s="244"/>
      <c r="O1043930" s="251"/>
      <c r="P1043930" s="251"/>
      <c r="Q1043930" s="251"/>
      <c r="R1043930" s="251"/>
      <c r="S1043930" s="251"/>
      <c r="T1043930" s="251"/>
      <c r="U1043930" s="251"/>
      <c r="V1043930" s="251"/>
      <c r="W1043930" s="251"/>
      <c r="X1043930" s="251"/>
      <c r="Y1043930" s="251"/>
      <c r="Z1043930" s="251"/>
      <c r="AA1043930" s="251"/>
      <c r="AB1043930" s="247"/>
      <c r="AC1043930" s="247"/>
      <c r="AD1043930" s="245"/>
      <c r="AE1043930" s="245"/>
      <c r="AF1043930" s="245"/>
      <c r="AG1043930" s="245"/>
    </row>
    <row r="1043931" spans="1:33" ht="12.75">
      <c r="A1043931" s="247"/>
      <c r="B1043931" s="248"/>
      <c r="C1043931" s="249"/>
      <c r="D1043931" s="250"/>
      <c r="E1043931" s="250"/>
      <c r="F1043931" s="250"/>
      <c r="G1043931" s="250"/>
      <c r="H1043931" s="250"/>
      <c r="I1043931" s="250"/>
      <c r="J1043931" s="244"/>
      <c r="K1043931" s="244"/>
      <c r="L1043931" s="244"/>
      <c r="M1043931" s="244"/>
      <c r="N1043931" s="244"/>
      <c r="O1043931" s="251"/>
      <c r="P1043931" s="251"/>
      <c r="Q1043931" s="251"/>
      <c r="R1043931" s="251"/>
      <c r="S1043931" s="251"/>
      <c r="T1043931" s="251"/>
      <c r="U1043931" s="251"/>
      <c r="V1043931" s="251"/>
      <c r="W1043931" s="251"/>
      <c r="X1043931" s="251"/>
      <c r="Y1043931" s="251"/>
      <c r="Z1043931" s="251"/>
      <c r="AA1043931" s="251"/>
      <c r="AB1043931" s="247"/>
      <c r="AC1043931" s="247"/>
      <c r="AD1043931" s="245"/>
      <c r="AE1043931" s="245"/>
      <c r="AF1043931" s="245"/>
      <c r="AG1043931" s="245"/>
    </row>
    <row r="1043932" spans="1:33" ht="12.75">
      <c r="A1043932" s="247"/>
      <c r="B1043932" s="248"/>
      <c r="C1043932" s="249"/>
      <c r="D1043932" s="250"/>
      <c r="E1043932" s="250"/>
      <c r="F1043932" s="250"/>
      <c r="G1043932" s="250"/>
      <c r="H1043932" s="250"/>
      <c r="I1043932" s="250"/>
      <c r="J1043932" s="244"/>
      <c r="K1043932" s="244"/>
      <c r="L1043932" s="244"/>
      <c r="M1043932" s="244"/>
      <c r="N1043932" s="244"/>
      <c r="O1043932" s="251"/>
      <c r="P1043932" s="251"/>
      <c r="Q1043932" s="251"/>
      <c r="R1043932" s="251"/>
      <c r="S1043932" s="251"/>
      <c r="T1043932" s="251"/>
      <c r="U1043932" s="251"/>
      <c r="V1043932" s="251"/>
      <c r="W1043932" s="251"/>
      <c r="X1043932" s="251"/>
      <c r="Y1043932" s="251"/>
      <c r="Z1043932" s="251"/>
      <c r="AA1043932" s="251"/>
      <c r="AB1043932" s="247"/>
      <c r="AC1043932" s="247"/>
      <c r="AD1043932" s="245"/>
      <c r="AE1043932" s="245"/>
      <c r="AF1043932" s="245"/>
      <c r="AG1043932" s="245"/>
    </row>
    <row r="1043933" spans="1:33" ht="12.75">
      <c r="A1043933" s="247"/>
      <c r="B1043933" s="248"/>
      <c r="C1043933" s="249"/>
      <c r="D1043933" s="250"/>
      <c r="E1043933" s="250"/>
      <c r="F1043933" s="250"/>
      <c r="G1043933" s="250"/>
      <c r="H1043933" s="250"/>
      <c r="I1043933" s="250"/>
      <c r="J1043933" s="244"/>
      <c r="K1043933" s="244"/>
      <c r="L1043933" s="244"/>
      <c r="M1043933" s="244"/>
      <c r="N1043933" s="244"/>
      <c r="O1043933" s="251"/>
      <c r="P1043933" s="251"/>
      <c r="Q1043933" s="251"/>
      <c r="R1043933" s="251"/>
      <c r="S1043933" s="251"/>
      <c r="T1043933" s="251"/>
      <c r="U1043933" s="251"/>
      <c r="V1043933" s="251"/>
      <c r="W1043933" s="251"/>
      <c r="X1043933" s="251"/>
      <c r="Y1043933" s="251"/>
      <c r="Z1043933" s="251"/>
      <c r="AA1043933" s="251"/>
      <c r="AB1043933" s="247"/>
      <c r="AC1043933" s="247"/>
      <c r="AD1043933" s="245"/>
      <c r="AE1043933" s="245"/>
      <c r="AF1043933" s="245"/>
      <c r="AG1043933" s="245"/>
    </row>
    <row r="1043934" spans="1:33" ht="12.75">
      <c r="A1043934" s="247"/>
      <c r="B1043934" s="248"/>
      <c r="C1043934" s="249"/>
      <c r="D1043934" s="250"/>
      <c r="E1043934" s="250"/>
      <c r="F1043934" s="250"/>
      <c r="G1043934" s="250"/>
      <c r="H1043934" s="250"/>
      <c r="I1043934" s="250"/>
      <c r="J1043934" s="244"/>
      <c r="K1043934" s="244"/>
      <c r="L1043934" s="244"/>
      <c r="M1043934" s="244"/>
      <c r="N1043934" s="244"/>
      <c r="O1043934" s="251"/>
      <c r="P1043934" s="251"/>
      <c r="Q1043934" s="251"/>
      <c r="R1043934" s="251"/>
      <c r="S1043934" s="251"/>
      <c r="T1043934" s="251"/>
      <c r="U1043934" s="251"/>
      <c r="V1043934" s="251"/>
      <c r="W1043934" s="251"/>
      <c r="X1043934" s="251"/>
      <c r="Y1043934" s="251"/>
      <c r="Z1043934" s="251"/>
      <c r="AA1043934" s="251"/>
      <c r="AB1043934" s="247"/>
      <c r="AC1043934" s="247"/>
      <c r="AD1043934" s="245"/>
      <c r="AE1043934" s="245"/>
      <c r="AF1043934" s="245"/>
      <c r="AG1043934" s="245"/>
    </row>
    <row r="1043935" spans="1:33" ht="12.75">
      <c r="A1043935" s="247"/>
      <c r="B1043935" s="248"/>
      <c r="C1043935" s="249"/>
      <c r="D1043935" s="250"/>
      <c r="E1043935" s="250"/>
      <c r="F1043935" s="250"/>
      <c r="G1043935" s="250"/>
      <c r="H1043935" s="250"/>
      <c r="I1043935" s="250"/>
      <c r="J1043935" s="244"/>
      <c r="K1043935" s="244"/>
      <c r="L1043935" s="244"/>
      <c r="M1043935" s="244"/>
      <c r="N1043935" s="244"/>
      <c r="O1043935" s="251"/>
      <c r="P1043935" s="251"/>
      <c r="Q1043935" s="251"/>
      <c r="R1043935" s="251"/>
      <c r="S1043935" s="251"/>
      <c r="T1043935" s="251"/>
      <c r="U1043935" s="251"/>
      <c r="V1043935" s="251"/>
      <c r="W1043935" s="251"/>
      <c r="X1043935" s="251"/>
      <c r="Y1043935" s="251"/>
      <c r="Z1043935" s="251"/>
      <c r="AA1043935" s="251"/>
      <c r="AB1043935" s="247"/>
      <c r="AC1043935" s="247"/>
      <c r="AD1043935" s="245"/>
      <c r="AE1043935" s="245"/>
      <c r="AF1043935" s="245"/>
      <c r="AG1043935" s="245"/>
    </row>
    <row r="1043936" spans="1:33" ht="12.75">
      <c r="A1043936" s="247"/>
      <c r="B1043936" s="248"/>
      <c r="C1043936" s="249"/>
      <c r="D1043936" s="250"/>
      <c r="E1043936" s="250"/>
      <c r="F1043936" s="250"/>
      <c r="G1043936" s="250"/>
      <c r="H1043936" s="250"/>
      <c r="I1043936" s="250"/>
      <c r="J1043936" s="244"/>
      <c r="K1043936" s="244"/>
      <c r="L1043936" s="244"/>
      <c r="M1043936" s="244"/>
      <c r="N1043936" s="244"/>
      <c r="O1043936" s="251"/>
      <c r="P1043936" s="251"/>
      <c r="Q1043936" s="251"/>
      <c r="R1043936" s="251"/>
      <c r="S1043936" s="251"/>
      <c r="T1043936" s="251"/>
      <c r="U1043936" s="251"/>
      <c r="V1043936" s="251"/>
      <c r="W1043936" s="251"/>
      <c r="X1043936" s="251"/>
      <c r="Y1043936" s="251"/>
      <c r="Z1043936" s="251"/>
      <c r="AA1043936" s="251"/>
      <c r="AB1043936" s="247"/>
      <c r="AC1043936" s="247"/>
      <c r="AD1043936" s="245"/>
      <c r="AE1043936" s="245"/>
      <c r="AF1043936" s="245"/>
      <c r="AG1043936" s="245"/>
    </row>
    <row r="1043937" spans="1:33" ht="12.75">
      <c r="A1043937" s="247"/>
      <c r="B1043937" s="248"/>
      <c r="C1043937" s="249"/>
      <c r="D1043937" s="250"/>
      <c r="E1043937" s="250"/>
      <c r="F1043937" s="250"/>
      <c r="G1043937" s="250"/>
      <c r="H1043937" s="250"/>
      <c r="I1043937" s="250"/>
      <c r="J1043937" s="244"/>
      <c r="K1043937" s="244"/>
      <c r="L1043937" s="244"/>
      <c r="M1043937" s="244"/>
      <c r="N1043937" s="244"/>
      <c r="O1043937" s="251"/>
      <c r="P1043937" s="251"/>
      <c r="Q1043937" s="251"/>
      <c r="R1043937" s="251"/>
      <c r="S1043937" s="251"/>
      <c r="T1043937" s="251"/>
      <c r="U1043937" s="251"/>
      <c r="V1043937" s="251"/>
      <c r="W1043937" s="251"/>
      <c r="X1043937" s="251"/>
      <c r="Y1043937" s="251"/>
      <c r="Z1043937" s="251"/>
      <c r="AA1043937" s="251"/>
      <c r="AB1043937" s="247"/>
      <c r="AC1043937" s="247"/>
      <c r="AD1043937" s="245"/>
      <c r="AE1043937" s="245"/>
      <c r="AF1043937" s="245"/>
      <c r="AG1043937" s="245"/>
    </row>
    <row r="1043938" spans="1:33" ht="12.75">
      <c r="A1043938" s="247"/>
      <c r="B1043938" s="248"/>
      <c r="C1043938" s="249"/>
      <c r="D1043938" s="250"/>
      <c r="E1043938" s="250"/>
      <c r="F1043938" s="250"/>
      <c r="G1043938" s="250"/>
      <c r="H1043938" s="250"/>
      <c r="I1043938" s="250"/>
      <c r="J1043938" s="244"/>
      <c r="K1043938" s="244"/>
      <c r="L1043938" s="244"/>
      <c r="M1043938" s="244"/>
      <c r="N1043938" s="244"/>
      <c r="O1043938" s="251"/>
      <c r="P1043938" s="251"/>
      <c r="Q1043938" s="251"/>
      <c r="R1043938" s="251"/>
      <c r="S1043938" s="251"/>
      <c r="T1043938" s="251"/>
      <c r="U1043938" s="251"/>
      <c r="V1043938" s="251"/>
      <c r="W1043938" s="251"/>
      <c r="X1043938" s="251"/>
      <c r="Y1043938" s="251"/>
      <c r="Z1043938" s="251"/>
      <c r="AA1043938" s="251"/>
      <c r="AB1043938" s="247"/>
      <c r="AC1043938" s="247"/>
      <c r="AD1043938" s="245"/>
      <c r="AE1043938" s="245"/>
      <c r="AF1043938" s="245"/>
      <c r="AG1043938" s="245"/>
    </row>
    <row r="1043939" spans="1:33" ht="12.75">
      <c r="A1043939" s="247"/>
      <c r="B1043939" s="248"/>
      <c r="C1043939" s="249"/>
      <c r="D1043939" s="250"/>
      <c r="E1043939" s="250"/>
      <c r="F1043939" s="250"/>
      <c r="G1043939" s="250"/>
      <c r="H1043939" s="250"/>
      <c r="I1043939" s="250"/>
      <c r="J1043939" s="244"/>
      <c r="K1043939" s="244"/>
      <c r="L1043939" s="244"/>
      <c r="M1043939" s="244"/>
      <c r="N1043939" s="244"/>
      <c r="O1043939" s="251"/>
      <c r="P1043939" s="251"/>
      <c r="Q1043939" s="251"/>
      <c r="R1043939" s="251"/>
      <c r="S1043939" s="251"/>
      <c r="T1043939" s="251"/>
      <c r="U1043939" s="251"/>
      <c r="V1043939" s="251"/>
      <c r="W1043939" s="251"/>
      <c r="X1043939" s="251"/>
      <c r="Y1043939" s="251"/>
      <c r="Z1043939" s="251"/>
      <c r="AA1043939" s="251"/>
      <c r="AB1043939" s="247"/>
      <c r="AC1043939" s="247"/>
      <c r="AD1043939" s="245"/>
      <c r="AE1043939" s="245"/>
      <c r="AF1043939" s="245"/>
      <c r="AG1043939" s="245"/>
    </row>
    <row r="1043940" spans="1:33" ht="12.75">
      <c r="A1043940" s="247"/>
      <c r="B1043940" s="248"/>
      <c r="C1043940" s="249"/>
      <c r="D1043940" s="250"/>
      <c r="E1043940" s="250"/>
      <c r="F1043940" s="250"/>
      <c r="G1043940" s="250"/>
      <c r="H1043940" s="250"/>
      <c r="I1043940" s="250"/>
      <c r="J1043940" s="244"/>
      <c r="K1043940" s="244"/>
      <c r="L1043940" s="244"/>
      <c r="M1043940" s="244"/>
      <c r="N1043940" s="244"/>
      <c r="O1043940" s="251"/>
      <c r="P1043940" s="251"/>
      <c r="Q1043940" s="251"/>
      <c r="R1043940" s="251"/>
      <c r="S1043940" s="251"/>
      <c r="T1043940" s="251"/>
      <c r="U1043940" s="251"/>
      <c r="V1043940" s="251"/>
      <c r="W1043940" s="251"/>
      <c r="X1043940" s="251"/>
      <c r="Y1043940" s="251"/>
      <c r="Z1043940" s="251"/>
      <c r="AA1043940" s="251"/>
      <c r="AB1043940" s="247"/>
      <c r="AC1043940" s="247"/>
      <c r="AD1043940" s="245"/>
      <c r="AE1043940" s="245"/>
      <c r="AF1043940" s="245"/>
      <c r="AG1043940" s="245"/>
    </row>
    <row r="1043941" spans="1:33" ht="12.75">
      <c r="A1043941" s="247"/>
      <c r="B1043941" s="248"/>
      <c r="C1043941" s="249"/>
      <c r="D1043941" s="250"/>
      <c r="E1043941" s="250"/>
      <c r="F1043941" s="250"/>
      <c r="G1043941" s="250"/>
      <c r="H1043941" s="250"/>
      <c r="I1043941" s="250"/>
      <c r="J1043941" s="244"/>
      <c r="K1043941" s="244"/>
      <c r="L1043941" s="244"/>
      <c r="M1043941" s="244"/>
      <c r="N1043941" s="244"/>
      <c r="O1043941" s="251"/>
      <c r="P1043941" s="251"/>
      <c r="Q1043941" s="251"/>
      <c r="R1043941" s="251"/>
      <c r="S1043941" s="251"/>
      <c r="T1043941" s="251"/>
      <c r="U1043941" s="251"/>
      <c r="V1043941" s="251"/>
      <c r="W1043941" s="251"/>
      <c r="X1043941" s="251"/>
      <c r="Y1043941" s="251"/>
      <c r="Z1043941" s="251"/>
      <c r="AA1043941" s="251"/>
      <c r="AB1043941" s="247"/>
      <c r="AC1043941" s="247"/>
      <c r="AD1043941" s="245"/>
      <c r="AE1043941" s="245"/>
      <c r="AF1043941" s="245"/>
      <c r="AG1043941" s="245"/>
    </row>
    <row r="1043942" spans="1:33" ht="12.75">
      <c r="A1043942" s="247"/>
      <c r="B1043942" s="248"/>
      <c r="C1043942" s="249"/>
      <c r="D1043942" s="250"/>
      <c r="E1043942" s="250"/>
      <c r="F1043942" s="250"/>
      <c r="G1043942" s="250"/>
      <c r="H1043942" s="250"/>
      <c r="I1043942" s="250"/>
      <c r="J1043942" s="244"/>
      <c r="K1043942" s="244"/>
      <c r="L1043942" s="244"/>
      <c r="M1043942" s="244"/>
      <c r="N1043942" s="244"/>
      <c r="O1043942" s="251"/>
      <c r="P1043942" s="251"/>
      <c r="Q1043942" s="251"/>
      <c r="R1043942" s="251"/>
      <c r="S1043942" s="251"/>
      <c r="T1043942" s="251"/>
      <c r="U1043942" s="251"/>
      <c r="V1043942" s="251"/>
      <c r="W1043942" s="251"/>
      <c r="X1043942" s="251"/>
      <c r="Y1043942" s="251"/>
      <c r="Z1043942" s="251"/>
      <c r="AA1043942" s="251"/>
      <c r="AB1043942" s="247"/>
      <c r="AC1043942" s="247"/>
      <c r="AD1043942" s="245"/>
      <c r="AE1043942" s="245"/>
      <c r="AF1043942" s="245"/>
      <c r="AG1043942" s="245"/>
    </row>
    <row r="1043943" spans="1:33" ht="12.75">
      <c r="A1043943" s="247"/>
      <c r="B1043943" s="248"/>
      <c r="C1043943" s="249"/>
      <c r="D1043943" s="250"/>
      <c r="E1043943" s="250"/>
      <c r="F1043943" s="250"/>
      <c r="G1043943" s="250"/>
      <c r="H1043943" s="250"/>
      <c r="I1043943" s="250"/>
      <c r="J1043943" s="244"/>
      <c r="K1043943" s="244"/>
      <c r="L1043943" s="244"/>
      <c r="M1043943" s="244"/>
      <c r="N1043943" s="244"/>
      <c r="O1043943" s="251"/>
      <c r="P1043943" s="251"/>
      <c r="Q1043943" s="251"/>
      <c r="R1043943" s="251"/>
      <c r="S1043943" s="251"/>
      <c r="T1043943" s="251"/>
      <c r="U1043943" s="251"/>
      <c r="V1043943" s="251"/>
      <c r="W1043943" s="251"/>
      <c r="X1043943" s="251"/>
      <c r="Y1043943" s="251"/>
      <c r="Z1043943" s="251"/>
      <c r="AA1043943" s="251"/>
      <c r="AB1043943" s="247"/>
      <c r="AC1043943" s="247"/>
      <c r="AD1043943" s="245"/>
      <c r="AE1043943" s="245"/>
      <c r="AF1043943" s="245"/>
      <c r="AG1043943" s="245"/>
    </row>
    <row r="1043944" spans="1:33" ht="12.75">
      <c r="A1043944" s="247"/>
      <c r="B1043944" s="248"/>
      <c r="C1043944" s="249"/>
      <c r="D1043944" s="250"/>
      <c r="E1043944" s="250"/>
      <c r="F1043944" s="250"/>
      <c r="G1043944" s="250"/>
      <c r="H1043944" s="250"/>
      <c r="I1043944" s="250"/>
      <c r="J1043944" s="244"/>
      <c r="K1043944" s="244"/>
      <c r="L1043944" s="244"/>
      <c r="M1043944" s="244"/>
      <c r="N1043944" s="244"/>
      <c r="O1043944" s="251"/>
      <c r="P1043944" s="251"/>
      <c r="Q1043944" s="251"/>
      <c r="R1043944" s="251"/>
      <c r="S1043944" s="251"/>
      <c r="T1043944" s="251"/>
      <c r="U1043944" s="251"/>
      <c r="V1043944" s="251"/>
      <c r="W1043944" s="251"/>
      <c r="X1043944" s="251"/>
      <c r="Y1043944" s="251"/>
      <c r="Z1043944" s="251"/>
      <c r="AA1043944" s="251"/>
      <c r="AB1043944" s="247"/>
      <c r="AC1043944" s="247"/>
      <c r="AD1043944" s="245"/>
      <c r="AE1043944" s="245"/>
      <c r="AF1043944" s="245"/>
      <c r="AG1043944" s="245"/>
    </row>
    <row r="1043945" spans="1:33" ht="12.75">
      <c r="A1043945" s="247"/>
      <c r="B1043945" s="248"/>
      <c r="C1043945" s="249"/>
      <c r="D1043945" s="250"/>
      <c r="E1043945" s="250"/>
      <c r="F1043945" s="250"/>
      <c r="G1043945" s="250"/>
      <c r="H1043945" s="250"/>
      <c r="I1043945" s="250"/>
      <c r="J1043945" s="244"/>
      <c r="K1043945" s="244"/>
      <c r="L1043945" s="244"/>
      <c r="M1043945" s="244"/>
      <c r="N1043945" s="244"/>
      <c r="O1043945" s="251"/>
      <c r="P1043945" s="251"/>
      <c r="Q1043945" s="251"/>
      <c r="R1043945" s="251"/>
      <c r="S1043945" s="251"/>
      <c r="T1043945" s="251"/>
      <c r="U1043945" s="251"/>
      <c r="V1043945" s="251"/>
      <c r="W1043945" s="251"/>
      <c r="X1043945" s="251"/>
      <c r="Y1043945" s="251"/>
      <c r="Z1043945" s="251"/>
      <c r="AA1043945" s="251"/>
      <c r="AB1043945" s="247"/>
      <c r="AC1043945" s="247"/>
      <c r="AD1043945" s="245"/>
      <c r="AE1043945" s="245"/>
      <c r="AF1043945" s="245"/>
      <c r="AG1043945" s="245"/>
    </row>
    <row r="1043946" spans="1:33" ht="12.75">
      <c r="A1043946" s="247"/>
      <c r="B1043946" s="248"/>
      <c r="C1043946" s="249"/>
      <c r="D1043946" s="250"/>
      <c r="E1043946" s="250"/>
      <c r="F1043946" s="250"/>
      <c r="G1043946" s="250"/>
      <c r="H1043946" s="250"/>
      <c r="I1043946" s="250"/>
      <c r="J1043946" s="244"/>
      <c r="K1043946" s="244"/>
      <c r="L1043946" s="244"/>
      <c r="M1043946" s="244"/>
      <c r="N1043946" s="244"/>
      <c r="O1043946" s="251"/>
      <c r="P1043946" s="251"/>
      <c r="Q1043946" s="251"/>
      <c r="R1043946" s="251"/>
      <c r="S1043946" s="251"/>
      <c r="T1043946" s="251"/>
      <c r="U1043946" s="251"/>
      <c r="V1043946" s="251"/>
      <c r="W1043946" s="251"/>
      <c r="X1043946" s="251"/>
      <c r="Y1043946" s="251"/>
      <c r="Z1043946" s="251"/>
      <c r="AA1043946" s="251"/>
      <c r="AB1043946" s="247"/>
      <c r="AC1043946" s="247"/>
      <c r="AD1043946" s="245"/>
      <c r="AE1043946" s="245"/>
      <c r="AF1043946" s="245"/>
      <c r="AG1043946" s="245"/>
    </row>
    <row r="1043947" spans="1:33" ht="12.75">
      <c r="A1043947" s="247"/>
      <c r="B1043947" s="248"/>
      <c r="C1043947" s="249"/>
      <c r="D1043947" s="250"/>
      <c r="E1043947" s="250"/>
      <c r="F1043947" s="250"/>
      <c r="G1043947" s="250"/>
      <c r="H1043947" s="250"/>
      <c r="I1043947" s="250"/>
      <c r="J1043947" s="244"/>
      <c r="K1043947" s="244"/>
      <c r="L1043947" s="244"/>
      <c r="M1043947" s="244"/>
      <c r="N1043947" s="244"/>
      <c r="O1043947" s="251"/>
      <c r="P1043947" s="251"/>
      <c r="Q1043947" s="251"/>
      <c r="R1043947" s="251"/>
      <c r="S1043947" s="251"/>
      <c r="T1043947" s="251"/>
      <c r="U1043947" s="251"/>
      <c r="V1043947" s="251"/>
      <c r="W1043947" s="251"/>
      <c r="X1043947" s="251"/>
      <c r="Y1043947" s="251"/>
      <c r="Z1043947" s="251"/>
      <c r="AA1043947" s="251"/>
      <c r="AB1043947" s="247"/>
      <c r="AC1043947" s="247"/>
      <c r="AD1043947" s="245"/>
      <c r="AE1043947" s="245"/>
      <c r="AF1043947" s="245"/>
      <c r="AG1043947" s="245"/>
    </row>
    <row r="1043948" spans="1:33" ht="12.75">
      <c r="A1043948" s="247"/>
      <c r="B1043948" s="248"/>
      <c r="C1043948" s="249"/>
      <c r="D1043948" s="250"/>
      <c r="E1043948" s="250"/>
      <c r="F1043948" s="250"/>
      <c r="G1043948" s="250"/>
      <c r="H1043948" s="250"/>
      <c r="I1043948" s="250"/>
      <c r="J1043948" s="244"/>
      <c r="K1043948" s="244"/>
      <c r="L1043948" s="244"/>
      <c r="M1043948" s="244"/>
      <c r="N1043948" s="244"/>
      <c r="O1043948" s="251"/>
      <c r="P1043948" s="251"/>
      <c r="Q1043948" s="251"/>
      <c r="R1043948" s="251"/>
      <c r="S1043948" s="251"/>
      <c r="T1043948" s="251"/>
      <c r="U1043948" s="251"/>
      <c r="V1043948" s="251"/>
      <c r="W1043948" s="251"/>
      <c r="X1043948" s="251"/>
      <c r="Y1043948" s="251"/>
      <c r="Z1043948" s="251"/>
      <c r="AA1043948" s="251"/>
      <c r="AB1043948" s="247"/>
      <c r="AC1043948" s="247"/>
      <c r="AD1043948" s="245"/>
      <c r="AE1043948" s="245"/>
      <c r="AF1043948" s="245"/>
      <c r="AG1043948" s="245"/>
    </row>
    <row r="1043949" spans="1:33" ht="12.75">
      <c r="A1043949" s="247"/>
      <c r="B1043949" s="248"/>
      <c r="C1043949" s="249"/>
      <c r="D1043949" s="250"/>
      <c r="E1043949" s="250"/>
      <c r="F1043949" s="250"/>
      <c r="G1043949" s="250"/>
      <c r="H1043949" s="250"/>
      <c r="I1043949" s="250"/>
      <c r="J1043949" s="244"/>
      <c r="K1043949" s="244"/>
      <c r="L1043949" s="244"/>
      <c r="M1043949" s="244"/>
      <c r="N1043949" s="244"/>
      <c r="O1043949" s="251"/>
      <c r="P1043949" s="251"/>
      <c r="Q1043949" s="251"/>
      <c r="R1043949" s="251"/>
      <c r="S1043949" s="251"/>
      <c r="T1043949" s="251"/>
      <c r="U1043949" s="251"/>
      <c r="V1043949" s="251"/>
      <c r="W1043949" s="251"/>
      <c r="X1043949" s="251"/>
      <c r="Y1043949" s="251"/>
      <c r="Z1043949" s="251"/>
      <c r="AA1043949" s="251"/>
      <c r="AB1043949" s="247"/>
      <c r="AC1043949" s="247"/>
      <c r="AD1043949" s="245"/>
      <c r="AE1043949" s="245"/>
      <c r="AF1043949" s="245"/>
      <c r="AG1043949" s="245"/>
    </row>
    <row r="1043950" spans="1:33" ht="12.75">
      <c r="A1043950" s="247"/>
      <c r="B1043950" s="248"/>
      <c r="C1043950" s="249"/>
      <c r="D1043950" s="250"/>
      <c r="E1043950" s="250"/>
      <c r="F1043950" s="250"/>
      <c r="G1043950" s="250"/>
      <c r="H1043950" s="250"/>
      <c r="I1043950" s="250"/>
      <c r="J1043950" s="244"/>
      <c r="K1043950" s="244"/>
      <c r="L1043950" s="244"/>
      <c r="M1043950" s="244"/>
      <c r="N1043950" s="244"/>
      <c r="O1043950" s="251"/>
      <c r="P1043950" s="251"/>
      <c r="Q1043950" s="251"/>
      <c r="R1043950" s="251"/>
      <c r="S1043950" s="251"/>
      <c r="T1043950" s="251"/>
      <c r="U1043950" s="251"/>
      <c r="V1043950" s="251"/>
      <c r="W1043950" s="251"/>
      <c r="X1043950" s="251"/>
      <c r="Y1043950" s="251"/>
      <c r="Z1043950" s="251"/>
      <c r="AA1043950" s="251"/>
      <c r="AB1043950" s="247"/>
      <c r="AC1043950" s="247"/>
      <c r="AD1043950" s="245"/>
      <c r="AE1043950" s="245"/>
      <c r="AF1043950" s="245"/>
      <c r="AG1043950" s="245"/>
    </row>
    <row r="1043951" spans="1:33" ht="12.75">
      <c r="A1043951" s="247"/>
      <c r="B1043951" s="248"/>
      <c r="C1043951" s="249"/>
      <c r="D1043951" s="250"/>
      <c r="E1043951" s="250"/>
      <c r="F1043951" s="250"/>
      <c r="G1043951" s="250"/>
      <c r="H1043951" s="250"/>
      <c r="I1043951" s="250"/>
      <c r="J1043951" s="244"/>
      <c r="K1043951" s="244"/>
      <c r="L1043951" s="244"/>
      <c r="M1043951" s="244"/>
      <c r="N1043951" s="244"/>
      <c r="O1043951" s="251"/>
      <c r="P1043951" s="251"/>
      <c r="Q1043951" s="251"/>
      <c r="R1043951" s="251"/>
      <c r="S1043951" s="251"/>
      <c r="T1043951" s="251"/>
      <c r="U1043951" s="251"/>
      <c r="V1043951" s="251"/>
      <c r="W1043951" s="251"/>
      <c r="X1043951" s="251"/>
      <c r="Y1043951" s="251"/>
      <c r="Z1043951" s="251"/>
      <c r="AA1043951" s="251"/>
      <c r="AB1043951" s="247"/>
      <c r="AC1043951" s="247"/>
      <c r="AD1043951" s="245"/>
      <c r="AE1043951" s="245"/>
      <c r="AF1043951" s="245"/>
      <c r="AG1043951" s="245"/>
    </row>
    <row r="1043952" spans="1:33" ht="12.75">
      <c r="A1043952" s="247"/>
      <c r="B1043952" s="248"/>
      <c r="C1043952" s="249"/>
      <c r="D1043952" s="250"/>
      <c r="E1043952" s="250"/>
      <c r="F1043952" s="250"/>
      <c r="G1043952" s="250"/>
      <c r="H1043952" s="250"/>
      <c r="I1043952" s="250"/>
      <c r="J1043952" s="244"/>
      <c r="K1043952" s="244"/>
      <c r="L1043952" s="244"/>
      <c r="M1043952" s="244"/>
      <c r="N1043952" s="244"/>
      <c r="O1043952" s="251"/>
      <c r="P1043952" s="251"/>
      <c r="Q1043952" s="251"/>
      <c r="R1043952" s="251"/>
      <c r="S1043952" s="251"/>
      <c r="T1043952" s="251"/>
      <c r="U1043952" s="251"/>
      <c r="V1043952" s="251"/>
      <c r="W1043952" s="251"/>
      <c r="X1043952" s="251"/>
      <c r="Y1043952" s="251"/>
      <c r="Z1043952" s="251"/>
      <c r="AA1043952" s="251"/>
      <c r="AB1043952" s="247"/>
      <c r="AC1043952" s="247"/>
      <c r="AD1043952" s="245"/>
      <c r="AE1043952" s="245"/>
      <c r="AF1043952" s="245"/>
      <c r="AG1043952" s="245"/>
    </row>
    <row r="1043953" spans="1:33" ht="12.75">
      <c r="A1043953" s="247"/>
      <c r="B1043953" s="248"/>
      <c r="C1043953" s="249"/>
      <c r="D1043953" s="250"/>
      <c r="E1043953" s="250"/>
      <c r="F1043953" s="250"/>
      <c r="G1043953" s="250"/>
      <c r="H1043953" s="250"/>
      <c r="I1043953" s="250"/>
      <c r="J1043953" s="244"/>
      <c r="K1043953" s="244"/>
      <c r="L1043953" s="244"/>
      <c r="M1043953" s="244"/>
      <c r="N1043953" s="244"/>
      <c r="O1043953" s="251"/>
      <c r="P1043953" s="251"/>
      <c r="Q1043953" s="251"/>
      <c r="R1043953" s="251"/>
      <c r="S1043953" s="251"/>
      <c r="T1043953" s="251"/>
      <c r="U1043953" s="251"/>
      <c r="V1043953" s="251"/>
      <c r="W1043953" s="251"/>
      <c r="X1043953" s="251"/>
      <c r="Y1043953" s="251"/>
      <c r="Z1043953" s="251"/>
      <c r="AA1043953" s="251"/>
      <c r="AB1043953" s="247"/>
      <c r="AC1043953" s="247"/>
      <c r="AD1043953" s="245"/>
      <c r="AE1043953" s="245"/>
      <c r="AF1043953" s="245"/>
      <c r="AG1043953" s="245"/>
    </row>
    <row r="1043954" spans="1:33" ht="12.75">
      <c r="A1043954" s="247"/>
      <c r="B1043954" s="248"/>
      <c r="C1043954" s="249"/>
      <c r="D1043954" s="250"/>
      <c r="E1043954" s="250"/>
      <c r="F1043954" s="250"/>
      <c r="G1043954" s="250"/>
      <c r="H1043954" s="250"/>
      <c r="I1043954" s="250"/>
      <c r="J1043954" s="244"/>
      <c r="K1043954" s="244"/>
      <c r="L1043954" s="244"/>
      <c r="M1043954" s="244"/>
      <c r="N1043954" s="244"/>
      <c r="O1043954" s="251"/>
      <c r="P1043954" s="251"/>
      <c r="Q1043954" s="251"/>
      <c r="R1043954" s="251"/>
      <c r="S1043954" s="251"/>
      <c r="T1043954" s="251"/>
      <c r="U1043954" s="251"/>
      <c r="V1043954" s="251"/>
      <c r="W1043954" s="251"/>
      <c r="X1043954" s="251"/>
      <c r="Y1043954" s="251"/>
      <c r="Z1043954" s="251"/>
      <c r="AA1043954" s="251"/>
      <c r="AB1043954" s="247"/>
      <c r="AC1043954" s="247"/>
      <c r="AD1043954" s="245"/>
      <c r="AE1043954" s="245"/>
      <c r="AF1043954" s="245"/>
      <c r="AG1043954" s="245"/>
    </row>
    <row r="1043955" spans="1:33" ht="12.75">
      <c r="A1043955" s="247"/>
      <c r="B1043955" s="248"/>
      <c r="C1043955" s="249"/>
      <c r="D1043955" s="250"/>
      <c r="E1043955" s="250"/>
      <c r="F1043955" s="250"/>
      <c r="G1043955" s="250"/>
      <c r="H1043955" s="250"/>
      <c r="I1043955" s="250"/>
      <c r="J1043955" s="244"/>
      <c r="K1043955" s="244"/>
      <c r="L1043955" s="244"/>
      <c r="M1043955" s="244"/>
      <c r="N1043955" s="244"/>
      <c r="O1043955" s="251"/>
      <c r="P1043955" s="251"/>
      <c r="Q1043955" s="251"/>
      <c r="R1043955" s="251"/>
      <c r="S1043955" s="251"/>
      <c r="T1043955" s="251"/>
      <c r="U1043955" s="251"/>
      <c r="V1043955" s="251"/>
      <c r="W1043955" s="251"/>
      <c r="X1043955" s="251"/>
      <c r="Y1043955" s="251"/>
      <c r="Z1043955" s="251"/>
      <c r="AA1043955" s="251"/>
      <c r="AB1043955" s="247"/>
      <c r="AC1043955" s="247"/>
      <c r="AD1043955" s="245"/>
      <c r="AE1043955" s="245"/>
      <c r="AF1043955" s="245"/>
      <c r="AG1043955" s="245"/>
    </row>
    <row r="1043956" spans="1:33" ht="12.75">
      <c r="A1043956" s="247"/>
      <c r="B1043956" s="248"/>
      <c r="C1043956" s="249"/>
      <c r="D1043956" s="250"/>
      <c r="E1043956" s="250"/>
      <c r="F1043956" s="250"/>
      <c r="G1043956" s="250"/>
      <c r="H1043956" s="250"/>
      <c r="I1043956" s="250"/>
      <c r="J1043956" s="244"/>
      <c r="K1043956" s="244"/>
      <c r="L1043956" s="244"/>
      <c r="M1043956" s="244"/>
      <c r="N1043956" s="244"/>
      <c r="O1043956" s="251"/>
      <c r="P1043956" s="251"/>
      <c r="Q1043956" s="251"/>
      <c r="R1043956" s="251"/>
      <c r="S1043956" s="251"/>
      <c r="T1043956" s="251"/>
      <c r="U1043956" s="251"/>
      <c r="V1043956" s="251"/>
      <c r="W1043956" s="251"/>
      <c r="X1043956" s="251"/>
      <c r="Y1043956" s="251"/>
      <c r="Z1043956" s="251"/>
      <c r="AA1043956" s="251"/>
      <c r="AB1043956" s="247"/>
      <c r="AC1043956" s="247"/>
      <c r="AD1043956" s="245"/>
      <c r="AE1043956" s="245"/>
      <c r="AF1043956" s="245"/>
      <c r="AG1043956" s="245"/>
    </row>
    <row r="1043957" spans="1:33" ht="12.75">
      <c r="A1043957" s="247"/>
      <c r="B1043957" s="248"/>
      <c r="C1043957" s="249"/>
      <c r="D1043957" s="250"/>
      <c r="E1043957" s="250"/>
      <c r="F1043957" s="250"/>
      <c r="G1043957" s="250"/>
      <c r="H1043957" s="250"/>
      <c r="I1043957" s="250"/>
      <c r="J1043957" s="244"/>
      <c r="K1043957" s="244"/>
      <c r="L1043957" s="244"/>
      <c r="M1043957" s="244"/>
      <c r="N1043957" s="244"/>
      <c r="O1043957" s="251"/>
      <c r="P1043957" s="251"/>
      <c r="Q1043957" s="251"/>
      <c r="R1043957" s="251"/>
      <c r="S1043957" s="251"/>
      <c r="T1043957" s="251"/>
      <c r="U1043957" s="251"/>
      <c r="V1043957" s="251"/>
      <c r="W1043957" s="251"/>
      <c r="X1043957" s="251"/>
      <c r="Y1043957" s="251"/>
      <c r="Z1043957" s="251"/>
      <c r="AA1043957" s="251"/>
      <c r="AB1043957" s="247"/>
      <c r="AC1043957" s="247"/>
      <c r="AD1043957" s="245"/>
      <c r="AE1043957" s="245"/>
      <c r="AF1043957" s="245"/>
      <c r="AG1043957" s="245"/>
    </row>
    <row r="1043958" spans="1:33" ht="12.75">
      <c r="A1043958" s="247"/>
      <c r="B1043958" s="248"/>
      <c r="C1043958" s="249"/>
      <c r="D1043958" s="250"/>
      <c r="E1043958" s="250"/>
      <c r="F1043958" s="250"/>
      <c r="G1043958" s="250"/>
      <c r="H1043958" s="250"/>
      <c r="I1043958" s="250"/>
      <c r="J1043958" s="244"/>
      <c r="K1043958" s="244"/>
      <c r="L1043958" s="244"/>
      <c r="M1043958" s="244"/>
      <c r="N1043958" s="244"/>
      <c r="O1043958" s="251"/>
      <c r="P1043958" s="251"/>
      <c r="Q1043958" s="251"/>
      <c r="R1043958" s="251"/>
      <c r="S1043958" s="251"/>
      <c r="T1043958" s="251"/>
      <c r="U1043958" s="251"/>
      <c r="V1043958" s="251"/>
      <c r="W1043958" s="251"/>
      <c r="X1043958" s="251"/>
      <c r="Y1043958" s="251"/>
      <c r="Z1043958" s="251"/>
      <c r="AA1043958" s="251"/>
      <c r="AB1043958" s="247"/>
      <c r="AC1043958" s="247"/>
      <c r="AD1043958" s="245"/>
      <c r="AE1043958" s="245"/>
      <c r="AF1043958" s="245"/>
      <c r="AG1043958" s="245"/>
    </row>
    <row r="1043959" spans="1:33" ht="12.75">
      <c r="A1043959" s="247"/>
      <c r="B1043959" s="248"/>
      <c r="C1043959" s="249"/>
      <c r="D1043959" s="250"/>
      <c r="E1043959" s="250"/>
      <c r="F1043959" s="250"/>
      <c r="G1043959" s="250"/>
      <c r="H1043959" s="250"/>
      <c r="I1043959" s="250"/>
      <c r="J1043959" s="244"/>
      <c r="K1043959" s="244"/>
      <c r="L1043959" s="244"/>
      <c r="M1043959" s="244"/>
      <c r="N1043959" s="244"/>
      <c r="O1043959" s="251"/>
      <c r="P1043959" s="251"/>
      <c r="Q1043959" s="251"/>
      <c r="R1043959" s="251"/>
      <c r="S1043959" s="251"/>
      <c r="T1043959" s="251"/>
      <c r="U1043959" s="251"/>
      <c r="V1043959" s="251"/>
      <c r="W1043959" s="251"/>
      <c r="X1043959" s="251"/>
      <c r="Y1043959" s="251"/>
      <c r="Z1043959" s="251"/>
      <c r="AA1043959" s="251"/>
      <c r="AB1043959" s="247"/>
      <c r="AC1043959" s="247"/>
      <c r="AD1043959" s="245"/>
      <c r="AE1043959" s="245"/>
      <c r="AF1043959" s="245"/>
      <c r="AG1043959" s="245"/>
    </row>
    <row r="1043960" spans="1:33" ht="12.75">
      <c r="A1043960" s="247"/>
      <c r="B1043960" s="248"/>
      <c r="C1043960" s="249"/>
      <c r="D1043960" s="250"/>
      <c r="E1043960" s="250"/>
      <c r="F1043960" s="250"/>
      <c r="G1043960" s="250"/>
      <c r="H1043960" s="250"/>
      <c r="I1043960" s="250"/>
      <c r="J1043960" s="244"/>
      <c r="K1043960" s="244"/>
      <c r="L1043960" s="244"/>
      <c r="M1043960" s="244"/>
      <c r="N1043960" s="244"/>
      <c r="O1043960" s="251"/>
      <c r="P1043960" s="251"/>
      <c r="Q1043960" s="251"/>
      <c r="R1043960" s="251"/>
      <c r="S1043960" s="251"/>
      <c r="T1043960" s="251"/>
      <c r="U1043960" s="251"/>
      <c r="V1043960" s="251"/>
      <c r="W1043960" s="251"/>
      <c r="X1043960" s="251"/>
      <c r="Y1043960" s="251"/>
      <c r="Z1043960" s="251"/>
      <c r="AA1043960" s="251"/>
      <c r="AB1043960" s="247"/>
      <c r="AC1043960" s="247"/>
      <c r="AD1043960" s="245"/>
      <c r="AE1043960" s="245"/>
      <c r="AF1043960" s="245"/>
      <c r="AG1043960" s="245"/>
    </row>
    <row r="1043961" spans="1:33" ht="12.75">
      <c r="A1043961" s="247"/>
      <c r="B1043961" s="248"/>
      <c r="C1043961" s="249"/>
      <c r="D1043961" s="250"/>
      <c r="E1043961" s="250"/>
      <c r="F1043961" s="250"/>
      <c r="G1043961" s="250"/>
      <c r="H1043961" s="250"/>
      <c r="I1043961" s="250"/>
      <c r="J1043961" s="244"/>
      <c r="K1043961" s="244"/>
      <c r="L1043961" s="244"/>
      <c r="M1043961" s="244"/>
      <c r="N1043961" s="244"/>
      <c r="O1043961" s="251"/>
      <c r="P1043961" s="251"/>
      <c r="Q1043961" s="251"/>
      <c r="R1043961" s="251"/>
      <c r="S1043961" s="251"/>
      <c r="T1043961" s="251"/>
      <c r="U1043961" s="251"/>
      <c r="V1043961" s="251"/>
      <c r="W1043961" s="251"/>
      <c r="X1043961" s="251"/>
      <c r="Y1043961" s="251"/>
      <c r="Z1043961" s="251"/>
      <c r="AA1043961" s="251"/>
      <c r="AB1043961" s="247"/>
      <c r="AC1043961" s="247"/>
      <c r="AD1043961" s="245"/>
      <c r="AE1043961" s="245"/>
      <c r="AF1043961" s="245"/>
      <c r="AG1043961" s="245"/>
    </row>
    <row r="1043962" spans="1:33" ht="12.75">
      <c r="A1043962" s="247"/>
      <c r="B1043962" s="248"/>
      <c r="C1043962" s="249"/>
      <c r="D1043962" s="250"/>
      <c r="E1043962" s="250"/>
      <c r="F1043962" s="250"/>
      <c r="G1043962" s="250"/>
      <c r="H1043962" s="250"/>
      <c r="I1043962" s="250"/>
      <c r="J1043962" s="244"/>
      <c r="K1043962" s="244"/>
      <c r="L1043962" s="244"/>
      <c r="M1043962" s="244"/>
      <c r="N1043962" s="244"/>
      <c r="O1043962" s="251"/>
      <c r="P1043962" s="251"/>
      <c r="Q1043962" s="251"/>
      <c r="R1043962" s="251"/>
      <c r="S1043962" s="251"/>
      <c r="T1043962" s="251"/>
      <c r="U1043962" s="251"/>
      <c r="V1043962" s="251"/>
      <c r="W1043962" s="251"/>
      <c r="X1043962" s="251"/>
      <c r="Y1043962" s="251"/>
      <c r="Z1043962" s="251"/>
      <c r="AA1043962" s="251"/>
      <c r="AB1043962" s="247"/>
      <c r="AC1043962" s="247"/>
      <c r="AD1043962" s="245"/>
      <c r="AE1043962" s="245"/>
      <c r="AF1043962" s="245"/>
      <c r="AG1043962" s="245"/>
    </row>
    <row r="1043963" spans="1:33" ht="12.75">
      <c r="A1043963" s="247"/>
      <c r="B1043963" s="248"/>
      <c r="C1043963" s="249"/>
      <c r="D1043963" s="250"/>
      <c r="E1043963" s="250"/>
      <c r="F1043963" s="250"/>
      <c r="G1043963" s="250"/>
      <c r="H1043963" s="250"/>
      <c r="I1043963" s="250"/>
      <c r="J1043963" s="244"/>
      <c r="K1043963" s="244"/>
      <c r="L1043963" s="244"/>
      <c r="M1043963" s="244"/>
      <c r="N1043963" s="244"/>
      <c r="O1043963" s="251"/>
      <c r="P1043963" s="251"/>
      <c r="Q1043963" s="251"/>
      <c r="R1043963" s="251"/>
      <c r="S1043963" s="251"/>
      <c r="T1043963" s="251"/>
      <c r="U1043963" s="251"/>
      <c r="V1043963" s="251"/>
      <c r="W1043963" s="251"/>
      <c r="X1043963" s="251"/>
      <c r="Y1043963" s="251"/>
      <c r="Z1043963" s="251"/>
      <c r="AA1043963" s="251"/>
      <c r="AB1043963" s="247"/>
      <c r="AC1043963" s="247"/>
      <c r="AD1043963" s="245"/>
      <c r="AE1043963" s="245"/>
      <c r="AF1043963" s="245"/>
      <c r="AG1043963" s="245"/>
    </row>
    <row r="1043964" spans="1:33" ht="12.75">
      <c r="A1043964" s="247"/>
      <c r="B1043964" s="248"/>
      <c r="C1043964" s="249"/>
      <c r="D1043964" s="250"/>
      <c r="E1043964" s="250"/>
      <c r="F1043964" s="250"/>
      <c r="G1043964" s="250"/>
      <c r="H1043964" s="250"/>
      <c r="I1043964" s="250"/>
      <c r="J1043964" s="244"/>
      <c r="K1043964" s="244"/>
      <c r="L1043964" s="244"/>
      <c r="M1043964" s="244"/>
      <c r="N1043964" s="244"/>
      <c r="O1043964" s="251"/>
      <c r="P1043964" s="251"/>
      <c r="Q1043964" s="251"/>
      <c r="R1043964" s="251"/>
      <c r="S1043964" s="251"/>
      <c r="T1043964" s="251"/>
      <c r="U1043964" s="251"/>
      <c r="V1043964" s="251"/>
      <c r="W1043964" s="251"/>
      <c r="X1043964" s="251"/>
      <c r="Y1043964" s="251"/>
      <c r="Z1043964" s="251"/>
      <c r="AA1043964" s="251"/>
      <c r="AB1043964" s="247"/>
      <c r="AC1043964" s="247"/>
      <c r="AD1043964" s="245"/>
      <c r="AE1043964" s="245"/>
      <c r="AF1043964" s="245"/>
      <c r="AG1043964" s="245"/>
    </row>
    <row r="1043965" spans="1:33" ht="12.75">
      <c r="A1043965" s="247"/>
      <c r="B1043965" s="248"/>
      <c r="C1043965" s="249"/>
      <c r="D1043965" s="250"/>
      <c r="E1043965" s="250"/>
      <c r="F1043965" s="250"/>
      <c r="G1043965" s="250"/>
      <c r="H1043965" s="250"/>
      <c r="I1043965" s="250"/>
      <c r="J1043965" s="244"/>
      <c r="K1043965" s="244"/>
      <c r="L1043965" s="244"/>
      <c r="M1043965" s="244"/>
      <c r="N1043965" s="244"/>
      <c r="O1043965" s="251"/>
      <c r="P1043965" s="251"/>
      <c r="Q1043965" s="251"/>
      <c r="R1043965" s="251"/>
      <c r="S1043965" s="251"/>
      <c r="T1043965" s="251"/>
      <c r="U1043965" s="251"/>
      <c r="V1043965" s="251"/>
      <c r="W1043965" s="251"/>
      <c r="X1043965" s="251"/>
      <c r="Y1043965" s="251"/>
      <c r="Z1043965" s="251"/>
      <c r="AA1043965" s="251"/>
      <c r="AB1043965" s="247"/>
      <c r="AC1043965" s="247"/>
      <c r="AD1043965" s="245"/>
      <c r="AE1043965" s="245"/>
      <c r="AF1043965" s="245"/>
      <c r="AG1043965" s="245"/>
    </row>
    <row r="1043966" spans="1:33" ht="12.75">
      <c r="A1043966" s="247"/>
      <c r="B1043966" s="248"/>
      <c r="C1043966" s="249"/>
      <c r="D1043966" s="250"/>
      <c r="E1043966" s="250"/>
      <c r="F1043966" s="250"/>
      <c r="G1043966" s="250"/>
      <c r="H1043966" s="250"/>
      <c r="I1043966" s="250"/>
      <c r="J1043966" s="244"/>
      <c r="K1043966" s="244"/>
      <c r="L1043966" s="244"/>
      <c r="M1043966" s="244"/>
      <c r="N1043966" s="244"/>
      <c r="O1043966" s="251"/>
      <c r="P1043966" s="251"/>
      <c r="Q1043966" s="251"/>
      <c r="R1043966" s="251"/>
      <c r="S1043966" s="251"/>
      <c r="T1043966" s="251"/>
      <c r="U1043966" s="251"/>
      <c r="V1043966" s="251"/>
      <c r="W1043966" s="251"/>
      <c r="X1043966" s="251"/>
      <c r="Y1043966" s="251"/>
      <c r="Z1043966" s="251"/>
      <c r="AA1043966" s="251"/>
      <c r="AB1043966" s="247"/>
      <c r="AC1043966" s="247"/>
      <c r="AD1043966" s="245"/>
      <c r="AE1043966" s="245"/>
      <c r="AF1043966" s="245"/>
      <c r="AG1043966" s="245"/>
    </row>
    <row r="1043967" spans="1:33" ht="12.75">
      <c r="A1043967" s="247"/>
      <c r="B1043967" s="248"/>
      <c r="C1043967" s="249"/>
      <c r="D1043967" s="250"/>
      <c r="E1043967" s="250"/>
      <c r="F1043967" s="250"/>
      <c r="G1043967" s="250"/>
      <c r="H1043967" s="250"/>
      <c r="I1043967" s="250"/>
      <c r="J1043967" s="244"/>
      <c r="K1043967" s="244"/>
      <c r="L1043967" s="244"/>
      <c r="M1043967" s="244"/>
      <c r="N1043967" s="244"/>
      <c r="O1043967" s="251"/>
      <c r="P1043967" s="251"/>
      <c r="Q1043967" s="251"/>
      <c r="R1043967" s="251"/>
      <c r="S1043967" s="251"/>
      <c r="T1043967" s="251"/>
      <c r="U1043967" s="251"/>
      <c r="V1043967" s="251"/>
      <c r="W1043967" s="251"/>
      <c r="X1043967" s="251"/>
      <c r="Y1043967" s="251"/>
      <c r="Z1043967" s="251"/>
      <c r="AA1043967" s="251"/>
      <c r="AB1043967" s="247"/>
      <c r="AC1043967" s="247"/>
      <c r="AD1043967" s="245"/>
      <c r="AE1043967" s="245"/>
      <c r="AF1043967" s="245"/>
      <c r="AG1043967" s="245"/>
    </row>
    <row r="1043968" spans="1:33" ht="12.75">
      <c r="A1043968" s="247"/>
      <c r="B1043968" s="248"/>
      <c r="C1043968" s="249"/>
      <c r="D1043968" s="250"/>
      <c r="E1043968" s="250"/>
      <c r="F1043968" s="250"/>
      <c r="G1043968" s="250"/>
      <c r="H1043968" s="250"/>
      <c r="I1043968" s="250"/>
      <c r="J1043968" s="244"/>
      <c r="K1043968" s="244"/>
      <c r="L1043968" s="244"/>
      <c r="M1043968" s="244"/>
      <c r="N1043968" s="244"/>
      <c r="O1043968" s="251"/>
      <c r="P1043968" s="251"/>
      <c r="Q1043968" s="251"/>
      <c r="R1043968" s="251"/>
      <c r="S1043968" s="251"/>
      <c r="T1043968" s="251"/>
      <c r="U1043968" s="251"/>
      <c r="V1043968" s="251"/>
      <c r="W1043968" s="251"/>
      <c r="X1043968" s="251"/>
      <c r="Y1043968" s="251"/>
      <c r="Z1043968" s="251"/>
      <c r="AA1043968" s="251"/>
      <c r="AB1043968" s="247"/>
      <c r="AC1043968" s="247"/>
      <c r="AD1043968" s="245"/>
      <c r="AE1043968" s="245"/>
      <c r="AF1043968" s="245"/>
      <c r="AG1043968" s="245"/>
    </row>
    <row r="1043969" spans="1:33" ht="12.75">
      <c r="A1043969" s="247"/>
      <c r="B1043969" s="248"/>
      <c r="C1043969" s="249"/>
      <c r="D1043969" s="250"/>
      <c r="E1043969" s="250"/>
      <c r="F1043969" s="250"/>
      <c r="G1043969" s="250"/>
      <c r="H1043969" s="250"/>
      <c r="I1043969" s="250"/>
      <c r="J1043969" s="244"/>
      <c r="K1043969" s="244"/>
      <c r="L1043969" s="244"/>
      <c r="M1043969" s="244"/>
      <c r="N1043969" s="244"/>
      <c r="O1043969" s="251"/>
      <c r="P1043969" s="251"/>
      <c r="Q1043969" s="251"/>
      <c r="R1043969" s="251"/>
      <c r="S1043969" s="251"/>
      <c r="T1043969" s="251"/>
      <c r="U1043969" s="251"/>
      <c r="V1043969" s="251"/>
      <c r="W1043969" s="251"/>
      <c r="X1043969" s="251"/>
      <c r="Y1043969" s="251"/>
      <c r="Z1043969" s="251"/>
      <c r="AA1043969" s="251"/>
      <c r="AB1043969" s="247"/>
      <c r="AC1043969" s="247"/>
      <c r="AD1043969" s="245"/>
      <c r="AE1043969" s="245"/>
      <c r="AF1043969" s="245"/>
      <c r="AG1043969" s="245"/>
    </row>
    <row r="1043970" spans="1:33" ht="12.75">
      <c r="A1043970" s="247"/>
      <c r="B1043970" s="248"/>
      <c r="C1043970" s="249"/>
      <c r="D1043970" s="250"/>
      <c r="E1043970" s="250"/>
      <c r="F1043970" s="250"/>
      <c r="G1043970" s="250"/>
      <c r="H1043970" s="250"/>
      <c r="I1043970" s="250"/>
      <c r="J1043970" s="244"/>
      <c r="K1043970" s="244"/>
      <c r="L1043970" s="244"/>
      <c r="M1043970" s="244"/>
      <c r="N1043970" s="244"/>
      <c r="O1043970" s="251"/>
      <c r="P1043970" s="251"/>
      <c r="Q1043970" s="251"/>
      <c r="R1043970" s="251"/>
      <c r="S1043970" s="251"/>
      <c r="T1043970" s="251"/>
      <c r="U1043970" s="251"/>
      <c r="V1043970" s="251"/>
      <c r="W1043970" s="251"/>
      <c r="X1043970" s="251"/>
      <c r="Y1043970" s="251"/>
      <c r="Z1043970" s="251"/>
      <c r="AA1043970" s="251"/>
      <c r="AB1043970" s="247"/>
      <c r="AC1043970" s="247"/>
      <c r="AD1043970" s="245"/>
      <c r="AE1043970" s="245"/>
      <c r="AF1043970" s="245"/>
      <c r="AG1043970" s="245"/>
    </row>
    <row r="1043971" spans="1:33" ht="12.75">
      <c r="A1043971" s="247"/>
      <c r="B1043971" s="248"/>
      <c r="C1043971" s="249"/>
      <c r="D1043971" s="250"/>
      <c r="E1043971" s="250"/>
      <c r="F1043971" s="250"/>
      <c r="G1043971" s="250"/>
      <c r="H1043971" s="250"/>
      <c r="I1043971" s="250"/>
      <c r="J1043971" s="244"/>
      <c r="K1043971" s="244"/>
      <c r="L1043971" s="244"/>
      <c r="M1043971" s="244"/>
      <c r="N1043971" s="244"/>
      <c r="O1043971" s="251"/>
      <c r="P1043971" s="251"/>
      <c r="Q1043971" s="251"/>
      <c r="R1043971" s="251"/>
      <c r="S1043971" s="251"/>
      <c r="T1043971" s="251"/>
      <c r="U1043971" s="251"/>
      <c r="V1043971" s="251"/>
      <c r="W1043971" s="251"/>
      <c r="X1043971" s="251"/>
      <c r="Y1043971" s="251"/>
      <c r="Z1043971" s="251"/>
      <c r="AA1043971" s="251"/>
      <c r="AB1043971" s="247"/>
      <c r="AC1043971" s="247"/>
      <c r="AD1043971" s="245"/>
      <c r="AE1043971" s="245"/>
      <c r="AF1043971" s="245"/>
      <c r="AG1043971" s="245"/>
    </row>
    <row r="1043972" spans="1:33" ht="12.75">
      <c r="A1043972" s="247"/>
      <c r="B1043972" s="248"/>
      <c r="C1043972" s="249"/>
      <c r="D1043972" s="250"/>
      <c r="E1043972" s="250"/>
      <c r="F1043972" s="250"/>
      <c r="G1043972" s="250"/>
      <c r="H1043972" s="250"/>
      <c r="I1043972" s="250"/>
      <c r="J1043972" s="244"/>
      <c r="K1043972" s="244"/>
      <c r="L1043972" s="244"/>
      <c r="M1043972" s="244"/>
      <c r="N1043972" s="244"/>
      <c r="O1043972" s="251"/>
      <c r="P1043972" s="251"/>
      <c r="Q1043972" s="251"/>
      <c r="R1043972" s="251"/>
      <c r="S1043972" s="251"/>
      <c r="T1043972" s="251"/>
      <c r="U1043972" s="251"/>
      <c r="V1043972" s="251"/>
      <c r="W1043972" s="251"/>
      <c r="X1043972" s="251"/>
      <c r="Y1043972" s="251"/>
      <c r="Z1043972" s="251"/>
      <c r="AA1043972" s="251"/>
      <c r="AB1043972" s="247"/>
      <c r="AC1043972" s="247"/>
      <c r="AD1043972" s="245"/>
      <c r="AE1043972" s="245"/>
      <c r="AF1043972" s="245"/>
      <c r="AG1043972" s="245"/>
    </row>
    <row r="1043973" spans="1:33" ht="12.75">
      <c r="A1043973" s="247"/>
      <c r="B1043973" s="248"/>
      <c r="C1043973" s="249"/>
      <c r="D1043973" s="250"/>
      <c r="E1043973" s="250"/>
      <c r="F1043973" s="250"/>
      <c r="G1043973" s="250"/>
      <c r="H1043973" s="250"/>
      <c r="I1043973" s="250"/>
      <c r="J1043973" s="244"/>
      <c r="K1043973" s="244"/>
      <c r="L1043973" s="244"/>
      <c r="M1043973" s="244"/>
      <c r="N1043973" s="244"/>
      <c r="O1043973" s="251"/>
      <c r="P1043973" s="251"/>
      <c r="Q1043973" s="251"/>
      <c r="R1043973" s="251"/>
      <c r="S1043973" s="251"/>
      <c r="T1043973" s="251"/>
      <c r="U1043973" s="251"/>
      <c r="V1043973" s="251"/>
      <c r="W1043973" s="251"/>
      <c r="X1043973" s="251"/>
      <c r="Y1043973" s="251"/>
      <c r="Z1043973" s="251"/>
      <c r="AA1043973" s="251"/>
      <c r="AB1043973" s="247"/>
      <c r="AC1043973" s="247"/>
      <c r="AD1043973" s="245"/>
      <c r="AE1043973" s="245"/>
      <c r="AF1043973" s="245"/>
      <c r="AG1043973" s="245"/>
    </row>
    <row r="1043974" spans="1:33" ht="12.75">
      <c r="A1043974" s="247"/>
      <c r="B1043974" s="248"/>
      <c r="C1043974" s="249"/>
      <c r="D1043974" s="250"/>
      <c r="E1043974" s="250"/>
      <c r="F1043974" s="250"/>
      <c r="G1043974" s="250"/>
      <c r="H1043974" s="250"/>
      <c r="I1043974" s="250"/>
      <c r="J1043974" s="244"/>
      <c r="K1043974" s="244"/>
      <c r="L1043974" s="244"/>
      <c r="M1043974" s="244"/>
      <c r="N1043974" s="244"/>
      <c r="O1043974" s="251"/>
      <c r="P1043974" s="251"/>
      <c r="Q1043974" s="251"/>
      <c r="R1043974" s="251"/>
      <c r="S1043974" s="251"/>
      <c r="T1043974" s="251"/>
      <c r="U1043974" s="251"/>
      <c r="V1043974" s="251"/>
      <c r="W1043974" s="251"/>
      <c r="X1043974" s="251"/>
      <c r="Y1043974" s="251"/>
      <c r="Z1043974" s="251"/>
      <c r="AA1043974" s="251"/>
      <c r="AB1043974" s="247"/>
      <c r="AC1043974" s="247"/>
      <c r="AD1043974" s="245"/>
      <c r="AE1043974" s="245"/>
      <c r="AF1043974" s="245"/>
      <c r="AG1043974" s="245"/>
    </row>
    <row r="1043975" spans="1:33" ht="12.75">
      <c r="A1043975" s="247"/>
      <c r="B1043975" s="248"/>
      <c r="C1043975" s="249"/>
      <c r="D1043975" s="250"/>
      <c r="E1043975" s="250"/>
      <c r="F1043975" s="250"/>
      <c r="G1043975" s="250"/>
      <c r="H1043975" s="250"/>
      <c r="I1043975" s="250"/>
      <c r="J1043975" s="244"/>
      <c r="K1043975" s="244"/>
      <c r="L1043975" s="244"/>
      <c r="M1043975" s="244"/>
      <c r="N1043975" s="244"/>
      <c r="O1043975" s="251"/>
      <c r="P1043975" s="251"/>
      <c r="Q1043975" s="251"/>
      <c r="R1043975" s="251"/>
      <c r="S1043975" s="251"/>
      <c r="T1043975" s="251"/>
      <c r="U1043975" s="251"/>
      <c r="V1043975" s="251"/>
      <c r="W1043975" s="251"/>
      <c r="X1043975" s="251"/>
      <c r="Y1043975" s="251"/>
      <c r="Z1043975" s="251"/>
      <c r="AA1043975" s="251"/>
      <c r="AB1043975" s="247"/>
      <c r="AC1043975" s="247"/>
      <c r="AD1043975" s="245"/>
      <c r="AE1043975" s="245"/>
      <c r="AF1043975" s="245"/>
      <c r="AG1043975" s="245"/>
    </row>
    <row r="1043976" spans="1:33" ht="12.75">
      <c r="A1043976" s="247"/>
      <c r="B1043976" s="248"/>
      <c r="C1043976" s="249"/>
      <c r="D1043976" s="250"/>
      <c r="E1043976" s="250"/>
      <c r="F1043976" s="250"/>
      <c r="G1043976" s="250"/>
      <c r="H1043976" s="250"/>
      <c r="I1043976" s="250"/>
      <c r="J1043976" s="244"/>
      <c r="K1043976" s="244"/>
      <c r="L1043976" s="244"/>
      <c r="M1043976" s="244"/>
      <c r="N1043976" s="244"/>
      <c r="O1043976" s="251"/>
      <c r="P1043976" s="251"/>
      <c r="Q1043976" s="251"/>
      <c r="R1043976" s="251"/>
      <c r="S1043976" s="251"/>
      <c r="T1043976" s="251"/>
      <c r="U1043976" s="251"/>
      <c r="V1043976" s="251"/>
      <c r="W1043976" s="251"/>
      <c r="X1043976" s="251"/>
      <c r="Y1043976" s="251"/>
      <c r="Z1043976" s="251"/>
      <c r="AA1043976" s="251"/>
      <c r="AB1043976" s="247"/>
      <c r="AC1043976" s="247"/>
      <c r="AD1043976" s="245"/>
      <c r="AE1043976" s="245"/>
      <c r="AF1043976" s="245"/>
      <c r="AG1043976" s="245"/>
    </row>
    <row r="1043977" spans="1:33" ht="12.75">
      <c r="A1043977" s="247"/>
      <c r="B1043977" s="248"/>
      <c r="C1043977" s="249"/>
      <c r="D1043977" s="250"/>
      <c r="E1043977" s="250"/>
      <c r="F1043977" s="250"/>
      <c r="G1043977" s="250"/>
      <c r="H1043977" s="250"/>
      <c r="I1043977" s="250"/>
      <c r="J1043977" s="244"/>
      <c r="K1043977" s="244"/>
      <c r="L1043977" s="244"/>
      <c r="M1043977" s="244"/>
      <c r="N1043977" s="244"/>
      <c r="O1043977" s="251"/>
      <c r="P1043977" s="251"/>
      <c r="Q1043977" s="251"/>
      <c r="R1043977" s="251"/>
      <c r="S1043977" s="251"/>
      <c r="T1043977" s="251"/>
      <c r="U1043977" s="251"/>
      <c r="V1043977" s="251"/>
      <c r="W1043977" s="251"/>
      <c r="X1043977" s="251"/>
      <c r="Y1043977" s="251"/>
      <c r="Z1043977" s="251"/>
      <c r="AA1043977" s="251"/>
      <c r="AB1043977" s="247"/>
      <c r="AC1043977" s="247"/>
      <c r="AD1043977" s="245"/>
      <c r="AE1043977" s="245"/>
      <c r="AF1043977" s="245"/>
      <c r="AG1043977" s="245"/>
    </row>
    <row r="1043978" spans="1:33" ht="12.75">
      <c r="A1043978" s="247"/>
      <c r="B1043978" s="248"/>
      <c r="C1043978" s="249"/>
      <c r="D1043978" s="250"/>
      <c r="E1043978" s="250"/>
      <c r="F1043978" s="250"/>
      <c r="G1043978" s="250"/>
      <c r="H1043978" s="250"/>
      <c r="I1043978" s="250"/>
      <c r="J1043978" s="244"/>
      <c r="K1043978" s="244"/>
      <c r="L1043978" s="244"/>
      <c r="M1043978" s="244"/>
      <c r="N1043978" s="244"/>
      <c r="O1043978" s="251"/>
      <c r="P1043978" s="251"/>
      <c r="Q1043978" s="251"/>
      <c r="R1043978" s="251"/>
      <c r="S1043978" s="251"/>
      <c r="T1043978" s="251"/>
      <c r="U1043978" s="251"/>
      <c r="V1043978" s="251"/>
      <c r="W1043978" s="251"/>
      <c r="X1043978" s="251"/>
      <c r="Y1043978" s="251"/>
      <c r="Z1043978" s="251"/>
      <c r="AA1043978" s="251"/>
      <c r="AB1043978" s="247"/>
      <c r="AC1043978" s="247"/>
      <c r="AD1043978" s="245"/>
      <c r="AE1043978" s="245"/>
      <c r="AF1043978" s="245"/>
      <c r="AG1043978" s="245"/>
    </row>
    <row r="1043979" spans="1:33" ht="12.75">
      <c r="A1043979" s="247"/>
      <c r="B1043979" s="248"/>
      <c r="C1043979" s="249"/>
      <c r="D1043979" s="250"/>
      <c r="E1043979" s="250"/>
      <c r="F1043979" s="250"/>
      <c r="G1043979" s="250"/>
      <c r="H1043979" s="250"/>
      <c r="I1043979" s="250"/>
      <c r="J1043979" s="244"/>
      <c r="K1043979" s="244"/>
      <c r="L1043979" s="244"/>
      <c r="M1043979" s="244"/>
      <c r="N1043979" s="244"/>
      <c r="O1043979" s="251"/>
      <c r="P1043979" s="251"/>
      <c r="Q1043979" s="251"/>
      <c r="R1043979" s="251"/>
      <c r="S1043979" s="251"/>
      <c r="T1043979" s="251"/>
      <c r="U1043979" s="251"/>
      <c r="V1043979" s="251"/>
      <c r="W1043979" s="251"/>
      <c r="X1043979" s="251"/>
      <c r="Y1043979" s="251"/>
      <c r="Z1043979" s="251"/>
      <c r="AA1043979" s="251"/>
      <c r="AB1043979" s="247"/>
      <c r="AC1043979" s="247"/>
      <c r="AD1043979" s="245"/>
      <c r="AE1043979" s="245"/>
      <c r="AF1043979" s="245"/>
      <c r="AG1043979" s="245"/>
    </row>
    <row r="1043980" spans="1:33" ht="12.75">
      <c r="A1043980" s="247"/>
      <c r="B1043980" s="248"/>
      <c r="C1043980" s="249"/>
      <c r="D1043980" s="250"/>
      <c r="E1043980" s="250"/>
      <c r="F1043980" s="250"/>
      <c r="G1043980" s="250"/>
      <c r="H1043980" s="250"/>
      <c r="I1043980" s="250"/>
      <c r="J1043980" s="244"/>
      <c r="K1043980" s="244"/>
      <c r="L1043980" s="244"/>
      <c r="M1043980" s="244"/>
      <c r="N1043980" s="244"/>
      <c r="O1043980" s="251"/>
      <c r="P1043980" s="251"/>
      <c r="Q1043980" s="251"/>
      <c r="R1043980" s="251"/>
      <c r="S1043980" s="251"/>
      <c r="T1043980" s="251"/>
      <c r="U1043980" s="251"/>
      <c r="V1043980" s="251"/>
      <c r="W1043980" s="251"/>
      <c r="X1043980" s="251"/>
      <c r="Y1043980" s="251"/>
      <c r="Z1043980" s="251"/>
      <c r="AA1043980" s="251"/>
      <c r="AB1043980" s="247"/>
      <c r="AC1043980" s="247"/>
      <c r="AD1043980" s="245"/>
      <c r="AE1043980" s="245"/>
      <c r="AF1043980" s="245"/>
      <c r="AG1043980" s="245"/>
    </row>
    <row r="1043981" spans="1:33" ht="12.75">
      <c r="A1043981" s="247"/>
      <c r="B1043981" s="248"/>
      <c r="C1043981" s="249"/>
      <c r="D1043981" s="250"/>
      <c r="E1043981" s="250"/>
      <c r="F1043981" s="250"/>
      <c r="G1043981" s="250"/>
      <c r="H1043981" s="250"/>
      <c r="I1043981" s="250"/>
      <c r="J1043981" s="244"/>
      <c r="K1043981" s="244"/>
      <c r="L1043981" s="244"/>
      <c r="M1043981" s="244"/>
      <c r="N1043981" s="244"/>
      <c r="O1043981" s="251"/>
      <c r="P1043981" s="251"/>
      <c r="Q1043981" s="251"/>
      <c r="R1043981" s="251"/>
      <c r="S1043981" s="251"/>
      <c r="T1043981" s="251"/>
      <c r="U1043981" s="251"/>
      <c r="V1043981" s="251"/>
      <c r="W1043981" s="251"/>
      <c r="X1043981" s="251"/>
      <c r="Y1043981" s="251"/>
      <c r="Z1043981" s="251"/>
      <c r="AA1043981" s="251"/>
      <c r="AB1043981" s="247"/>
      <c r="AC1043981" s="247"/>
      <c r="AD1043981" s="245"/>
      <c r="AE1043981" s="245"/>
      <c r="AF1043981" s="245"/>
      <c r="AG1043981" s="245"/>
    </row>
    <row r="1043982" spans="1:33" ht="12.75">
      <c r="A1043982" s="247"/>
      <c r="B1043982" s="248"/>
      <c r="C1043982" s="249"/>
      <c r="D1043982" s="250"/>
      <c r="E1043982" s="250"/>
      <c r="F1043982" s="250"/>
      <c r="G1043982" s="250"/>
      <c r="H1043982" s="250"/>
      <c r="I1043982" s="250"/>
      <c r="J1043982" s="244"/>
      <c r="K1043982" s="244"/>
      <c r="L1043982" s="244"/>
      <c r="M1043982" s="244"/>
      <c r="N1043982" s="244"/>
      <c r="O1043982" s="251"/>
      <c r="P1043982" s="251"/>
      <c r="Q1043982" s="251"/>
      <c r="R1043982" s="251"/>
      <c r="S1043982" s="251"/>
      <c r="T1043982" s="251"/>
      <c r="U1043982" s="251"/>
      <c r="V1043982" s="251"/>
      <c r="W1043982" s="251"/>
      <c r="X1043982" s="251"/>
      <c r="Y1043982" s="251"/>
      <c r="Z1043982" s="251"/>
      <c r="AA1043982" s="251"/>
      <c r="AB1043982" s="247"/>
      <c r="AC1043982" s="247"/>
      <c r="AD1043982" s="245"/>
      <c r="AE1043982" s="245"/>
      <c r="AF1043982" s="245"/>
      <c r="AG1043982" s="245"/>
    </row>
    <row r="1043983" spans="1:33" ht="12.75">
      <c r="A1043983" s="247"/>
      <c r="B1043983" s="248"/>
      <c r="C1043983" s="249"/>
      <c r="D1043983" s="250"/>
      <c r="E1043983" s="250"/>
      <c r="F1043983" s="250"/>
      <c r="G1043983" s="250"/>
      <c r="H1043983" s="250"/>
      <c r="I1043983" s="250"/>
      <c r="J1043983" s="244"/>
      <c r="K1043983" s="244"/>
      <c r="L1043983" s="244"/>
      <c r="M1043983" s="244"/>
      <c r="N1043983" s="244"/>
      <c r="O1043983" s="251"/>
      <c r="P1043983" s="251"/>
      <c r="Q1043983" s="251"/>
      <c r="R1043983" s="251"/>
      <c r="S1043983" s="251"/>
      <c r="T1043983" s="251"/>
      <c r="U1043983" s="251"/>
      <c r="V1043983" s="251"/>
      <c r="W1043983" s="251"/>
      <c r="X1043983" s="251"/>
      <c r="Y1043983" s="251"/>
      <c r="Z1043983" s="251"/>
      <c r="AA1043983" s="251"/>
      <c r="AB1043983" s="247"/>
      <c r="AC1043983" s="247"/>
      <c r="AD1043983" s="245"/>
      <c r="AE1043983" s="245"/>
      <c r="AF1043983" s="245"/>
      <c r="AG1043983" s="245"/>
    </row>
    <row r="1043984" spans="1:33" ht="12.75">
      <c r="A1043984" s="247"/>
      <c r="B1043984" s="248"/>
      <c r="C1043984" s="249"/>
      <c r="D1043984" s="250"/>
      <c r="E1043984" s="250"/>
      <c r="F1043984" s="250"/>
      <c r="G1043984" s="250"/>
      <c r="H1043984" s="250"/>
      <c r="I1043984" s="250"/>
      <c r="J1043984" s="244"/>
      <c r="K1043984" s="244"/>
      <c r="L1043984" s="244"/>
      <c r="M1043984" s="244"/>
      <c r="N1043984" s="244"/>
      <c r="O1043984" s="251"/>
      <c r="P1043984" s="251"/>
      <c r="Q1043984" s="251"/>
      <c r="R1043984" s="251"/>
      <c r="S1043984" s="251"/>
      <c r="T1043984" s="251"/>
      <c r="U1043984" s="251"/>
      <c r="V1043984" s="251"/>
      <c r="W1043984" s="251"/>
      <c r="X1043984" s="251"/>
      <c r="Y1043984" s="251"/>
      <c r="Z1043984" s="251"/>
      <c r="AA1043984" s="251"/>
      <c r="AB1043984" s="247"/>
      <c r="AC1043984" s="247"/>
      <c r="AD1043984" s="245"/>
      <c r="AE1043984" s="245"/>
      <c r="AF1043984" s="245"/>
      <c r="AG1043984" s="245"/>
    </row>
    <row r="1043985" spans="1:33" ht="12.75">
      <c r="A1043985" s="247"/>
      <c r="B1043985" s="248"/>
      <c r="C1043985" s="249"/>
      <c r="D1043985" s="250"/>
      <c r="E1043985" s="250"/>
      <c r="F1043985" s="250"/>
      <c r="G1043985" s="250"/>
      <c r="H1043985" s="250"/>
      <c r="I1043985" s="250"/>
      <c r="J1043985" s="244"/>
      <c r="K1043985" s="244"/>
      <c r="L1043985" s="244"/>
      <c r="M1043985" s="244"/>
      <c r="N1043985" s="244"/>
      <c r="O1043985" s="251"/>
      <c r="P1043985" s="251"/>
      <c r="Q1043985" s="251"/>
      <c r="R1043985" s="251"/>
      <c r="S1043985" s="251"/>
      <c r="T1043985" s="251"/>
      <c r="U1043985" s="251"/>
      <c r="V1043985" s="251"/>
      <c r="W1043985" s="251"/>
      <c r="X1043985" s="251"/>
      <c r="Y1043985" s="251"/>
      <c r="Z1043985" s="251"/>
      <c r="AA1043985" s="251"/>
      <c r="AB1043985" s="247"/>
      <c r="AC1043985" s="247"/>
      <c r="AD1043985" s="245"/>
      <c r="AE1043985" s="245"/>
      <c r="AF1043985" s="245"/>
      <c r="AG1043985" s="245"/>
    </row>
    <row r="1043986" spans="1:33" ht="12.75">
      <c r="A1043986" s="247"/>
      <c r="B1043986" s="248"/>
      <c r="C1043986" s="249"/>
      <c r="D1043986" s="250"/>
      <c r="E1043986" s="250"/>
      <c r="F1043986" s="250"/>
      <c r="G1043986" s="250"/>
      <c r="H1043986" s="250"/>
      <c r="I1043986" s="250"/>
      <c r="J1043986" s="244"/>
      <c r="K1043986" s="244"/>
      <c r="L1043986" s="244"/>
      <c r="M1043986" s="244"/>
      <c r="N1043986" s="244"/>
      <c r="O1043986" s="251"/>
      <c r="P1043986" s="251"/>
      <c r="Q1043986" s="251"/>
      <c r="R1043986" s="251"/>
      <c r="S1043986" s="251"/>
      <c r="T1043986" s="251"/>
      <c r="U1043986" s="251"/>
      <c r="V1043986" s="251"/>
      <c r="W1043986" s="251"/>
      <c r="X1043986" s="251"/>
      <c r="Y1043986" s="251"/>
      <c r="Z1043986" s="251"/>
      <c r="AA1043986" s="251"/>
      <c r="AB1043986" s="247"/>
      <c r="AC1043986" s="247"/>
      <c r="AD1043986" s="245"/>
      <c r="AE1043986" s="245"/>
      <c r="AF1043986" s="245"/>
      <c r="AG1043986" s="245"/>
    </row>
    <row r="1043987" spans="1:33" ht="12.75">
      <c r="A1043987" s="247"/>
      <c r="B1043987" s="248"/>
      <c r="C1043987" s="249"/>
      <c r="D1043987" s="250"/>
      <c r="E1043987" s="250"/>
      <c r="F1043987" s="250"/>
      <c r="G1043987" s="250"/>
      <c r="H1043987" s="250"/>
      <c r="I1043987" s="250"/>
      <c r="J1043987" s="244"/>
      <c r="K1043987" s="244"/>
      <c r="L1043987" s="244"/>
      <c r="M1043987" s="244"/>
      <c r="N1043987" s="244"/>
      <c r="O1043987" s="251"/>
      <c r="P1043987" s="251"/>
      <c r="Q1043987" s="251"/>
      <c r="R1043987" s="251"/>
      <c r="S1043987" s="251"/>
      <c r="T1043987" s="251"/>
      <c r="U1043987" s="251"/>
      <c r="V1043987" s="251"/>
      <c r="W1043987" s="251"/>
      <c r="X1043987" s="251"/>
      <c r="Y1043987" s="251"/>
      <c r="Z1043987" s="251"/>
      <c r="AA1043987" s="251"/>
      <c r="AB1043987" s="247"/>
      <c r="AC1043987" s="247"/>
      <c r="AD1043987" s="245"/>
      <c r="AE1043987" s="245"/>
      <c r="AF1043987" s="245"/>
      <c r="AG1043987" s="245"/>
    </row>
    <row r="1043988" spans="1:33" ht="12.75">
      <c r="A1043988" s="247"/>
      <c r="B1043988" s="248"/>
      <c r="C1043988" s="249"/>
      <c r="D1043988" s="250"/>
      <c r="E1043988" s="250"/>
      <c r="F1043988" s="250"/>
      <c r="G1043988" s="250"/>
      <c r="H1043988" s="250"/>
      <c r="I1043988" s="250"/>
      <c r="J1043988" s="244"/>
      <c r="K1043988" s="244"/>
      <c r="L1043988" s="244"/>
      <c r="M1043988" s="244"/>
      <c r="N1043988" s="244"/>
      <c r="O1043988" s="251"/>
      <c r="P1043988" s="251"/>
      <c r="Q1043988" s="251"/>
      <c r="R1043988" s="251"/>
      <c r="S1043988" s="251"/>
      <c r="T1043988" s="251"/>
      <c r="U1043988" s="251"/>
      <c r="V1043988" s="251"/>
      <c r="W1043988" s="251"/>
      <c r="X1043988" s="251"/>
      <c r="Y1043988" s="251"/>
      <c r="Z1043988" s="251"/>
      <c r="AA1043988" s="251"/>
      <c r="AB1043988" s="247"/>
      <c r="AC1043988" s="247"/>
      <c r="AD1043988" s="245"/>
      <c r="AE1043988" s="245"/>
      <c r="AF1043988" s="245"/>
      <c r="AG1043988" s="245"/>
    </row>
    <row r="1043989" spans="1:33" ht="12.75">
      <c r="A1043989" s="247"/>
      <c r="B1043989" s="248"/>
      <c r="C1043989" s="249"/>
      <c r="D1043989" s="250"/>
      <c r="E1043989" s="250"/>
      <c r="F1043989" s="250"/>
      <c r="G1043989" s="250"/>
      <c r="H1043989" s="250"/>
      <c r="I1043989" s="250"/>
      <c r="J1043989" s="244"/>
      <c r="K1043989" s="244"/>
      <c r="L1043989" s="244"/>
      <c r="M1043989" s="244"/>
      <c r="N1043989" s="244"/>
      <c r="O1043989" s="251"/>
      <c r="P1043989" s="251"/>
      <c r="Q1043989" s="251"/>
      <c r="R1043989" s="251"/>
      <c r="S1043989" s="251"/>
      <c r="T1043989" s="251"/>
      <c r="U1043989" s="251"/>
      <c r="V1043989" s="251"/>
      <c r="W1043989" s="251"/>
      <c r="X1043989" s="251"/>
      <c r="Y1043989" s="251"/>
      <c r="Z1043989" s="251"/>
      <c r="AA1043989" s="251"/>
      <c r="AB1043989" s="247"/>
      <c r="AC1043989" s="247"/>
      <c r="AD1043989" s="245"/>
      <c r="AE1043989" s="245"/>
      <c r="AF1043989" s="245"/>
      <c r="AG1043989" s="245"/>
    </row>
    <row r="1043990" spans="1:33" ht="12.75">
      <c r="A1043990" s="247"/>
      <c r="B1043990" s="248"/>
      <c r="C1043990" s="249"/>
      <c r="D1043990" s="250"/>
      <c r="E1043990" s="250"/>
      <c r="F1043990" s="250"/>
      <c r="G1043990" s="250"/>
      <c r="H1043990" s="250"/>
      <c r="I1043990" s="250"/>
      <c r="J1043990" s="244"/>
      <c r="K1043990" s="244"/>
      <c r="L1043990" s="244"/>
      <c r="M1043990" s="244"/>
      <c r="N1043990" s="244"/>
      <c r="O1043990" s="251"/>
      <c r="P1043990" s="251"/>
      <c r="Q1043990" s="251"/>
      <c r="R1043990" s="251"/>
      <c r="S1043990" s="251"/>
      <c r="T1043990" s="251"/>
      <c r="U1043990" s="251"/>
      <c r="V1043990" s="251"/>
      <c r="W1043990" s="251"/>
      <c r="X1043990" s="251"/>
      <c r="Y1043990" s="251"/>
      <c r="Z1043990" s="251"/>
      <c r="AA1043990" s="251"/>
      <c r="AB1043990" s="247"/>
      <c r="AC1043990" s="247"/>
      <c r="AD1043990" s="245"/>
      <c r="AE1043990" s="245"/>
      <c r="AF1043990" s="245"/>
      <c r="AG1043990" s="245"/>
    </row>
    <row r="1043991" spans="1:33" ht="12.75">
      <c r="A1043991" s="247"/>
      <c r="B1043991" s="248"/>
      <c r="C1043991" s="249"/>
      <c r="D1043991" s="250"/>
      <c r="E1043991" s="250"/>
      <c r="F1043991" s="250"/>
      <c r="G1043991" s="250"/>
      <c r="H1043991" s="250"/>
      <c r="I1043991" s="250"/>
      <c r="J1043991" s="244"/>
      <c r="K1043991" s="244"/>
      <c r="L1043991" s="244"/>
      <c r="M1043991" s="244"/>
      <c r="N1043991" s="244"/>
      <c r="O1043991" s="251"/>
      <c r="P1043991" s="251"/>
      <c r="Q1043991" s="251"/>
      <c r="R1043991" s="251"/>
      <c r="S1043991" s="251"/>
      <c r="T1043991" s="251"/>
      <c r="U1043991" s="251"/>
      <c r="V1043991" s="251"/>
      <c r="W1043991" s="251"/>
      <c r="X1043991" s="251"/>
      <c r="Y1043991" s="251"/>
      <c r="Z1043991" s="251"/>
      <c r="AA1043991" s="251"/>
      <c r="AB1043991" s="247"/>
      <c r="AC1043991" s="247"/>
      <c r="AD1043991" s="245"/>
      <c r="AE1043991" s="245"/>
      <c r="AF1043991" s="245"/>
      <c r="AG1043991" s="245"/>
    </row>
    <row r="1043992" spans="1:33" ht="12.75">
      <c r="A1043992" s="247"/>
      <c r="B1043992" s="248"/>
      <c r="C1043992" s="249"/>
      <c r="D1043992" s="250"/>
      <c r="E1043992" s="250"/>
      <c r="F1043992" s="250"/>
      <c r="G1043992" s="250"/>
      <c r="H1043992" s="250"/>
      <c r="I1043992" s="250"/>
      <c r="J1043992" s="244"/>
      <c r="K1043992" s="244"/>
      <c r="L1043992" s="244"/>
      <c r="M1043992" s="244"/>
      <c r="N1043992" s="244"/>
      <c r="O1043992" s="251"/>
      <c r="P1043992" s="251"/>
      <c r="Q1043992" s="251"/>
      <c r="R1043992" s="251"/>
      <c r="S1043992" s="251"/>
      <c r="T1043992" s="251"/>
      <c r="U1043992" s="251"/>
      <c r="V1043992" s="251"/>
      <c r="W1043992" s="251"/>
      <c r="X1043992" s="251"/>
      <c r="Y1043992" s="251"/>
      <c r="Z1043992" s="251"/>
      <c r="AA1043992" s="251"/>
      <c r="AB1043992" s="247"/>
      <c r="AC1043992" s="247"/>
      <c r="AD1043992" s="245"/>
      <c r="AE1043992" s="245"/>
      <c r="AF1043992" s="245"/>
      <c r="AG1043992" s="245"/>
    </row>
    <row r="1043993" spans="1:33" ht="12.75">
      <c r="A1043993" s="247"/>
      <c r="B1043993" s="248"/>
      <c r="C1043993" s="249"/>
      <c r="D1043993" s="250"/>
      <c r="E1043993" s="250"/>
      <c r="F1043993" s="250"/>
      <c r="G1043993" s="250"/>
      <c r="H1043993" s="250"/>
      <c r="I1043993" s="250"/>
      <c r="J1043993" s="244"/>
      <c r="K1043993" s="244"/>
      <c r="L1043993" s="244"/>
      <c r="M1043993" s="244"/>
      <c r="N1043993" s="244"/>
      <c r="O1043993" s="251"/>
      <c r="P1043993" s="251"/>
      <c r="Q1043993" s="251"/>
      <c r="R1043993" s="251"/>
      <c r="S1043993" s="251"/>
      <c r="T1043993" s="251"/>
      <c r="U1043993" s="251"/>
      <c r="V1043993" s="251"/>
      <c r="W1043993" s="251"/>
      <c r="X1043993" s="251"/>
      <c r="Y1043993" s="251"/>
      <c r="Z1043993" s="251"/>
      <c r="AA1043993" s="251"/>
      <c r="AB1043993" s="247"/>
      <c r="AC1043993" s="247"/>
      <c r="AD1043993" s="245"/>
      <c r="AE1043993" s="245"/>
      <c r="AF1043993" s="245"/>
      <c r="AG1043993" s="245"/>
    </row>
    <row r="1043994" spans="1:33" ht="12.75">
      <c r="A1043994" s="247"/>
      <c r="B1043994" s="248"/>
      <c r="C1043994" s="249"/>
      <c r="D1043994" s="250"/>
      <c r="E1043994" s="250"/>
      <c r="F1043994" s="250"/>
      <c r="G1043994" s="250"/>
      <c r="H1043994" s="250"/>
      <c r="I1043994" s="250"/>
      <c r="J1043994" s="244"/>
      <c r="K1043994" s="244"/>
      <c r="L1043994" s="244"/>
      <c r="M1043994" s="244"/>
      <c r="N1043994" s="244"/>
      <c r="O1043994" s="251"/>
      <c r="P1043994" s="251"/>
      <c r="Q1043994" s="251"/>
      <c r="R1043994" s="251"/>
      <c r="S1043994" s="251"/>
      <c r="T1043994" s="251"/>
      <c r="U1043994" s="251"/>
      <c r="V1043994" s="251"/>
      <c r="W1043994" s="251"/>
      <c r="X1043994" s="251"/>
      <c r="Y1043994" s="251"/>
      <c r="Z1043994" s="251"/>
      <c r="AA1043994" s="251"/>
      <c r="AB1043994" s="247"/>
      <c r="AC1043994" s="247"/>
      <c r="AD1043994" s="245"/>
      <c r="AE1043994" s="245"/>
      <c r="AF1043994" s="245"/>
      <c r="AG1043994" s="245"/>
    </row>
    <row r="1043995" spans="1:33" ht="12.75">
      <c r="A1043995" s="247"/>
      <c r="B1043995" s="248"/>
      <c r="C1043995" s="249"/>
      <c r="D1043995" s="250"/>
      <c r="E1043995" s="250"/>
      <c r="F1043995" s="250"/>
      <c r="G1043995" s="250"/>
      <c r="H1043995" s="250"/>
      <c r="I1043995" s="250"/>
      <c r="J1043995" s="244"/>
      <c r="K1043995" s="244"/>
      <c r="L1043995" s="244"/>
      <c r="M1043995" s="244"/>
      <c r="N1043995" s="244"/>
      <c r="O1043995" s="251"/>
      <c r="P1043995" s="251"/>
      <c r="Q1043995" s="251"/>
      <c r="R1043995" s="251"/>
      <c r="S1043995" s="251"/>
      <c r="T1043995" s="251"/>
      <c r="U1043995" s="251"/>
      <c r="V1043995" s="251"/>
      <c r="W1043995" s="251"/>
      <c r="X1043995" s="251"/>
      <c r="Y1043995" s="251"/>
      <c r="Z1043995" s="251"/>
      <c r="AA1043995" s="251"/>
      <c r="AB1043995" s="247"/>
      <c r="AC1043995" s="247"/>
      <c r="AD1043995" s="245"/>
      <c r="AE1043995" s="245"/>
      <c r="AF1043995" s="245"/>
      <c r="AG1043995" s="245"/>
    </row>
    <row r="1043996" spans="1:33" ht="12.75">
      <c r="A1043996" s="247"/>
      <c r="B1043996" s="248"/>
      <c r="C1043996" s="249"/>
      <c r="D1043996" s="250"/>
      <c r="E1043996" s="250"/>
      <c r="F1043996" s="250"/>
      <c r="G1043996" s="250"/>
      <c r="H1043996" s="250"/>
      <c r="I1043996" s="250"/>
      <c r="J1043996" s="244"/>
      <c r="K1043996" s="244"/>
      <c r="L1043996" s="244"/>
      <c r="M1043996" s="244"/>
      <c r="N1043996" s="244"/>
      <c r="O1043996" s="251"/>
      <c r="P1043996" s="251"/>
      <c r="Q1043996" s="251"/>
      <c r="R1043996" s="251"/>
      <c r="S1043996" s="251"/>
      <c r="T1043996" s="251"/>
      <c r="U1043996" s="251"/>
      <c r="V1043996" s="251"/>
      <c r="W1043996" s="251"/>
      <c r="X1043996" s="251"/>
      <c r="Y1043996" s="251"/>
      <c r="Z1043996" s="251"/>
      <c r="AA1043996" s="251"/>
      <c r="AB1043996" s="247"/>
      <c r="AC1043996" s="247"/>
      <c r="AD1043996" s="245"/>
      <c r="AE1043996" s="245"/>
      <c r="AF1043996" s="245"/>
      <c r="AG1043996" s="245"/>
    </row>
    <row r="1043997" spans="1:33" ht="12.75">
      <c r="A1043997" s="247"/>
      <c r="B1043997" s="248"/>
      <c r="C1043997" s="249"/>
      <c r="D1043997" s="250"/>
      <c r="E1043997" s="250"/>
      <c r="F1043997" s="250"/>
      <c r="G1043997" s="250"/>
      <c r="H1043997" s="250"/>
      <c r="I1043997" s="250"/>
      <c r="J1043997" s="244"/>
      <c r="K1043997" s="244"/>
      <c r="L1043997" s="244"/>
      <c r="M1043997" s="244"/>
      <c r="N1043997" s="244"/>
      <c r="O1043997" s="251"/>
      <c r="P1043997" s="251"/>
      <c r="Q1043997" s="251"/>
      <c r="R1043997" s="251"/>
      <c r="S1043997" s="251"/>
      <c r="T1043997" s="251"/>
      <c r="U1043997" s="251"/>
      <c r="V1043997" s="251"/>
      <c r="W1043997" s="251"/>
      <c r="X1043997" s="251"/>
      <c r="Y1043997" s="251"/>
      <c r="Z1043997" s="251"/>
      <c r="AA1043997" s="251"/>
      <c r="AB1043997" s="247"/>
      <c r="AC1043997" s="247"/>
      <c r="AD1043997" s="245"/>
      <c r="AE1043997" s="245"/>
      <c r="AF1043997" s="245"/>
      <c r="AG1043997" s="245"/>
    </row>
    <row r="1043998" spans="1:33" ht="12.75">
      <c r="A1043998" s="247"/>
      <c r="B1043998" s="248"/>
      <c r="C1043998" s="249"/>
      <c r="D1043998" s="250"/>
      <c r="E1043998" s="250"/>
      <c r="F1043998" s="250"/>
      <c r="G1043998" s="250"/>
      <c r="H1043998" s="250"/>
      <c r="I1043998" s="250"/>
      <c r="J1043998" s="244"/>
      <c r="K1043998" s="244"/>
      <c r="L1043998" s="244"/>
      <c r="M1043998" s="244"/>
      <c r="N1043998" s="244"/>
      <c r="O1043998" s="251"/>
      <c r="P1043998" s="251"/>
      <c r="Q1043998" s="251"/>
      <c r="R1043998" s="251"/>
      <c r="S1043998" s="251"/>
      <c r="T1043998" s="251"/>
      <c r="U1043998" s="251"/>
      <c r="V1043998" s="251"/>
      <c r="W1043998" s="251"/>
      <c r="X1043998" s="251"/>
      <c r="Y1043998" s="251"/>
      <c r="Z1043998" s="251"/>
      <c r="AA1043998" s="251"/>
      <c r="AB1043998" s="247"/>
      <c r="AC1043998" s="247"/>
      <c r="AD1043998" s="245"/>
      <c r="AE1043998" s="245"/>
      <c r="AF1043998" s="245"/>
      <c r="AG1043998" s="245"/>
    </row>
    <row r="1043999" spans="1:33" ht="12.75">
      <c r="A1043999" s="247"/>
      <c r="B1043999" s="248"/>
      <c r="C1043999" s="249"/>
      <c r="D1043999" s="250"/>
      <c r="E1043999" s="250"/>
      <c r="F1043999" s="250"/>
      <c r="G1043999" s="250"/>
      <c r="H1043999" s="250"/>
      <c r="I1043999" s="250"/>
      <c r="J1043999" s="244"/>
      <c r="K1043999" s="244"/>
      <c r="L1043999" s="244"/>
      <c r="M1043999" s="244"/>
      <c r="N1043999" s="244"/>
      <c r="O1043999" s="251"/>
      <c r="P1043999" s="251"/>
      <c r="Q1043999" s="251"/>
      <c r="R1043999" s="251"/>
      <c r="S1043999" s="251"/>
      <c r="T1043999" s="251"/>
      <c r="U1043999" s="251"/>
      <c r="V1043999" s="251"/>
      <c r="W1043999" s="251"/>
      <c r="X1043999" s="251"/>
      <c r="Y1043999" s="251"/>
      <c r="Z1043999" s="251"/>
      <c r="AA1043999" s="251"/>
      <c r="AB1043999" s="247"/>
      <c r="AC1043999" s="247"/>
      <c r="AD1043999" s="245"/>
      <c r="AE1043999" s="245"/>
      <c r="AF1043999" s="245"/>
      <c r="AG1043999" s="245"/>
    </row>
    <row r="1044000" spans="1:33" ht="12.75">
      <c r="A1044000" s="247"/>
      <c r="B1044000" s="248"/>
      <c r="C1044000" s="249"/>
      <c r="D1044000" s="250"/>
      <c r="E1044000" s="250"/>
      <c r="F1044000" s="250"/>
      <c r="G1044000" s="250"/>
      <c r="H1044000" s="250"/>
      <c r="I1044000" s="250"/>
      <c r="J1044000" s="244"/>
      <c r="K1044000" s="244"/>
      <c r="L1044000" s="244"/>
      <c r="M1044000" s="244"/>
      <c r="N1044000" s="244"/>
      <c r="O1044000" s="251"/>
      <c r="P1044000" s="251"/>
      <c r="Q1044000" s="251"/>
      <c r="R1044000" s="251"/>
      <c r="S1044000" s="251"/>
      <c r="T1044000" s="251"/>
      <c r="U1044000" s="251"/>
      <c r="V1044000" s="251"/>
      <c r="W1044000" s="251"/>
      <c r="X1044000" s="251"/>
      <c r="Y1044000" s="251"/>
      <c r="Z1044000" s="251"/>
      <c r="AA1044000" s="251"/>
      <c r="AB1044000" s="247"/>
      <c r="AC1044000" s="247"/>
      <c r="AD1044000" s="245"/>
      <c r="AE1044000" s="245"/>
      <c r="AF1044000" s="245"/>
      <c r="AG1044000" s="245"/>
    </row>
    <row r="1044001" spans="1:33" ht="12.75">
      <c r="A1044001" s="247"/>
      <c r="B1044001" s="248"/>
      <c r="C1044001" s="249"/>
      <c r="D1044001" s="250"/>
      <c r="E1044001" s="250"/>
      <c r="F1044001" s="250"/>
      <c r="G1044001" s="250"/>
      <c r="H1044001" s="250"/>
      <c r="I1044001" s="250"/>
      <c r="J1044001" s="244"/>
      <c r="K1044001" s="244"/>
      <c r="L1044001" s="244"/>
      <c r="M1044001" s="244"/>
      <c r="N1044001" s="244"/>
      <c r="O1044001" s="251"/>
      <c r="P1044001" s="251"/>
      <c r="Q1044001" s="251"/>
      <c r="R1044001" s="251"/>
      <c r="S1044001" s="251"/>
      <c r="T1044001" s="251"/>
      <c r="U1044001" s="251"/>
      <c r="V1044001" s="251"/>
      <c r="W1044001" s="251"/>
      <c r="X1044001" s="251"/>
      <c r="Y1044001" s="251"/>
      <c r="Z1044001" s="251"/>
      <c r="AA1044001" s="251"/>
      <c r="AB1044001" s="247"/>
      <c r="AC1044001" s="247"/>
      <c r="AD1044001" s="245"/>
      <c r="AE1044001" s="245"/>
      <c r="AF1044001" s="245"/>
      <c r="AG1044001" s="245"/>
    </row>
    <row r="1044002" spans="1:33" ht="12.75">
      <c r="A1044002" s="247"/>
      <c r="B1044002" s="248"/>
      <c r="C1044002" s="249"/>
      <c r="D1044002" s="250"/>
      <c r="E1044002" s="250"/>
      <c r="F1044002" s="250"/>
      <c r="G1044002" s="250"/>
      <c r="H1044002" s="250"/>
      <c r="I1044002" s="250"/>
      <c r="J1044002" s="244"/>
      <c r="K1044002" s="244"/>
      <c r="L1044002" s="244"/>
      <c r="M1044002" s="244"/>
      <c r="N1044002" s="244"/>
      <c r="O1044002" s="251"/>
      <c r="P1044002" s="251"/>
      <c r="Q1044002" s="251"/>
      <c r="R1044002" s="251"/>
      <c r="S1044002" s="251"/>
      <c r="T1044002" s="251"/>
      <c r="U1044002" s="251"/>
      <c r="V1044002" s="251"/>
      <c r="W1044002" s="251"/>
      <c r="X1044002" s="251"/>
      <c r="Y1044002" s="251"/>
      <c r="Z1044002" s="251"/>
      <c r="AA1044002" s="251"/>
      <c r="AB1044002" s="247"/>
      <c r="AC1044002" s="247"/>
      <c r="AD1044002" s="245"/>
      <c r="AE1044002" s="245"/>
      <c r="AF1044002" s="245"/>
      <c r="AG1044002" s="245"/>
    </row>
    <row r="1044003" spans="1:33" ht="12.75">
      <c r="A1044003" s="247"/>
      <c r="B1044003" s="248"/>
      <c r="C1044003" s="249"/>
      <c r="D1044003" s="250"/>
      <c r="E1044003" s="250"/>
      <c r="F1044003" s="250"/>
      <c r="G1044003" s="250"/>
      <c r="H1044003" s="250"/>
      <c r="I1044003" s="250"/>
      <c r="J1044003" s="244"/>
      <c r="K1044003" s="244"/>
      <c r="L1044003" s="244"/>
      <c r="M1044003" s="244"/>
      <c r="N1044003" s="244"/>
      <c r="O1044003" s="251"/>
      <c r="P1044003" s="251"/>
      <c r="Q1044003" s="251"/>
      <c r="R1044003" s="251"/>
      <c r="S1044003" s="251"/>
      <c r="T1044003" s="251"/>
      <c r="U1044003" s="251"/>
      <c r="V1044003" s="251"/>
      <c r="W1044003" s="251"/>
      <c r="X1044003" s="251"/>
      <c r="Y1044003" s="251"/>
      <c r="Z1044003" s="251"/>
      <c r="AA1044003" s="251"/>
      <c r="AB1044003" s="247"/>
      <c r="AC1044003" s="247"/>
      <c r="AD1044003" s="245"/>
      <c r="AE1044003" s="245"/>
      <c r="AF1044003" s="245"/>
      <c r="AG1044003" s="245"/>
    </row>
    <row r="1044004" spans="1:33" ht="12.75">
      <c r="A1044004" s="247"/>
      <c r="B1044004" s="248"/>
      <c r="C1044004" s="249"/>
      <c r="D1044004" s="250"/>
      <c r="E1044004" s="250"/>
      <c r="F1044004" s="250"/>
      <c r="G1044004" s="250"/>
      <c r="H1044004" s="250"/>
      <c r="I1044004" s="250"/>
      <c r="J1044004" s="244"/>
      <c r="K1044004" s="244"/>
      <c r="L1044004" s="244"/>
      <c r="M1044004" s="244"/>
      <c r="N1044004" s="244"/>
      <c r="O1044004" s="251"/>
      <c r="P1044004" s="251"/>
      <c r="Q1044004" s="251"/>
      <c r="R1044004" s="251"/>
      <c r="S1044004" s="251"/>
      <c r="T1044004" s="251"/>
      <c r="U1044004" s="251"/>
      <c r="V1044004" s="251"/>
      <c r="W1044004" s="251"/>
      <c r="X1044004" s="251"/>
      <c r="Y1044004" s="251"/>
      <c r="Z1044004" s="251"/>
      <c r="AA1044004" s="251"/>
      <c r="AB1044004" s="247"/>
      <c r="AC1044004" s="247"/>
      <c r="AD1044004" s="245"/>
      <c r="AE1044004" s="245"/>
      <c r="AF1044004" s="245"/>
      <c r="AG1044004" s="245"/>
    </row>
    <row r="1044005" spans="1:33" ht="12.75">
      <c r="A1044005" s="247"/>
      <c r="B1044005" s="248"/>
      <c r="C1044005" s="249"/>
      <c r="D1044005" s="250"/>
      <c r="E1044005" s="250"/>
      <c r="F1044005" s="250"/>
      <c r="G1044005" s="250"/>
      <c r="H1044005" s="250"/>
      <c r="I1044005" s="250"/>
      <c r="J1044005" s="244"/>
      <c r="K1044005" s="244"/>
      <c r="L1044005" s="244"/>
      <c r="M1044005" s="244"/>
      <c r="N1044005" s="244"/>
      <c r="O1044005" s="251"/>
      <c r="P1044005" s="251"/>
      <c r="Q1044005" s="251"/>
      <c r="R1044005" s="251"/>
      <c r="S1044005" s="251"/>
      <c r="T1044005" s="251"/>
      <c r="U1044005" s="251"/>
      <c r="V1044005" s="251"/>
      <c r="W1044005" s="251"/>
      <c r="X1044005" s="251"/>
      <c r="Y1044005" s="251"/>
      <c r="Z1044005" s="251"/>
      <c r="AA1044005" s="251"/>
      <c r="AB1044005" s="247"/>
      <c r="AC1044005" s="247"/>
      <c r="AD1044005" s="245"/>
      <c r="AE1044005" s="245"/>
      <c r="AF1044005" s="245"/>
      <c r="AG1044005" s="245"/>
    </row>
    <row r="1044006" spans="1:33" ht="12.75">
      <c r="A1044006" s="247"/>
      <c r="B1044006" s="248"/>
      <c r="C1044006" s="249"/>
      <c r="D1044006" s="250"/>
      <c r="E1044006" s="250"/>
      <c r="F1044006" s="250"/>
      <c r="G1044006" s="250"/>
      <c r="H1044006" s="250"/>
      <c r="I1044006" s="250"/>
      <c r="J1044006" s="244"/>
      <c r="K1044006" s="244"/>
      <c r="L1044006" s="244"/>
      <c r="M1044006" s="244"/>
      <c r="N1044006" s="244"/>
      <c r="O1044006" s="251"/>
      <c r="P1044006" s="251"/>
      <c r="Q1044006" s="251"/>
      <c r="R1044006" s="251"/>
      <c r="S1044006" s="251"/>
      <c r="T1044006" s="251"/>
      <c r="U1044006" s="251"/>
      <c r="V1044006" s="251"/>
      <c r="W1044006" s="251"/>
      <c r="X1044006" s="251"/>
      <c r="Y1044006" s="251"/>
      <c r="Z1044006" s="251"/>
      <c r="AA1044006" s="251"/>
      <c r="AB1044006" s="247"/>
      <c r="AC1044006" s="247"/>
      <c r="AD1044006" s="245"/>
      <c r="AE1044006" s="245"/>
      <c r="AF1044006" s="245"/>
      <c r="AG1044006" s="245"/>
    </row>
    <row r="1044007" spans="1:33" ht="12.75">
      <c r="A1044007" s="247"/>
      <c r="B1044007" s="248"/>
      <c r="C1044007" s="249"/>
      <c r="D1044007" s="250"/>
      <c r="E1044007" s="250"/>
      <c r="F1044007" s="250"/>
      <c r="G1044007" s="250"/>
      <c r="H1044007" s="250"/>
      <c r="I1044007" s="250"/>
      <c r="J1044007" s="244"/>
      <c r="K1044007" s="244"/>
      <c r="L1044007" s="244"/>
      <c r="M1044007" s="244"/>
      <c r="N1044007" s="244"/>
      <c r="O1044007" s="251"/>
      <c r="P1044007" s="251"/>
      <c r="Q1044007" s="251"/>
      <c r="R1044007" s="251"/>
      <c r="S1044007" s="251"/>
      <c r="T1044007" s="251"/>
      <c r="U1044007" s="251"/>
      <c r="V1044007" s="251"/>
      <c r="W1044007" s="251"/>
      <c r="X1044007" s="251"/>
      <c r="Y1044007" s="251"/>
      <c r="Z1044007" s="251"/>
      <c r="AA1044007" s="251"/>
      <c r="AB1044007" s="247"/>
      <c r="AC1044007" s="247"/>
      <c r="AD1044007" s="245"/>
      <c r="AE1044007" s="245"/>
      <c r="AF1044007" s="245"/>
      <c r="AG1044007" s="245"/>
    </row>
    <row r="1044008" spans="1:33" ht="12.75">
      <c r="A1044008" s="247"/>
      <c r="B1044008" s="248"/>
      <c r="C1044008" s="249"/>
      <c r="D1044008" s="250"/>
      <c r="E1044008" s="250"/>
      <c r="F1044008" s="250"/>
      <c r="G1044008" s="250"/>
      <c r="H1044008" s="250"/>
      <c r="I1044008" s="250"/>
      <c r="J1044008" s="244"/>
      <c r="K1044008" s="244"/>
      <c r="L1044008" s="244"/>
      <c r="M1044008" s="244"/>
      <c r="N1044008" s="244"/>
      <c r="O1044008" s="251"/>
      <c r="P1044008" s="251"/>
      <c r="Q1044008" s="251"/>
      <c r="R1044008" s="251"/>
      <c r="S1044008" s="251"/>
      <c r="T1044008" s="251"/>
      <c r="U1044008" s="251"/>
      <c r="V1044008" s="251"/>
      <c r="W1044008" s="251"/>
      <c r="X1044008" s="251"/>
      <c r="Y1044008" s="251"/>
      <c r="Z1044008" s="251"/>
      <c r="AA1044008" s="251"/>
      <c r="AB1044008" s="247"/>
      <c r="AC1044008" s="247"/>
      <c r="AD1044008" s="245"/>
      <c r="AE1044008" s="245"/>
      <c r="AF1044008" s="245"/>
      <c r="AG1044008" s="245"/>
    </row>
    <row r="1044009" spans="1:33" ht="12.75">
      <c r="A1044009" s="247"/>
      <c r="B1044009" s="248"/>
      <c r="C1044009" s="249"/>
      <c r="D1044009" s="250"/>
      <c r="E1044009" s="250"/>
      <c r="F1044009" s="250"/>
      <c r="G1044009" s="250"/>
      <c r="H1044009" s="250"/>
      <c r="I1044009" s="250"/>
      <c r="J1044009" s="244"/>
      <c r="K1044009" s="244"/>
      <c r="L1044009" s="244"/>
      <c r="M1044009" s="244"/>
      <c r="N1044009" s="244"/>
      <c r="O1044009" s="251"/>
      <c r="P1044009" s="251"/>
      <c r="Q1044009" s="251"/>
      <c r="R1044009" s="251"/>
      <c r="S1044009" s="251"/>
      <c r="T1044009" s="251"/>
      <c r="U1044009" s="251"/>
      <c r="V1044009" s="251"/>
      <c r="W1044009" s="251"/>
      <c r="X1044009" s="251"/>
      <c r="Y1044009" s="251"/>
      <c r="Z1044009" s="251"/>
      <c r="AA1044009" s="251"/>
      <c r="AB1044009" s="247"/>
      <c r="AC1044009" s="247"/>
      <c r="AD1044009" s="245"/>
      <c r="AE1044009" s="245"/>
      <c r="AF1044009" s="245"/>
      <c r="AG1044009" s="245"/>
    </row>
    <row r="1044010" spans="1:33" ht="12.75">
      <c r="A1044010" s="247"/>
      <c r="B1044010" s="248"/>
      <c r="C1044010" s="249"/>
      <c r="D1044010" s="250"/>
      <c r="E1044010" s="250"/>
      <c r="F1044010" s="250"/>
      <c r="G1044010" s="250"/>
      <c r="H1044010" s="250"/>
      <c r="I1044010" s="250"/>
      <c r="J1044010" s="244"/>
      <c r="K1044010" s="244"/>
      <c r="L1044010" s="244"/>
      <c r="M1044010" s="244"/>
      <c r="N1044010" s="244"/>
      <c r="O1044010" s="251"/>
      <c r="P1044010" s="251"/>
      <c r="Q1044010" s="251"/>
      <c r="R1044010" s="251"/>
      <c r="S1044010" s="251"/>
      <c r="T1044010" s="251"/>
      <c r="U1044010" s="251"/>
      <c r="V1044010" s="251"/>
      <c r="W1044010" s="251"/>
      <c r="X1044010" s="251"/>
      <c r="Y1044010" s="251"/>
      <c r="Z1044010" s="251"/>
      <c r="AA1044010" s="251"/>
      <c r="AB1044010" s="247"/>
      <c r="AC1044010" s="247"/>
      <c r="AD1044010" s="245"/>
      <c r="AE1044010" s="245"/>
      <c r="AF1044010" s="245"/>
      <c r="AG1044010" s="245"/>
    </row>
    <row r="1044011" spans="1:33" ht="12.75">
      <c r="A1044011" s="247"/>
      <c r="B1044011" s="248"/>
      <c r="C1044011" s="249"/>
      <c r="D1044011" s="250"/>
      <c r="E1044011" s="250"/>
      <c r="F1044011" s="250"/>
      <c r="G1044011" s="250"/>
      <c r="H1044011" s="250"/>
      <c r="I1044011" s="250"/>
      <c r="J1044011" s="244"/>
      <c r="K1044011" s="244"/>
      <c r="L1044011" s="244"/>
      <c r="M1044011" s="244"/>
      <c r="N1044011" s="244"/>
      <c r="O1044011" s="251"/>
      <c r="P1044011" s="251"/>
      <c r="Q1044011" s="251"/>
      <c r="R1044011" s="251"/>
      <c r="S1044011" s="251"/>
      <c r="T1044011" s="251"/>
      <c r="U1044011" s="251"/>
      <c r="V1044011" s="251"/>
      <c r="W1044011" s="251"/>
      <c r="X1044011" s="251"/>
      <c r="Y1044011" s="251"/>
      <c r="Z1044011" s="251"/>
      <c r="AA1044011" s="251"/>
      <c r="AB1044011" s="247"/>
      <c r="AC1044011" s="247"/>
      <c r="AD1044011" s="245"/>
      <c r="AE1044011" s="245"/>
      <c r="AF1044011" s="245"/>
      <c r="AG1044011" s="245"/>
    </row>
    <row r="1044012" spans="1:33" ht="12.75">
      <c r="A1044012" s="247"/>
      <c r="B1044012" s="248"/>
      <c r="C1044012" s="249"/>
      <c r="D1044012" s="250"/>
      <c r="E1044012" s="250"/>
      <c r="F1044012" s="250"/>
      <c r="G1044012" s="250"/>
      <c r="H1044012" s="250"/>
      <c r="I1044012" s="250"/>
      <c r="J1044012" s="244"/>
      <c r="K1044012" s="244"/>
      <c r="L1044012" s="244"/>
      <c r="M1044012" s="244"/>
      <c r="N1044012" s="244"/>
      <c r="O1044012" s="251"/>
      <c r="P1044012" s="251"/>
      <c r="Q1044012" s="251"/>
      <c r="R1044012" s="251"/>
      <c r="S1044012" s="251"/>
      <c r="T1044012" s="251"/>
      <c r="U1044012" s="251"/>
      <c r="V1044012" s="251"/>
      <c r="W1044012" s="251"/>
      <c r="X1044012" s="251"/>
      <c r="Y1044012" s="251"/>
      <c r="Z1044012" s="251"/>
      <c r="AA1044012" s="251"/>
      <c r="AB1044012" s="247"/>
      <c r="AC1044012" s="247"/>
      <c r="AD1044012" s="245"/>
      <c r="AE1044012" s="245"/>
      <c r="AF1044012" s="245"/>
      <c r="AG1044012" s="245"/>
    </row>
    <row r="1044013" spans="1:33" ht="12.75">
      <c r="A1044013" s="247"/>
      <c r="B1044013" s="248"/>
      <c r="C1044013" s="249"/>
      <c r="D1044013" s="250"/>
      <c r="E1044013" s="250"/>
      <c r="F1044013" s="250"/>
      <c r="G1044013" s="250"/>
      <c r="H1044013" s="250"/>
      <c r="I1044013" s="250"/>
      <c r="J1044013" s="244"/>
      <c r="K1044013" s="244"/>
      <c r="L1044013" s="244"/>
      <c r="M1044013" s="244"/>
      <c r="N1044013" s="244"/>
      <c r="O1044013" s="251"/>
      <c r="P1044013" s="251"/>
      <c r="Q1044013" s="251"/>
      <c r="R1044013" s="251"/>
      <c r="S1044013" s="251"/>
      <c r="T1044013" s="251"/>
      <c r="U1044013" s="251"/>
      <c r="V1044013" s="251"/>
      <c r="W1044013" s="251"/>
      <c r="X1044013" s="251"/>
      <c r="Y1044013" s="251"/>
      <c r="Z1044013" s="251"/>
      <c r="AA1044013" s="251"/>
      <c r="AB1044013" s="247"/>
      <c r="AC1044013" s="247"/>
      <c r="AD1044013" s="245"/>
      <c r="AE1044013" s="245"/>
      <c r="AF1044013" s="245"/>
      <c r="AG1044013" s="245"/>
    </row>
    <row r="1044014" spans="1:33" ht="12.75">
      <c r="A1044014" s="247"/>
      <c r="B1044014" s="248"/>
      <c r="C1044014" s="249"/>
      <c r="D1044014" s="250"/>
      <c r="E1044014" s="250"/>
      <c r="F1044014" s="250"/>
      <c r="G1044014" s="250"/>
      <c r="H1044014" s="250"/>
      <c r="I1044014" s="250"/>
      <c r="J1044014" s="244"/>
      <c r="K1044014" s="244"/>
      <c r="L1044014" s="244"/>
      <c r="M1044014" s="244"/>
      <c r="N1044014" s="244"/>
      <c r="O1044014" s="251"/>
      <c r="P1044014" s="251"/>
      <c r="Q1044014" s="251"/>
      <c r="R1044014" s="251"/>
      <c r="S1044014" s="251"/>
      <c r="T1044014" s="251"/>
      <c r="U1044014" s="251"/>
      <c r="V1044014" s="251"/>
      <c r="W1044014" s="251"/>
      <c r="X1044014" s="251"/>
      <c r="Y1044014" s="251"/>
      <c r="Z1044014" s="251"/>
      <c r="AA1044014" s="251"/>
      <c r="AB1044014" s="247"/>
      <c r="AC1044014" s="247"/>
      <c r="AD1044014" s="245"/>
      <c r="AE1044014" s="245"/>
      <c r="AF1044014" s="245"/>
      <c r="AG1044014" s="245"/>
    </row>
    <row r="1044015" spans="1:33" ht="12.75">
      <c r="A1044015" s="247"/>
      <c r="B1044015" s="248"/>
      <c r="C1044015" s="249"/>
      <c r="D1044015" s="250"/>
      <c r="E1044015" s="250"/>
      <c r="F1044015" s="250"/>
      <c r="G1044015" s="250"/>
      <c r="H1044015" s="250"/>
      <c r="I1044015" s="250"/>
      <c r="J1044015" s="244"/>
      <c r="K1044015" s="244"/>
      <c r="L1044015" s="244"/>
      <c r="M1044015" s="244"/>
      <c r="N1044015" s="244"/>
      <c r="O1044015" s="251"/>
      <c r="P1044015" s="251"/>
      <c r="Q1044015" s="251"/>
      <c r="R1044015" s="251"/>
      <c r="S1044015" s="251"/>
      <c r="T1044015" s="251"/>
      <c r="U1044015" s="251"/>
      <c r="V1044015" s="251"/>
      <c r="W1044015" s="251"/>
      <c r="X1044015" s="251"/>
      <c r="Y1044015" s="251"/>
      <c r="Z1044015" s="251"/>
      <c r="AA1044015" s="251"/>
      <c r="AB1044015" s="247"/>
      <c r="AC1044015" s="247"/>
      <c r="AD1044015" s="245"/>
      <c r="AE1044015" s="245"/>
      <c r="AF1044015" s="245"/>
      <c r="AG1044015" s="245"/>
    </row>
    <row r="1044016" spans="1:33" ht="12.75">
      <c r="A1044016" s="247"/>
      <c r="B1044016" s="248"/>
      <c r="C1044016" s="249"/>
      <c r="D1044016" s="250"/>
      <c r="E1044016" s="250"/>
      <c r="F1044016" s="250"/>
      <c r="G1044016" s="250"/>
      <c r="H1044016" s="250"/>
      <c r="I1044016" s="250"/>
      <c r="J1044016" s="244"/>
      <c r="K1044016" s="244"/>
      <c r="L1044016" s="244"/>
      <c r="M1044016" s="244"/>
      <c r="N1044016" s="244"/>
      <c r="O1044016" s="251"/>
      <c r="P1044016" s="251"/>
      <c r="Q1044016" s="251"/>
      <c r="R1044016" s="251"/>
      <c r="S1044016" s="251"/>
      <c r="T1044016" s="251"/>
      <c r="U1044016" s="251"/>
      <c r="V1044016" s="251"/>
      <c r="W1044016" s="251"/>
      <c r="X1044016" s="251"/>
      <c r="Y1044016" s="251"/>
      <c r="Z1044016" s="251"/>
      <c r="AA1044016" s="251"/>
      <c r="AB1044016" s="247"/>
      <c r="AC1044016" s="247"/>
      <c r="AD1044016" s="245"/>
      <c r="AE1044016" s="245"/>
      <c r="AF1044016" s="245"/>
      <c r="AG1044016" s="245"/>
    </row>
    <row r="1044017" spans="1:33" ht="12.75">
      <c r="A1044017" s="247"/>
      <c r="B1044017" s="248"/>
      <c r="C1044017" s="249"/>
      <c r="D1044017" s="250"/>
      <c r="E1044017" s="250"/>
      <c r="F1044017" s="250"/>
      <c r="G1044017" s="250"/>
      <c r="H1044017" s="250"/>
      <c r="I1044017" s="250"/>
      <c r="J1044017" s="244"/>
      <c r="K1044017" s="244"/>
      <c r="L1044017" s="244"/>
      <c r="M1044017" s="244"/>
      <c r="N1044017" s="244"/>
      <c r="O1044017" s="251"/>
      <c r="P1044017" s="251"/>
      <c r="Q1044017" s="251"/>
      <c r="R1044017" s="251"/>
      <c r="S1044017" s="251"/>
      <c r="T1044017" s="251"/>
      <c r="U1044017" s="251"/>
      <c r="V1044017" s="251"/>
      <c r="W1044017" s="251"/>
      <c r="X1044017" s="251"/>
      <c r="Y1044017" s="251"/>
      <c r="Z1044017" s="251"/>
      <c r="AA1044017" s="251"/>
      <c r="AB1044017" s="247"/>
      <c r="AC1044017" s="247"/>
      <c r="AD1044017" s="245"/>
      <c r="AE1044017" s="245"/>
      <c r="AF1044017" s="245"/>
      <c r="AG1044017" s="245"/>
    </row>
    <row r="1044018" spans="1:33" ht="12.75">
      <c r="A1044018" s="247"/>
      <c r="B1044018" s="248"/>
      <c r="C1044018" s="249"/>
      <c r="D1044018" s="250"/>
      <c r="E1044018" s="250"/>
      <c r="F1044018" s="250"/>
      <c r="G1044018" s="250"/>
      <c r="H1044018" s="250"/>
      <c r="I1044018" s="250"/>
      <c r="J1044018" s="244"/>
      <c r="K1044018" s="244"/>
      <c r="L1044018" s="244"/>
      <c r="M1044018" s="244"/>
      <c r="N1044018" s="244"/>
      <c r="O1044018" s="251"/>
      <c r="P1044018" s="251"/>
      <c r="Q1044018" s="251"/>
      <c r="R1044018" s="251"/>
      <c r="S1044018" s="251"/>
      <c r="T1044018" s="251"/>
      <c r="U1044018" s="251"/>
      <c r="V1044018" s="251"/>
      <c r="W1044018" s="251"/>
      <c r="X1044018" s="251"/>
      <c r="Y1044018" s="251"/>
      <c r="Z1044018" s="251"/>
      <c r="AA1044018" s="251"/>
      <c r="AB1044018" s="247"/>
      <c r="AC1044018" s="247"/>
      <c r="AD1044018" s="245"/>
      <c r="AE1044018" s="245"/>
      <c r="AF1044018" s="245"/>
      <c r="AG1044018" s="245"/>
    </row>
    <row r="1044019" spans="1:33" ht="12.75">
      <c r="A1044019" s="247"/>
      <c r="B1044019" s="248"/>
      <c r="C1044019" s="249"/>
      <c r="D1044019" s="250"/>
      <c r="E1044019" s="250"/>
      <c r="F1044019" s="250"/>
      <c r="G1044019" s="250"/>
      <c r="H1044019" s="250"/>
      <c r="I1044019" s="250"/>
      <c r="J1044019" s="244"/>
      <c r="K1044019" s="244"/>
      <c r="L1044019" s="244"/>
      <c r="M1044019" s="244"/>
      <c r="N1044019" s="244"/>
      <c r="O1044019" s="251"/>
      <c r="P1044019" s="251"/>
      <c r="Q1044019" s="251"/>
      <c r="R1044019" s="251"/>
      <c r="S1044019" s="251"/>
      <c r="T1044019" s="251"/>
      <c r="U1044019" s="251"/>
      <c r="V1044019" s="251"/>
      <c r="W1044019" s="251"/>
      <c r="X1044019" s="251"/>
      <c r="Y1044019" s="251"/>
      <c r="Z1044019" s="251"/>
      <c r="AA1044019" s="251"/>
      <c r="AB1044019" s="247"/>
      <c r="AC1044019" s="247"/>
      <c r="AD1044019" s="245"/>
      <c r="AE1044019" s="245"/>
      <c r="AF1044019" s="245"/>
      <c r="AG1044019" s="245"/>
    </row>
    <row r="1044020" spans="1:33" ht="12.75">
      <c r="A1044020" s="247"/>
      <c r="B1044020" s="248"/>
      <c r="C1044020" s="249"/>
      <c r="D1044020" s="250"/>
      <c r="E1044020" s="250"/>
      <c r="F1044020" s="250"/>
      <c r="G1044020" s="250"/>
      <c r="H1044020" s="250"/>
      <c r="I1044020" s="250"/>
      <c r="J1044020" s="244"/>
      <c r="K1044020" s="244"/>
      <c r="L1044020" s="244"/>
      <c r="M1044020" s="244"/>
      <c r="N1044020" s="244"/>
      <c r="O1044020" s="251"/>
      <c r="P1044020" s="251"/>
      <c r="Q1044020" s="251"/>
      <c r="R1044020" s="251"/>
      <c r="S1044020" s="251"/>
      <c r="T1044020" s="251"/>
      <c r="U1044020" s="251"/>
      <c r="V1044020" s="251"/>
      <c r="W1044020" s="251"/>
      <c r="X1044020" s="251"/>
      <c r="Y1044020" s="251"/>
      <c r="Z1044020" s="251"/>
      <c r="AA1044020" s="251"/>
      <c r="AB1044020" s="247"/>
      <c r="AC1044020" s="247"/>
      <c r="AD1044020" s="245"/>
      <c r="AE1044020" s="245"/>
      <c r="AF1044020" s="245"/>
      <c r="AG1044020" s="245"/>
    </row>
    <row r="1044021" spans="1:33" ht="12.75">
      <c r="A1044021" s="247"/>
      <c r="B1044021" s="248"/>
      <c r="C1044021" s="249"/>
      <c r="D1044021" s="250"/>
      <c r="E1044021" s="250"/>
      <c r="F1044021" s="250"/>
      <c r="G1044021" s="250"/>
      <c r="H1044021" s="250"/>
      <c r="I1044021" s="250"/>
      <c r="J1044021" s="244"/>
      <c r="K1044021" s="244"/>
      <c r="L1044021" s="244"/>
      <c r="M1044021" s="244"/>
      <c r="N1044021" s="244"/>
      <c r="O1044021" s="251"/>
      <c r="P1044021" s="251"/>
      <c r="Q1044021" s="251"/>
      <c r="R1044021" s="251"/>
      <c r="S1044021" s="251"/>
      <c r="T1044021" s="251"/>
      <c r="U1044021" s="251"/>
      <c r="V1044021" s="251"/>
      <c r="W1044021" s="251"/>
      <c r="X1044021" s="251"/>
      <c r="Y1044021" s="251"/>
      <c r="Z1044021" s="251"/>
      <c r="AA1044021" s="251"/>
      <c r="AB1044021" s="247"/>
      <c r="AC1044021" s="247"/>
      <c r="AD1044021" s="245"/>
      <c r="AE1044021" s="245"/>
      <c r="AF1044021" s="245"/>
      <c r="AG1044021" s="245"/>
    </row>
    <row r="1044022" spans="1:33" ht="12.75">
      <c r="A1044022" s="247"/>
      <c r="B1044022" s="248"/>
      <c r="C1044022" s="249"/>
      <c r="D1044022" s="250"/>
      <c r="E1044022" s="250"/>
      <c r="F1044022" s="250"/>
      <c r="G1044022" s="250"/>
      <c r="H1044022" s="250"/>
      <c r="I1044022" s="250"/>
      <c r="J1044022" s="244"/>
      <c r="K1044022" s="244"/>
      <c r="L1044022" s="244"/>
      <c r="M1044022" s="244"/>
      <c r="N1044022" s="244"/>
      <c r="O1044022" s="251"/>
      <c r="P1044022" s="251"/>
      <c r="Q1044022" s="251"/>
      <c r="R1044022" s="251"/>
      <c r="S1044022" s="251"/>
      <c r="T1044022" s="251"/>
      <c r="U1044022" s="251"/>
      <c r="V1044022" s="251"/>
      <c r="W1044022" s="251"/>
      <c r="X1044022" s="251"/>
      <c r="Y1044022" s="251"/>
      <c r="Z1044022" s="251"/>
      <c r="AA1044022" s="251"/>
      <c r="AB1044022" s="247"/>
      <c r="AC1044022" s="247"/>
      <c r="AD1044022" s="245"/>
      <c r="AE1044022" s="245"/>
      <c r="AF1044022" s="245"/>
      <c r="AG1044022" s="245"/>
    </row>
    <row r="1044023" spans="1:33" ht="12.75">
      <c r="A1044023" s="247"/>
      <c r="B1044023" s="248"/>
      <c r="C1044023" s="249"/>
      <c r="D1044023" s="250"/>
      <c r="E1044023" s="250"/>
      <c r="F1044023" s="250"/>
      <c r="G1044023" s="250"/>
      <c r="H1044023" s="250"/>
      <c r="I1044023" s="250"/>
      <c r="J1044023" s="244"/>
      <c r="K1044023" s="244"/>
      <c r="L1044023" s="244"/>
      <c r="M1044023" s="244"/>
      <c r="N1044023" s="244"/>
      <c r="O1044023" s="251"/>
      <c r="P1044023" s="251"/>
      <c r="Q1044023" s="251"/>
      <c r="R1044023" s="251"/>
      <c r="S1044023" s="251"/>
      <c r="T1044023" s="251"/>
      <c r="U1044023" s="251"/>
      <c r="V1044023" s="251"/>
      <c r="W1044023" s="251"/>
      <c r="X1044023" s="251"/>
      <c r="Y1044023" s="251"/>
      <c r="Z1044023" s="251"/>
      <c r="AA1044023" s="251"/>
      <c r="AB1044023" s="247"/>
      <c r="AC1044023" s="247"/>
      <c r="AD1044023" s="245"/>
      <c r="AE1044023" s="245"/>
      <c r="AF1044023" s="245"/>
      <c r="AG1044023" s="245"/>
    </row>
    <row r="1044024" spans="1:33" ht="12.75">
      <c r="A1044024" s="247"/>
      <c r="B1044024" s="248"/>
      <c r="C1044024" s="249"/>
      <c r="D1044024" s="250"/>
      <c r="E1044024" s="250"/>
      <c r="F1044024" s="250"/>
      <c r="G1044024" s="250"/>
      <c r="H1044024" s="250"/>
      <c r="I1044024" s="250"/>
      <c r="J1044024" s="244"/>
      <c r="K1044024" s="244"/>
      <c r="L1044024" s="244"/>
      <c r="M1044024" s="244"/>
      <c r="N1044024" s="244"/>
      <c r="O1044024" s="251"/>
      <c r="P1044024" s="251"/>
      <c r="Q1044024" s="251"/>
      <c r="R1044024" s="251"/>
      <c r="S1044024" s="251"/>
      <c r="T1044024" s="251"/>
      <c r="U1044024" s="251"/>
      <c r="V1044024" s="251"/>
      <c r="W1044024" s="251"/>
      <c r="X1044024" s="251"/>
      <c r="Y1044024" s="251"/>
      <c r="Z1044024" s="251"/>
      <c r="AA1044024" s="251"/>
      <c r="AB1044024" s="247"/>
      <c r="AC1044024" s="247"/>
      <c r="AD1044024" s="245"/>
      <c r="AE1044024" s="245"/>
      <c r="AF1044024" s="245"/>
      <c r="AG1044024" s="245"/>
    </row>
    <row r="1044025" spans="1:33" ht="12.75">
      <c r="A1044025" s="247"/>
      <c r="B1044025" s="248"/>
      <c r="C1044025" s="249"/>
      <c r="D1044025" s="250"/>
      <c r="E1044025" s="250"/>
      <c r="F1044025" s="250"/>
      <c r="G1044025" s="250"/>
      <c r="H1044025" s="250"/>
      <c r="I1044025" s="250"/>
      <c r="J1044025" s="244"/>
      <c r="K1044025" s="244"/>
      <c r="L1044025" s="244"/>
      <c r="M1044025" s="244"/>
      <c r="N1044025" s="244"/>
      <c r="O1044025" s="251"/>
      <c r="P1044025" s="251"/>
      <c r="Q1044025" s="251"/>
      <c r="R1044025" s="251"/>
      <c r="S1044025" s="251"/>
      <c r="T1044025" s="251"/>
      <c r="U1044025" s="251"/>
      <c r="V1044025" s="251"/>
      <c r="W1044025" s="251"/>
      <c r="X1044025" s="251"/>
      <c r="Y1044025" s="251"/>
      <c r="Z1044025" s="251"/>
      <c r="AA1044025" s="251"/>
      <c r="AB1044025" s="247"/>
      <c r="AC1044025" s="247"/>
      <c r="AD1044025" s="245"/>
      <c r="AE1044025" s="245"/>
      <c r="AF1044025" s="245"/>
      <c r="AG1044025" s="245"/>
    </row>
    <row r="1044026" spans="1:33" ht="12.75">
      <c r="A1044026" s="247"/>
      <c r="B1044026" s="248"/>
      <c r="C1044026" s="249"/>
      <c r="D1044026" s="250"/>
      <c r="E1044026" s="250"/>
      <c r="F1044026" s="250"/>
      <c r="G1044026" s="250"/>
      <c r="H1044026" s="250"/>
      <c r="I1044026" s="250"/>
      <c r="J1044026" s="244"/>
      <c r="K1044026" s="244"/>
      <c r="L1044026" s="244"/>
      <c r="M1044026" s="244"/>
      <c r="N1044026" s="244"/>
      <c r="O1044026" s="251"/>
      <c r="P1044026" s="251"/>
      <c r="Q1044026" s="251"/>
      <c r="R1044026" s="251"/>
      <c r="S1044026" s="251"/>
      <c r="T1044026" s="251"/>
      <c r="U1044026" s="251"/>
      <c r="V1044026" s="251"/>
      <c r="W1044026" s="251"/>
      <c r="X1044026" s="251"/>
      <c r="Y1044026" s="251"/>
      <c r="Z1044026" s="251"/>
      <c r="AA1044026" s="251"/>
      <c r="AB1044026" s="247"/>
      <c r="AC1044026" s="247"/>
      <c r="AD1044026" s="245"/>
      <c r="AE1044026" s="245"/>
      <c r="AF1044026" s="245"/>
      <c r="AG1044026" s="245"/>
    </row>
    <row r="1044027" spans="1:33" ht="12.75">
      <c r="A1044027" s="247"/>
      <c r="B1044027" s="248"/>
      <c r="C1044027" s="249"/>
      <c r="D1044027" s="250"/>
      <c r="E1044027" s="250"/>
      <c r="F1044027" s="250"/>
      <c r="G1044027" s="250"/>
      <c r="H1044027" s="250"/>
      <c r="I1044027" s="250"/>
      <c r="J1044027" s="244"/>
      <c r="K1044027" s="244"/>
      <c r="L1044027" s="244"/>
      <c r="M1044027" s="244"/>
      <c r="N1044027" s="244"/>
      <c r="O1044027" s="251"/>
      <c r="P1044027" s="251"/>
      <c r="Q1044027" s="251"/>
      <c r="R1044027" s="251"/>
      <c r="S1044027" s="251"/>
      <c r="T1044027" s="251"/>
      <c r="U1044027" s="251"/>
      <c r="V1044027" s="251"/>
      <c r="W1044027" s="251"/>
      <c r="X1044027" s="251"/>
      <c r="Y1044027" s="251"/>
      <c r="Z1044027" s="251"/>
      <c r="AA1044027" s="251"/>
      <c r="AB1044027" s="247"/>
      <c r="AC1044027" s="247"/>
      <c r="AD1044027" s="245"/>
      <c r="AE1044027" s="245"/>
      <c r="AF1044027" s="245"/>
      <c r="AG1044027" s="245"/>
    </row>
    <row r="1044028" spans="1:33" ht="12.75">
      <c r="A1044028" s="247"/>
      <c r="B1044028" s="248"/>
      <c r="C1044028" s="249"/>
      <c r="D1044028" s="250"/>
      <c r="E1044028" s="250"/>
      <c r="F1044028" s="250"/>
      <c r="G1044028" s="250"/>
      <c r="H1044028" s="250"/>
      <c r="I1044028" s="250"/>
      <c r="J1044028" s="244"/>
      <c r="K1044028" s="244"/>
      <c r="L1044028" s="244"/>
      <c r="M1044028" s="244"/>
      <c r="N1044028" s="244"/>
      <c r="O1044028" s="251"/>
      <c r="P1044028" s="251"/>
      <c r="Q1044028" s="251"/>
      <c r="R1044028" s="251"/>
      <c r="S1044028" s="251"/>
      <c r="T1044028" s="251"/>
      <c r="U1044028" s="251"/>
      <c r="V1044028" s="251"/>
      <c r="W1044028" s="251"/>
      <c r="X1044028" s="251"/>
      <c r="Y1044028" s="251"/>
      <c r="Z1044028" s="251"/>
      <c r="AA1044028" s="251"/>
      <c r="AB1044028" s="247"/>
      <c r="AC1044028" s="247"/>
      <c r="AD1044028" s="245"/>
      <c r="AE1044028" s="245"/>
      <c r="AF1044028" s="245"/>
      <c r="AG1044028" s="245"/>
    </row>
    <row r="1044029" spans="1:33" ht="12.75">
      <c r="A1044029" s="247"/>
      <c r="B1044029" s="248"/>
      <c r="C1044029" s="249"/>
      <c r="D1044029" s="250"/>
      <c r="E1044029" s="250"/>
      <c r="F1044029" s="250"/>
      <c r="G1044029" s="250"/>
      <c r="H1044029" s="250"/>
      <c r="I1044029" s="250"/>
      <c r="J1044029" s="244"/>
      <c r="K1044029" s="244"/>
      <c r="L1044029" s="244"/>
      <c r="M1044029" s="244"/>
      <c r="N1044029" s="244"/>
      <c r="O1044029" s="251"/>
      <c r="P1044029" s="251"/>
      <c r="Q1044029" s="251"/>
      <c r="R1044029" s="251"/>
      <c r="S1044029" s="251"/>
      <c r="T1044029" s="251"/>
      <c r="U1044029" s="251"/>
      <c r="V1044029" s="251"/>
      <c r="W1044029" s="251"/>
      <c r="X1044029" s="251"/>
      <c r="Y1044029" s="251"/>
      <c r="Z1044029" s="251"/>
      <c r="AA1044029" s="251"/>
      <c r="AB1044029" s="247"/>
      <c r="AC1044029" s="247"/>
      <c r="AD1044029" s="245"/>
      <c r="AE1044029" s="245"/>
      <c r="AF1044029" s="245"/>
      <c r="AG1044029" s="245"/>
    </row>
    <row r="1044030" spans="1:33" ht="12.75">
      <c r="A1044030" s="247"/>
      <c r="B1044030" s="248"/>
      <c r="C1044030" s="249"/>
      <c r="D1044030" s="250"/>
      <c r="E1044030" s="250"/>
      <c r="F1044030" s="250"/>
      <c r="G1044030" s="250"/>
      <c r="H1044030" s="250"/>
      <c r="I1044030" s="250"/>
      <c r="J1044030" s="244"/>
      <c r="K1044030" s="244"/>
      <c r="L1044030" s="244"/>
      <c r="M1044030" s="244"/>
      <c r="N1044030" s="244"/>
      <c r="O1044030" s="251"/>
      <c r="P1044030" s="251"/>
      <c r="Q1044030" s="251"/>
      <c r="R1044030" s="251"/>
      <c r="S1044030" s="251"/>
      <c r="T1044030" s="251"/>
      <c r="U1044030" s="251"/>
      <c r="V1044030" s="251"/>
      <c r="W1044030" s="251"/>
      <c r="X1044030" s="251"/>
      <c r="Y1044030" s="251"/>
      <c r="Z1044030" s="251"/>
      <c r="AA1044030" s="251"/>
      <c r="AB1044030" s="247"/>
      <c r="AC1044030" s="247"/>
      <c r="AD1044030" s="245"/>
      <c r="AE1044030" s="245"/>
      <c r="AF1044030" s="245"/>
      <c r="AG1044030" s="245"/>
    </row>
    <row r="1044031" spans="1:33" ht="12.75">
      <c r="A1044031" s="247"/>
      <c r="B1044031" s="248"/>
      <c r="C1044031" s="249"/>
      <c r="D1044031" s="250"/>
      <c r="E1044031" s="250"/>
      <c r="F1044031" s="250"/>
      <c r="G1044031" s="250"/>
      <c r="H1044031" s="250"/>
      <c r="I1044031" s="250"/>
      <c r="J1044031" s="244"/>
      <c r="K1044031" s="244"/>
      <c r="L1044031" s="244"/>
      <c r="M1044031" s="244"/>
      <c r="N1044031" s="244"/>
      <c r="O1044031" s="251"/>
      <c r="P1044031" s="251"/>
      <c r="Q1044031" s="251"/>
      <c r="R1044031" s="251"/>
      <c r="S1044031" s="251"/>
      <c r="T1044031" s="251"/>
      <c r="U1044031" s="251"/>
      <c r="V1044031" s="251"/>
      <c r="W1044031" s="251"/>
      <c r="X1044031" s="251"/>
      <c r="Y1044031" s="251"/>
      <c r="Z1044031" s="251"/>
      <c r="AA1044031" s="251"/>
      <c r="AB1044031" s="247"/>
      <c r="AC1044031" s="247"/>
      <c r="AD1044031" s="245"/>
      <c r="AE1044031" s="245"/>
      <c r="AF1044031" s="245"/>
      <c r="AG1044031" s="245"/>
    </row>
    <row r="1044032" spans="1:33" ht="12.75">
      <c r="A1044032" s="247"/>
      <c r="B1044032" s="248"/>
      <c r="C1044032" s="249"/>
      <c r="D1044032" s="250"/>
      <c r="E1044032" s="250"/>
      <c r="F1044032" s="250"/>
      <c r="G1044032" s="250"/>
      <c r="H1044032" s="250"/>
      <c r="I1044032" s="250"/>
      <c r="J1044032" s="244"/>
      <c r="K1044032" s="244"/>
      <c r="L1044032" s="244"/>
      <c r="M1044032" s="244"/>
      <c r="N1044032" s="244"/>
      <c r="O1044032" s="251"/>
      <c r="P1044032" s="251"/>
      <c r="Q1044032" s="251"/>
      <c r="R1044032" s="251"/>
      <c r="S1044032" s="251"/>
      <c r="T1044032" s="251"/>
      <c r="U1044032" s="251"/>
      <c r="V1044032" s="251"/>
      <c r="W1044032" s="251"/>
      <c r="X1044032" s="251"/>
      <c r="Y1044032" s="251"/>
      <c r="Z1044032" s="251"/>
      <c r="AA1044032" s="251"/>
      <c r="AB1044032" s="247"/>
      <c r="AC1044032" s="247"/>
      <c r="AD1044032" s="245"/>
      <c r="AE1044032" s="245"/>
      <c r="AF1044032" s="245"/>
      <c r="AG1044032" s="245"/>
    </row>
    <row r="1044033" spans="1:33" ht="12.75">
      <c r="A1044033" s="247"/>
      <c r="B1044033" s="248"/>
      <c r="C1044033" s="249"/>
      <c r="D1044033" s="250"/>
      <c r="E1044033" s="250"/>
      <c r="F1044033" s="250"/>
      <c r="G1044033" s="250"/>
      <c r="H1044033" s="250"/>
      <c r="I1044033" s="250"/>
      <c r="J1044033" s="244"/>
      <c r="K1044033" s="244"/>
      <c r="L1044033" s="244"/>
      <c r="M1044033" s="244"/>
      <c r="N1044033" s="244"/>
      <c r="O1044033" s="251"/>
      <c r="P1044033" s="251"/>
      <c r="Q1044033" s="251"/>
      <c r="R1044033" s="251"/>
      <c r="S1044033" s="251"/>
      <c r="T1044033" s="251"/>
      <c r="U1044033" s="251"/>
      <c r="V1044033" s="251"/>
      <c r="W1044033" s="251"/>
      <c r="X1044033" s="251"/>
      <c r="Y1044033" s="251"/>
      <c r="Z1044033" s="251"/>
      <c r="AA1044033" s="251"/>
      <c r="AB1044033" s="247"/>
      <c r="AC1044033" s="247"/>
      <c r="AD1044033" s="245"/>
      <c r="AE1044033" s="245"/>
      <c r="AF1044033" s="245"/>
      <c r="AG1044033" s="245"/>
    </row>
    <row r="1044034" spans="1:33" ht="12.75">
      <c r="A1044034" s="247"/>
      <c r="B1044034" s="248"/>
      <c r="C1044034" s="249"/>
      <c r="D1044034" s="250"/>
      <c r="E1044034" s="250"/>
      <c r="F1044034" s="250"/>
      <c r="G1044034" s="250"/>
      <c r="H1044034" s="250"/>
      <c r="I1044034" s="250"/>
      <c r="J1044034" s="244"/>
      <c r="K1044034" s="244"/>
      <c r="L1044034" s="244"/>
      <c r="M1044034" s="244"/>
      <c r="N1044034" s="244"/>
      <c r="O1044034" s="251"/>
      <c r="P1044034" s="251"/>
      <c r="Q1044034" s="251"/>
      <c r="R1044034" s="251"/>
      <c r="S1044034" s="251"/>
      <c r="T1044034" s="251"/>
      <c r="U1044034" s="251"/>
      <c r="V1044034" s="251"/>
      <c r="W1044034" s="251"/>
      <c r="X1044034" s="251"/>
      <c r="Y1044034" s="251"/>
      <c r="Z1044034" s="251"/>
      <c r="AA1044034" s="251"/>
      <c r="AB1044034" s="247"/>
      <c r="AC1044034" s="247"/>
      <c r="AD1044034" s="245"/>
      <c r="AE1044034" s="245"/>
      <c r="AF1044034" s="245"/>
      <c r="AG1044034" s="245"/>
    </row>
    <row r="1044035" spans="1:33" ht="12.75">
      <c r="A1044035" s="247"/>
      <c r="B1044035" s="248"/>
      <c r="C1044035" s="249"/>
      <c r="D1044035" s="250"/>
      <c r="E1044035" s="250"/>
      <c r="F1044035" s="250"/>
      <c r="G1044035" s="250"/>
      <c r="H1044035" s="250"/>
      <c r="I1044035" s="250"/>
      <c r="J1044035" s="244"/>
      <c r="K1044035" s="244"/>
      <c r="L1044035" s="244"/>
      <c r="M1044035" s="244"/>
      <c r="N1044035" s="244"/>
      <c r="O1044035" s="251"/>
      <c r="P1044035" s="251"/>
      <c r="Q1044035" s="251"/>
      <c r="R1044035" s="251"/>
      <c r="S1044035" s="251"/>
      <c r="T1044035" s="251"/>
      <c r="U1044035" s="251"/>
      <c r="V1044035" s="251"/>
      <c r="W1044035" s="251"/>
      <c r="X1044035" s="251"/>
      <c r="Y1044035" s="251"/>
      <c r="Z1044035" s="251"/>
      <c r="AA1044035" s="251"/>
      <c r="AB1044035" s="247"/>
      <c r="AC1044035" s="247"/>
      <c r="AD1044035" s="245"/>
      <c r="AE1044035" s="245"/>
      <c r="AF1044035" s="245"/>
      <c r="AG1044035" s="245"/>
    </row>
    <row r="1044036" spans="1:33" ht="12.75">
      <c r="A1044036" s="247"/>
      <c r="B1044036" s="248"/>
      <c r="C1044036" s="249"/>
      <c r="D1044036" s="250"/>
      <c r="E1044036" s="250"/>
      <c r="F1044036" s="250"/>
      <c r="G1044036" s="250"/>
      <c r="H1044036" s="250"/>
      <c r="I1044036" s="250"/>
      <c r="J1044036" s="244"/>
      <c r="K1044036" s="244"/>
      <c r="L1044036" s="244"/>
      <c r="M1044036" s="244"/>
      <c r="N1044036" s="244"/>
      <c r="O1044036" s="251"/>
      <c r="P1044036" s="251"/>
      <c r="Q1044036" s="251"/>
      <c r="R1044036" s="251"/>
      <c r="S1044036" s="251"/>
      <c r="T1044036" s="251"/>
      <c r="U1044036" s="251"/>
      <c r="V1044036" s="251"/>
      <c r="W1044036" s="251"/>
      <c r="X1044036" s="251"/>
      <c r="Y1044036" s="251"/>
      <c r="Z1044036" s="251"/>
      <c r="AA1044036" s="251"/>
      <c r="AB1044036" s="247"/>
      <c r="AC1044036" s="247"/>
      <c r="AD1044036" s="245"/>
      <c r="AE1044036" s="245"/>
      <c r="AF1044036" s="245"/>
      <c r="AG1044036" s="245"/>
    </row>
    <row r="1044037" spans="1:33" ht="12.75">
      <c r="A1044037" s="247"/>
      <c r="B1044037" s="248"/>
      <c r="C1044037" s="249"/>
      <c r="D1044037" s="250"/>
      <c r="E1044037" s="250"/>
      <c r="F1044037" s="250"/>
      <c r="G1044037" s="250"/>
      <c r="H1044037" s="250"/>
      <c r="I1044037" s="250"/>
      <c r="J1044037" s="244"/>
      <c r="K1044037" s="244"/>
      <c r="L1044037" s="244"/>
      <c r="M1044037" s="244"/>
      <c r="N1044037" s="244"/>
      <c r="O1044037" s="251"/>
      <c r="P1044037" s="251"/>
      <c r="Q1044037" s="251"/>
      <c r="R1044037" s="251"/>
      <c r="S1044037" s="251"/>
      <c r="T1044037" s="251"/>
      <c r="U1044037" s="251"/>
      <c r="V1044037" s="251"/>
      <c r="W1044037" s="251"/>
      <c r="X1044037" s="251"/>
      <c r="Y1044037" s="251"/>
      <c r="Z1044037" s="251"/>
      <c r="AA1044037" s="251"/>
      <c r="AB1044037" s="247"/>
      <c r="AC1044037" s="247"/>
      <c r="AD1044037" s="245"/>
      <c r="AE1044037" s="245"/>
      <c r="AF1044037" s="245"/>
      <c r="AG1044037" s="245"/>
    </row>
    <row r="1044038" spans="1:33" ht="12.75">
      <c r="A1044038" s="247"/>
      <c r="B1044038" s="248"/>
      <c r="C1044038" s="249"/>
      <c r="D1044038" s="250"/>
      <c r="E1044038" s="250"/>
      <c r="F1044038" s="250"/>
      <c r="G1044038" s="250"/>
      <c r="H1044038" s="250"/>
      <c r="I1044038" s="250"/>
      <c r="J1044038" s="244"/>
      <c r="K1044038" s="244"/>
      <c r="L1044038" s="244"/>
      <c r="M1044038" s="244"/>
      <c r="N1044038" s="244"/>
      <c r="O1044038" s="251"/>
      <c r="P1044038" s="251"/>
      <c r="Q1044038" s="251"/>
      <c r="R1044038" s="251"/>
      <c r="S1044038" s="251"/>
      <c r="T1044038" s="251"/>
      <c r="U1044038" s="251"/>
      <c r="V1044038" s="251"/>
      <c r="W1044038" s="251"/>
      <c r="X1044038" s="251"/>
      <c r="Y1044038" s="251"/>
      <c r="Z1044038" s="251"/>
      <c r="AA1044038" s="251"/>
      <c r="AB1044038" s="247"/>
      <c r="AC1044038" s="247"/>
      <c r="AD1044038" s="245"/>
      <c r="AE1044038" s="245"/>
      <c r="AF1044038" s="245"/>
      <c r="AG1044038" s="245"/>
    </row>
    <row r="1044039" spans="1:33" ht="12.75">
      <c r="A1044039" s="247"/>
      <c r="B1044039" s="248"/>
      <c r="C1044039" s="249"/>
      <c r="D1044039" s="250"/>
      <c r="E1044039" s="250"/>
      <c r="F1044039" s="250"/>
      <c r="G1044039" s="250"/>
      <c r="H1044039" s="250"/>
      <c r="I1044039" s="250"/>
      <c r="J1044039" s="244"/>
      <c r="K1044039" s="244"/>
      <c r="L1044039" s="244"/>
      <c r="M1044039" s="244"/>
      <c r="N1044039" s="244"/>
      <c r="O1044039" s="251"/>
      <c r="P1044039" s="251"/>
      <c r="Q1044039" s="251"/>
      <c r="R1044039" s="251"/>
      <c r="S1044039" s="251"/>
      <c r="T1044039" s="251"/>
      <c r="U1044039" s="251"/>
      <c r="V1044039" s="251"/>
      <c r="W1044039" s="251"/>
      <c r="X1044039" s="251"/>
      <c r="Y1044039" s="251"/>
      <c r="Z1044039" s="251"/>
      <c r="AA1044039" s="251"/>
      <c r="AB1044039" s="247"/>
      <c r="AC1044039" s="247"/>
      <c r="AD1044039" s="245"/>
      <c r="AE1044039" s="245"/>
      <c r="AF1044039" s="245"/>
      <c r="AG1044039" s="245"/>
    </row>
    <row r="1044040" spans="1:33" ht="12.75">
      <c r="A1044040" s="247"/>
      <c r="B1044040" s="248"/>
      <c r="C1044040" s="249"/>
      <c r="D1044040" s="250"/>
      <c r="E1044040" s="250"/>
      <c r="F1044040" s="250"/>
      <c r="G1044040" s="250"/>
      <c r="H1044040" s="250"/>
      <c r="I1044040" s="250"/>
      <c r="J1044040" s="244"/>
      <c r="K1044040" s="244"/>
      <c r="L1044040" s="244"/>
      <c r="M1044040" s="244"/>
      <c r="N1044040" s="244"/>
      <c r="O1044040" s="251"/>
      <c r="P1044040" s="251"/>
      <c r="Q1044040" s="251"/>
      <c r="R1044040" s="251"/>
      <c r="S1044040" s="251"/>
      <c r="T1044040" s="251"/>
      <c r="U1044040" s="251"/>
      <c r="V1044040" s="251"/>
      <c r="W1044040" s="251"/>
      <c r="X1044040" s="251"/>
      <c r="Y1044040" s="251"/>
      <c r="Z1044040" s="251"/>
      <c r="AA1044040" s="251"/>
      <c r="AB1044040" s="247"/>
      <c r="AC1044040" s="247"/>
      <c r="AD1044040" s="245"/>
      <c r="AE1044040" s="245"/>
      <c r="AF1044040" s="245"/>
      <c r="AG1044040" s="245"/>
    </row>
    <row r="1044041" spans="1:33" ht="12.75">
      <c r="A1044041" s="247"/>
      <c r="B1044041" s="248"/>
      <c r="C1044041" s="249"/>
      <c r="D1044041" s="250"/>
      <c r="E1044041" s="250"/>
      <c r="F1044041" s="250"/>
      <c r="G1044041" s="250"/>
      <c r="H1044041" s="250"/>
      <c r="I1044041" s="250"/>
      <c r="J1044041" s="244"/>
      <c r="K1044041" s="244"/>
      <c r="L1044041" s="244"/>
      <c r="M1044041" s="244"/>
      <c r="N1044041" s="244"/>
      <c r="O1044041" s="251"/>
      <c r="P1044041" s="251"/>
      <c r="Q1044041" s="251"/>
      <c r="R1044041" s="251"/>
      <c r="S1044041" s="251"/>
      <c r="T1044041" s="251"/>
      <c r="U1044041" s="251"/>
      <c r="V1044041" s="251"/>
      <c r="W1044041" s="251"/>
      <c r="X1044041" s="251"/>
      <c r="Y1044041" s="251"/>
      <c r="Z1044041" s="251"/>
      <c r="AA1044041" s="251"/>
      <c r="AB1044041" s="247"/>
      <c r="AC1044041" s="247"/>
      <c r="AD1044041" s="245"/>
      <c r="AE1044041" s="245"/>
      <c r="AF1044041" s="245"/>
      <c r="AG1044041" s="245"/>
    </row>
    <row r="1044042" spans="1:33" ht="12.75">
      <c r="A1044042" s="247"/>
      <c r="B1044042" s="248"/>
      <c r="C1044042" s="249"/>
      <c r="D1044042" s="250"/>
      <c r="E1044042" s="250"/>
      <c r="F1044042" s="250"/>
      <c r="G1044042" s="250"/>
      <c r="H1044042" s="250"/>
      <c r="I1044042" s="250"/>
      <c r="J1044042" s="244"/>
      <c r="K1044042" s="244"/>
      <c r="L1044042" s="244"/>
      <c r="M1044042" s="244"/>
      <c r="N1044042" s="244"/>
      <c r="O1044042" s="251"/>
      <c r="P1044042" s="251"/>
      <c r="Q1044042" s="251"/>
      <c r="R1044042" s="251"/>
      <c r="S1044042" s="251"/>
      <c r="T1044042" s="251"/>
      <c r="U1044042" s="251"/>
      <c r="V1044042" s="251"/>
      <c r="W1044042" s="251"/>
      <c r="X1044042" s="251"/>
      <c r="Y1044042" s="251"/>
      <c r="Z1044042" s="251"/>
      <c r="AA1044042" s="251"/>
      <c r="AB1044042" s="247"/>
      <c r="AC1044042" s="247"/>
      <c r="AD1044042" s="245"/>
      <c r="AE1044042" s="245"/>
      <c r="AF1044042" s="245"/>
      <c r="AG1044042" s="245"/>
    </row>
    <row r="1044043" spans="1:33" ht="12.75">
      <c r="A1044043" s="247"/>
      <c r="B1044043" s="248"/>
      <c r="C1044043" s="249"/>
      <c r="D1044043" s="250"/>
      <c r="E1044043" s="250"/>
      <c r="F1044043" s="250"/>
      <c r="G1044043" s="250"/>
      <c r="H1044043" s="250"/>
      <c r="I1044043" s="250"/>
      <c r="J1044043" s="244"/>
      <c r="K1044043" s="244"/>
      <c r="L1044043" s="244"/>
      <c r="M1044043" s="244"/>
      <c r="N1044043" s="244"/>
      <c r="O1044043" s="251"/>
      <c r="P1044043" s="251"/>
      <c r="Q1044043" s="251"/>
      <c r="R1044043" s="251"/>
      <c r="S1044043" s="251"/>
      <c r="T1044043" s="251"/>
      <c r="U1044043" s="251"/>
      <c r="V1044043" s="251"/>
      <c r="W1044043" s="251"/>
      <c r="X1044043" s="251"/>
      <c r="Y1044043" s="251"/>
      <c r="Z1044043" s="251"/>
      <c r="AA1044043" s="251"/>
      <c r="AB1044043" s="247"/>
      <c r="AC1044043" s="247"/>
      <c r="AD1044043" s="245"/>
      <c r="AE1044043" s="245"/>
      <c r="AF1044043" s="245"/>
      <c r="AG1044043" s="245"/>
    </row>
    <row r="1044044" spans="1:33" ht="12.75">
      <c r="A1044044" s="247"/>
      <c r="B1044044" s="248"/>
      <c r="C1044044" s="249"/>
      <c r="D1044044" s="250"/>
      <c r="E1044044" s="250"/>
      <c r="F1044044" s="250"/>
      <c r="G1044044" s="250"/>
      <c r="H1044044" s="250"/>
      <c r="I1044044" s="250"/>
      <c r="J1044044" s="244"/>
      <c r="K1044044" s="244"/>
      <c r="L1044044" s="244"/>
      <c r="M1044044" s="244"/>
      <c r="N1044044" s="244"/>
      <c r="O1044044" s="251"/>
      <c r="P1044044" s="251"/>
      <c r="Q1044044" s="251"/>
      <c r="R1044044" s="251"/>
      <c r="S1044044" s="251"/>
      <c r="T1044044" s="251"/>
      <c r="U1044044" s="251"/>
      <c r="V1044044" s="251"/>
      <c r="W1044044" s="251"/>
      <c r="X1044044" s="251"/>
      <c r="Y1044044" s="251"/>
      <c r="Z1044044" s="251"/>
      <c r="AA1044044" s="251"/>
      <c r="AB1044044" s="247"/>
      <c r="AC1044044" s="247"/>
      <c r="AD1044044" s="245"/>
      <c r="AE1044044" s="245"/>
      <c r="AF1044044" s="245"/>
      <c r="AG1044044" s="245"/>
    </row>
    <row r="1044045" spans="1:33" ht="12.75">
      <c r="A1044045" s="247"/>
      <c r="B1044045" s="248"/>
      <c r="C1044045" s="249"/>
      <c r="D1044045" s="250"/>
      <c r="E1044045" s="250"/>
      <c r="F1044045" s="250"/>
      <c r="G1044045" s="250"/>
      <c r="H1044045" s="250"/>
      <c r="I1044045" s="250"/>
      <c r="J1044045" s="244"/>
      <c r="K1044045" s="244"/>
      <c r="L1044045" s="244"/>
      <c r="M1044045" s="244"/>
      <c r="N1044045" s="244"/>
      <c r="O1044045" s="251"/>
      <c r="P1044045" s="251"/>
      <c r="Q1044045" s="251"/>
      <c r="R1044045" s="251"/>
      <c r="S1044045" s="251"/>
      <c r="T1044045" s="251"/>
      <c r="U1044045" s="251"/>
      <c r="V1044045" s="251"/>
      <c r="W1044045" s="251"/>
      <c r="X1044045" s="251"/>
      <c r="Y1044045" s="251"/>
      <c r="Z1044045" s="251"/>
      <c r="AA1044045" s="251"/>
      <c r="AB1044045" s="247"/>
      <c r="AC1044045" s="247"/>
      <c r="AD1044045" s="245"/>
      <c r="AE1044045" s="245"/>
      <c r="AF1044045" s="245"/>
      <c r="AG1044045" s="245"/>
    </row>
    <row r="1044046" spans="1:33" ht="12.75">
      <c r="A1044046" s="247"/>
      <c r="B1044046" s="248"/>
      <c r="C1044046" s="249"/>
      <c r="D1044046" s="250"/>
      <c r="E1044046" s="250"/>
      <c r="F1044046" s="250"/>
      <c r="G1044046" s="250"/>
      <c r="H1044046" s="250"/>
      <c r="I1044046" s="250"/>
      <c r="J1044046" s="244"/>
      <c r="K1044046" s="244"/>
      <c r="L1044046" s="244"/>
      <c r="M1044046" s="244"/>
      <c r="N1044046" s="244"/>
      <c r="O1044046" s="251"/>
      <c r="P1044046" s="251"/>
      <c r="Q1044046" s="251"/>
      <c r="R1044046" s="251"/>
      <c r="S1044046" s="251"/>
      <c r="T1044046" s="251"/>
      <c r="U1044046" s="251"/>
      <c r="V1044046" s="251"/>
      <c r="W1044046" s="251"/>
      <c r="X1044046" s="251"/>
      <c r="Y1044046" s="251"/>
      <c r="Z1044046" s="251"/>
      <c r="AA1044046" s="251"/>
      <c r="AB1044046" s="247"/>
      <c r="AC1044046" s="247"/>
      <c r="AD1044046" s="245"/>
      <c r="AE1044046" s="245"/>
      <c r="AF1044046" s="245"/>
      <c r="AG1044046" s="245"/>
    </row>
    <row r="1044047" spans="1:33" ht="12.75">
      <c r="A1044047" s="247"/>
      <c r="B1044047" s="248"/>
      <c r="C1044047" s="249"/>
      <c r="D1044047" s="250"/>
      <c r="E1044047" s="250"/>
      <c r="F1044047" s="250"/>
      <c r="G1044047" s="250"/>
      <c r="H1044047" s="250"/>
      <c r="I1044047" s="250"/>
      <c r="J1044047" s="244"/>
      <c r="K1044047" s="244"/>
      <c r="L1044047" s="244"/>
      <c r="M1044047" s="244"/>
      <c r="N1044047" s="244"/>
      <c r="O1044047" s="251"/>
      <c r="P1044047" s="251"/>
      <c r="Q1044047" s="251"/>
      <c r="R1044047" s="251"/>
      <c r="S1044047" s="251"/>
      <c r="T1044047" s="251"/>
      <c r="U1044047" s="251"/>
      <c r="V1044047" s="251"/>
      <c r="W1044047" s="251"/>
      <c r="X1044047" s="251"/>
      <c r="Y1044047" s="251"/>
      <c r="Z1044047" s="251"/>
      <c r="AA1044047" s="251"/>
      <c r="AB1044047" s="247"/>
      <c r="AC1044047" s="247"/>
      <c r="AD1044047" s="245"/>
      <c r="AE1044047" s="245"/>
      <c r="AF1044047" s="245"/>
      <c r="AG1044047" s="245"/>
    </row>
    <row r="1044048" spans="1:33" ht="12.75">
      <c r="A1044048" s="247"/>
      <c r="B1044048" s="248"/>
      <c r="C1044048" s="249"/>
      <c r="D1044048" s="250"/>
      <c r="E1044048" s="250"/>
      <c r="F1044048" s="250"/>
      <c r="G1044048" s="250"/>
      <c r="H1044048" s="250"/>
      <c r="I1044048" s="250"/>
      <c r="J1044048" s="244"/>
      <c r="K1044048" s="244"/>
      <c r="L1044048" s="244"/>
      <c r="M1044048" s="244"/>
      <c r="N1044048" s="244"/>
      <c r="O1044048" s="251"/>
      <c r="P1044048" s="251"/>
      <c r="Q1044048" s="251"/>
      <c r="R1044048" s="251"/>
      <c r="S1044048" s="251"/>
      <c r="T1044048" s="251"/>
      <c r="U1044048" s="251"/>
      <c r="V1044048" s="251"/>
      <c r="W1044048" s="251"/>
      <c r="X1044048" s="251"/>
      <c r="Y1044048" s="251"/>
      <c r="Z1044048" s="251"/>
      <c r="AA1044048" s="251"/>
      <c r="AB1044048" s="247"/>
      <c r="AC1044048" s="247"/>
      <c r="AD1044048" s="245"/>
      <c r="AE1044048" s="245"/>
      <c r="AF1044048" s="245"/>
      <c r="AG1044048" s="245"/>
    </row>
    <row r="1044049" spans="1:33" ht="12.75">
      <c r="A1044049" s="247"/>
      <c r="B1044049" s="248"/>
      <c r="C1044049" s="249"/>
      <c r="D1044049" s="250"/>
      <c r="E1044049" s="250"/>
      <c r="F1044049" s="250"/>
      <c r="G1044049" s="250"/>
      <c r="H1044049" s="250"/>
      <c r="I1044049" s="250"/>
      <c r="J1044049" s="244"/>
      <c r="K1044049" s="244"/>
      <c r="L1044049" s="244"/>
      <c r="M1044049" s="244"/>
      <c r="N1044049" s="244"/>
      <c r="O1044049" s="251"/>
      <c r="P1044049" s="251"/>
      <c r="Q1044049" s="251"/>
      <c r="R1044049" s="251"/>
      <c r="S1044049" s="251"/>
      <c r="T1044049" s="251"/>
      <c r="U1044049" s="251"/>
      <c r="V1044049" s="251"/>
      <c r="W1044049" s="251"/>
      <c r="X1044049" s="251"/>
      <c r="Y1044049" s="251"/>
      <c r="Z1044049" s="251"/>
      <c r="AA1044049" s="251"/>
      <c r="AB1044049" s="247"/>
      <c r="AC1044049" s="247"/>
      <c r="AD1044049" s="245"/>
      <c r="AE1044049" s="245"/>
      <c r="AF1044049" s="245"/>
      <c r="AG1044049" s="245"/>
    </row>
    <row r="1044050" spans="1:33" ht="12.75">
      <c r="A1044050" s="247"/>
      <c r="B1044050" s="248"/>
      <c r="C1044050" s="249"/>
      <c r="D1044050" s="250"/>
      <c r="E1044050" s="250"/>
      <c r="F1044050" s="250"/>
      <c r="G1044050" s="250"/>
      <c r="H1044050" s="250"/>
      <c r="I1044050" s="250"/>
      <c r="J1044050" s="244"/>
      <c r="K1044050" s="244"/>
      <c r="L1044050" s="244"/>
      <c r="M1044050" s="244"/>
      <c r="N1044050" s="244"/>
      <c r="O1044050" s="251"/>
      <c r="P1044050" s="251"/>
      <c r="Q1044050" s="251"/>
      <c r="R1044050" s="251"/>
      <c r="S1044050" s="251"/>
      <c r="T1044050" s="251"/>
      <c r="U1044050" s="251"/>
      <c r="V1044050" s="251"/>
      <c r="W1044050" s="251"/>
      <c r="X1044050" s="251"/>
      <c r="Y1044050" s="251"/>
      <c r="Z1044050" s="251"/>
      <c r="AA1044050" s="251"/>
      <c r="AB1044050" s="247"/>
      <c r="AC1044050" s="247"/>
      <c r="AD1044050" s="245"/>
      <c r="AE1044050" s="245"/>
      <c r="AF1044050" s="245"/>
      <c r="AG1044050" s="245"/>
    </row>
    <row r="1044051" spans="1:33" ht="12.75">
      <c r="A1044051" s="247"/>
      <c r="B1044051" s="248"/>
      <c r="C1044051" s="249"/>
      <c r="D1044051" s="250"/>
      <c r="E1044051" s="250"/>
      <c r="F1044051" s="250"/>
      <c r="G1044051" s="250"/>
      <c r="H1044051" s="250"/>
      <c r="I1044051" s="250"/>
      <c r="J1044051" s="244"/>
      <c r="K1044051" s="244"/>
      <c r="L1044051" s="244"/>
      <c r="M1044051" s="244"/>
      <c r="N1044051" s="244"/>
      <c r="O1044051" s="251"/>
      <c r="P1044051" s="251"/>
      <c r="Q1044051" s="251"/>
      <c r="R1044051" s="251"/>
      <c r="S1044051" s="251"/>
      <c r="T1044051" s="251"/>
      <c r="U1044051" s="251"/>
      <c r="V1044051" s="251"/>
      <c r="W1044051" s="251"/>
      <c r="X1044051" s="251"/>
      <c r="Y1044051" s="251"/>
      <c r="Z1044051" s="251"/>
      <c r="AA1044051" s="251"/>
      <c r="AB1044051" s="247"/>
      <c r="AC1044051" s="247"/>
      <c r="AD1044051" s="245"/>
      <c r="AE1044051" s="245"/>
      <c r="AF1044051" s="245"/>
      <c r="AG1044051" s="245"/>
    </row>
    <row r="1044052" spans="1:33" ht="12.75">
      <c r="A1044052" s="247"/>
      <c r="B1044052" s="248"/>
      <c r="C1044052" s="249"/>
      <c r="D1044052" s="250"/>
      <c r="E1044052" s="250"/>
      <c r="F1044052" s="250"/>
      <c r="G1044052" s="250"/>
      <c r="H1044052" s="250"/>
      <c r="I1044052" s="250"/>
      <c r="J1044052" s="244"/>
      <c r="K1044052" s="244"/>
      <c r="L1044052" s="244"/>
      <c r="M1044052" s="244"/>
      <c r="N1044052" s="244"/>
      <c r="O1044052" s="251"/>
      <c r="P1044052" s="251"/>
      <c r="Q1044052" s="251"/>
      <c r="R1044052" s="251"/>
      <c r="S1044052" s="251"/>
      <c r="T1044052" s="251"/>
      <c r="U1044052" s="251"/>
      <c r="V1044052" s="251"/>
      <c r="W1044052" s="251"/>
      <c r="X1044052" s="251"/>
      <c r="Y1044052" s="251"/>
      <c r="Z1044052" s="251"/>
      <c r="AA1044052" s="251"/>
      <c r="AB1044052" s="247"/>
      <c r="AC1044052" s="247"/>
      <c r="AD1044052" s="245"/>
      <c r="AE1044052" s="245"/>
      <c r="AF1044052" s="245"/>
      <c r="AG1044052" s="245"/>
    </row>
    <row r="1044053" spans="1:33" ht="12.75">
      <c r="A1044053" s="247"/>
      <c r="B1044053" s="248"/>
      <c r="C1044053" s="249"/>
      <c r="D1044053" s="250"/>
      <c r="E1044053" s="250"/>
      <c r="F1044053" s="250"/>
      <c r="G1044053" s="250"/>
      <c r="H1044053" s="250"/>
      <c r="I1044053" s="250"/>
      <c r="J1044053" s="244"/>
      <c r="K1044053" s="244"/>
      <c r="L1044053" s="244"/>
      <c r="M1044053" s="244"/>
      <c r="N1044053" s="244"/>
      <c r="O1044053" s="251"/>
      <c r="P1044053" s="251"/>
      <c r="Q1044053" s="251"/>
      <c r="R1044053" s="251"/>
      <c r="S1044053" s="251"/>
      <c r="T1044053" s="251"/>
      <c r="U1044053" s="251"/>
      <c r="V1044053" s="251"/>
      <c r="W1044053" s="251"/>
      <c r="X1044053" s="251"/>
      <c r="Y1044053" s="251"/>
      <c r="Z1044053" s="251"/>
      <c r="AA1044053" s="251"/>
      <c r="AB1044053" s="247"/>
      <c r="AC1044053" s="247"/>
      <c r="AD1044053" s="245"/>
      <c r="AE1044053" s="245"/>
      <c r="AF1044053" s="245"/>
      <c r="AG1044053" s="245"/>
    </row>
    <row r="1044054" spans="1:33" ht="12.75">
      <c r="A1044054" s="247"/>
      <c r="B1044054" s="248"/>
      <c r="C1044054" s="249"/>
      <c r="D1044054" s="250"/>
      <c r="E1044054" s="250"/>
      <c r="F1044054" s="250"/>
      <c r="G1044054" s="250"/>
      <c r="H1044054" s="250"/>
      <c r="I1044054" s="250"/>
      <c r="J1044054" s="244"/>
      <c r="K1044054" s="244"/>
      <c r="L1044054" s="244"/>
      <c r="M1044054" s="244"/>
      <c r="N1044054" s="244"/>
      <c r="O1044054" s="251"/>
      <c r="P1044054" s="251"/>
      <c r="Q1044054" s="251"/>
      <c r="R1044054" s="251"/>
      <c r="S1044054" s="251"/>
      <c r="T1044054" s="251"/>
      <c r="U1044054" s="251"/>
      <c r="V1044054" s="251"/>
      <c r="W1044054" s="251"/>
      <c r="X1044054" s="251"/>
      <c r="Y1044054" s="251"/>
      <c r="Z1044054" s="251"/>
      <c r="AA1044054" s="251"/>
      <c r="AB1044054" s="247"/>
      <c r="AC1044054" s="247"/>
      <c r="AD1044054" s="245"/>
      <c r="AE1044054" s="245"/>
      <c r="AF1044054" s="245"/>
      <c r="AG1044054" s="245"/>
    </row>
    <row r="1044055" spans="1:33" ht="12.75">
      <c r="A1044055" s="247"/>
      <c r="B1044055" s="248"/>
      <c r="C1044055" s="249"/>
      <c r="D1044055" s="250"/>
      <c r="E1044055" s="250"/>
      <c r="F1044055" s="250"/>
      <c r="G1044055" s="250"/>
      <c r="H1044055" s="250"/>
      <c r="I1044055" s="250"/>
      <c r="J1044055" s="244"/>
      <c r="K1044055" s="244"/>
      <c r="L1044055" s="244"/>
      <c r="M1044055" s="244"/>
      <c r="N1044055" s="244"/>
      <c r="O1044055" s="251"/>
      <c r="P1044055" s="251"/>
      <c r="Q1044055" s="251"/>
      <c r="R1044055" s="251"/>
      <c r="S1044055" s="251"/>
      <c r="T1044055" s="251"/>
      <c r="U1044055" s="251"/>
      <c r="V1044055" s="251"/>
      <c r="W1044055" s="251"/>
      <c r="X1044055" s="251"/>
      <c r="Y1044055" s="251"/>
      <c r="Z1044055" s="251"/>
      <c r="AA1044055" s="251"/>
      <c r="AB1044055" s="247"/>
      <c r="AC1044055" s="247"/>
      <c r="AD1044055" s="245"/>
      <c r="AE1044055" s="245"/>
      <c r="AF1044055" s="245"/>
      <c r="AG1044055" s="245"/>
    </row>
    <row r="1044056" spans="1:33" ht="12.75">
      <c r="A1044056" s="247"/>
      <c r="B1044056" s="248"/>
      <c r="C1044056" s="249"/>
      <c r="D1044056" s="250"/>
      <c r="E1044056" s="250"/>
      <c r="F1044056" s="250"/>
      <c r="G1044056" s="250"/>
      <c r="H1044056" s="250"/>
      <c r="I1044056" s="250"/>
      <c r="J1044056" s="244"/>
      <c r="K1044056" s="244"/>
      <c r="L1044056" s="244"/>
      <c r="M1044056" s="244"/>
      <c r="N1044056" s="244"/>
      <c r="O1044056" s="251"/>
      <c r="P1044056" s="251"/>
      <c r="Q1044056" s="251"/>
      <c r="R1044056" s="251"/>
      <c r="S1044056" s="251"/>
      <c r="T1044056" s="251"/>
      <c r="U1044056" s="251"/>
      <c r="V1044056" s="251"/>
      <c r="W1044056" s="251"/>
      <c r="X1044056" s="251"/>
      <c r="Y1044056" s="251"/>
      <c r="Z1044056" s="251"/>
      <c r="AA1044056" s="251"/>
      <c r="AB1044056" s="247"/>
      <c r="AC1044056" s="247"/>
      <c r="AD1044056" s="245"/>
      <c r="AE1044056" s="245"/>
      <c r="AF1044056" s="245"/>
      <c r="AG1044056" s="245"/>
    </row>
    <row r="1044057" spans="1:33" ht="12.75">
      <c r="A1044057" s="247"/>
      <c r="B1044057" s="248"/>
      <c r="C1044057" s="249"/>
      <c r="D1044057" s="250"/>
      <c r="E1044057" s="250"/>
      <c r="F1044057" s="250"/>
      <c r="G1044057" s="250"/>
      <c r="H1044057" s="250"/>
      <c r="I1044057" s="250"/>
      <c r="J1044057" s="244"/>
      <c r="K1044057" s="244"/>
      <c r="L1044057" s="244"/>
      <c r="M1044057" s="244"/>
      <c r="N1044057" s="244"/>
      <c r="O1044057" s="251"/>
      <c r="P1044057" s="251"/>
      <c r="Q1044057" s="251"/>
      <c r="R1044057" s="251"/>
      <c r="S1044057" s="251"/>
      <c r="T1044057" s="251"/>
      <c r="U1044057" s="251"/>
      <c r="V1044057" s="251"/>
      <c r="W1044057" s="251"/>
      <c r="X1044057" s="251"/>
      <c r="Y1044057" s="251"/>
      <c r="Z1044057" s="251"/>
      <c r="AA1044057" s="251"/>
      <c r="AB1044057" s="247"/>
      <c r="AC1044057" s="247"/>
      <c r="AD1044057" s="245"/>
      <c r="AE1044057" s="245"/>
      <c r="AF1044057" s="245"/>
      <c r="AG1044057" s="245"/>
    </row>
    <row r="1044058" spans="1:33" ht="12.75">
      <c r="A1044058" s="247"/>
      <c r="B1044058" s="248"/>
      <c r="C1044058" s="249"/>
      <c r="D1044058" s="250"/>
      <c r="E1044058" s="250"/>
      <c r="F1044058" s="250"/>
      <c r="G1044058" s="250"/>
      <c r="H1044058" s="250"/>
      <c r="I1044058" s="250"/>
      <c r="J1044058" s="244"/>
      <c r="K1044058" s="244"/>
      <c r="L1044058" s="244"/>
      <c r="M1044058" s="244"/>
      <c r="N1044058" s="244"/>
      <c r="O1044058" s="251"/>
      <c r="P1044058" s="251"/>
      <c r="Q1044058" s="251"/>
      <c r="R1044058" s="251"/>
      <c r="S1044058" s="251"/>
      <c r="T1044058" s="251"/>
      <c r="U1044058" s="251"/>
      <c r="V1044058" s="251"/>
      <c r="W1044058" s="251"/>
      <c r="X1044058" s="251"/>
      <c r="Y1044058" s="251"/>
      <c r="Z1044058" s="251"/>
      <c r="AA1044058" s="251"/>
      <c r="AB1044058" s="247"/>
      <c r="AC1044058" s="247"/>
      <c r="AD1044058" s="245"/>
      <c r="AE1044058" s="245"/>
      <c r="AF1044058" s="245"/>
      <c r="AG1044058" s="245"/>
    </row>
    <row r="1044059" spans="1:33" ht="12.75">
      <c r="A1044059" s="247"/>
      <c r="B1044059" s="248"/>
      <c r="C1044059" s="249"/>
      <c r="D1044059" s="250"/>
      <c r="E1044059" s="250"/>
      <c r="F1044059" s="250"/>
      <c r="G1044059" s="250"/>
      <c r="H1044059" s="250"/>
      <c r="I1044059" s="250"/>
      <c r="J1044059" s="244"/>
      <c r="K1044059" s="244"/>
      <c r="L1044059" s="244"/>
      <c r="M1044059" s="244"/>
      <c r="N1044059" s="244"/>
      <c r="O1044059" s="251"/>
      <c r="P1044059" s="251"/>
      <c r="Q1044059" s="251"/>
      <c r="R1044059" s="251"/>
      <c r="S1044059" s="251"/>
      <c r="T1044059" s="251"/>
      <c r="U1044059" s="251"/>
      <c r="V1044059" s="251"/>
      <c r="W1044059" s="251"/>
      <c r="X1044059" s="251"/>
      <c r="Y1044059" s="251"/>
      <c r="Z1044059" s="251"/>
      <c r="AA1044059" s="251"/>
      <c r="AB1044059" s="247"/>
      <c r="AC1044059" s="247"/>
      <c r="AD1044059" s="245"/>
      <c r="AE1044059" s="245"/>
      <c r="AF1044059" s="245"/>
      <c r="AG1044059" s="245"/>
    </row>
    <row r="1044060" spans="1:33" ht="12.75">
      <c r="A1044060" s="247"/>
      <c r="B1044060" s="248"/>
      <c r="C1044060" s="249"/>
      <c r="D1044060" s="250"/>
      <c r="E1044060" s="250"/>
      <c r="F1044060" s="250"/>
      <c r="G1044060" s="250"/>
      <c r="H1044060" s="250"/>
      <c r="I1044060" s="250"/>
      <c r="J1044060" s="244"/>
      <c r="K1044060" s="244"/>
      <c r="L1044060" s="244"/>
      <c r="M1044060" s="244"/>
      <c r="N1044060" s="244"/>
      <c r="O1044060" s="251"/>
      <c r="P1044060" s="251"/>
      <c r="Q1044060" s="251"/>
      <c r="R1044060" s="251"/>
      <c r="S1044060" s="251"/>
      <c r="T1044060" s="251"/>
      <c r="U1044060" s="251"/>
      <c r="V1044060" s="251"/>
      <c r="W1044060" s="251"/>
      <c r="X1044060" s="251"/>
      <c r="Y1044060" s="251"/>
      <c r="Z1044060" s="251"/>
      <c r="AA1044060" s="251"/>
      <c r="AB1044060" s="247"/>
      <c r="AC1044060" s="247"/>
      <c r="AD1044060" s="245"/>
      <c r="AE1044060" s="245"/>
      <c r="AF1044060" s="245"/>
      <c r="AG1044060" s="245"/>
    </row>
    <row r="1044061" spans="1:33" ht="12.75">
      <c r="A1044061" s="247"/>
      <c r="B1044061" s="248"/>
      <c r="C1044061" s="249"/>
      <c r="D1044061" s="250"/>
      <c r="E1044061" s="250"/>
      <c r="F1044061" s="250"/>
      <c r="G1044061" s="250"/>
      <c r="H1044061" s="250"/>
      <c r="I1044061" s="250"/>
      <c r="J1044061" s="244"/>
      <c r="K1044061" s="244"/>
      <c r="L1044061" s="244"/>
      <c r="M1044061" s="244"/>
      <c r="N1044061" s="244"/>
      <c r="O1044061" s="251"/>
      <c r="P1044061" s="251"/>
      <c r="Q1044061" s="251"/>
      <c r="R1044061" s="251"/>
      <c r="S1044061" s="251"/>
      <c r="T1044061" s="251"/>
      <c r="U1044061" s="251"/>
      <c r="V1044061" s="251"/>
      <c r="W1044061" s="251"/>
      <c r="X1044061" s="251"/>
      <c r="Y1044061" s="251"/>
      <c r="Z1044061" s="251"/>
      <c r="AA1044061" s="251"/>
      <c r="AB1044061" s="247"/>
      <c r="AC1044061" s="247"/>
      <c r="AD1044061" s="245"/>
      <c r="AE1044061" s="245"/>
      <c r="AF1044061" s="245"/>
      <c r="AG1044061" s="245"/>
    </row>
    <row r="1044062" spans="1:33" ht="12.75">
      <c r="A1044062" s="247"/>
      <c r="B1044062" s="248"/>
      <c r="C1044062" s="249"/>
      <c r="D1044062" s="250"/>
      <c r="E1044062" s="250"/>
      <c r="F1044062" s="250"/>
      <c r="G1044062" s="250"/>
      <c r="H1044062" s="250"/>
      <c r="I1044062" s="250"/>
      <c r="J1044062" s="244"/>
      <c r="K1044062" s="244"/>
      <c r="L1044062" s="244"/>
      <c r="M1044062" s="244"/>
      <c r="N1044062" s="244"/>
      <c r="O1044062" s="251"/>
      <c r="P1044062" s="251"/>
      <c r="Q1044062" s="251"/>
      <c r="R1044062" s="251"/>
      <c r="S1044062" s="251"/>
      <c r="T1044062" s="251"/>
      <c r="U1044062" s="251"/>
      <c r="V1044062" s="251"/>
      <c r="W1044062" s="251"/>
      <c r="X1044062" s="251"/>
      <c r="Y1044062" s="251"/>
      <c r="Z1044062" s="251"/>
      <c r="AA1044062" s="251"/>
      <c r="AB1044062" s="247"/>
      <c r="AC1044062" s="247"/>
      <c r="AD1044062" s="245"/>
      <c r="AE1044062" s="245"/>
      <c r="AF1044062" s="245"/>
      <c r="AG1044062" s="245"/>
    </row>
    <row r="1044063" spans="1:33" ht="12.75">
      <c r="A1044063" s="247"/>
      <c r="B1044063" s="248"/>
      <c r="C1044063" s="249"/>
      <c r="D1044063" s="250"/>
      <c r="E1044063" s="250"/>
      <c r="F1044063" s="250"/>
      <c r="G1044063" s="250"/>
      <c r="H1044063" s="250"/>
      <c r="I1044063" s="250"/>
      <c r="J1044063" s="244"/>
      <c r="K1044063" s="244"/>
      <c r="L1044063" s="244"/>
      <c r="M1044063" s="244"/>
      <c r="N1044063" s="244"/>
      <c r="O1044063" s="251"/>
      <c r="P1044063" s="251"/>
      <c r="Q1044063" s="251"/>
      <c r="R1044063" s="251"/>
      <c r="S1044063" s="251"/>
      <c r="T1044063" s="251"/>
      <c r="U1044063" s="251"/>
      <c r="V1044063" s="251"/>
      <c r="W1044063" s="251"/>
      <c r="X1044063" s="251"/>
      <c r="Y1044063" s="251"/>
      <c r="Z1044063" s="251"/>
      <c r="AA1044063" s="251"/>
      <c r="AB1044063" s="247"/>
      <c r="AC1044063" s="247"/>
      <c r="AD1044063" s="245"/>
      <c r="AE1044063" s="245"/>
      <c r="AF1044063" s="245"/>
      <c r="AG1044063" s="245"/>
    </row>
    <row r="1044064" spans="1:33" ht="12.75">
      <c r="A1044064" s="247"/>
      <c r="B1044064" s="248"/>
      <c r="C1044064" s="249"/>
      <c r="D1044064" s="250"/>
      <c r="E1044064" s="250"/>
      <c r="F1044064" s="250"/>
      <c r="G1044064" s="250"/>
      <c r="H1044064" s="250"/>
      <c r="I1044064" s="250"/>
      <c r="J1044064" s="244"/>
      <c r="K1044064" s="244"/>
      <c r="L1044064" s="244"/>
      <c r="M1044064" s="244"/>
      <c r="N1044064" s="244"/>
      <c r="O1044064" s="251"/>
      <c r="P1044064" s="251"/>
      <c r="Q1044064" s="251"/>
      <c r="R1044064" s="251"/>
      <c r="S1044064" s="251"/>
      <c r="T1044064" s="251"/>
      <c r="U1044064" s="251"/>
      <c r="V1044064" s="251"/>
      <c r="W1044064" s="251"/>
      <c r="X1044064" s="251"/>
      <c r="Y1044064" s="251"/>
      <c r="Z1044064" s="251"/>
      <c r="AA1044064" s="251"/>
      <c r="AB1044064" s="247"/>
      <c r="AC1044064" s="247"/>
      <c r="AD1044064" s="245"/>
      <c r="AE1044064" s="245"/>
      <c r="AF1044064" s="245"/>
      <c r="AG1044064" s="245"/>
    </row>
    <row r="1044065" spans="1:33" ht="12.75">
      <c r="A1044065" s="247"/>
      <c r="B1044065" s="248"/>
      <c r="C1044065" s="249"/>
      <c r="D1044065" s="250"/>
      <c r="E1044065" s="250"/>
      <c r="F1044065" s="250"/>
      <c r="G1044065" s="250"/>
      <c r="H1044065" s="250"/>
      <c r="I1044065" s="250"/>
      <c r="J1044065" s="244"/>
      <c r="K1044065" s="244"/>
      <c r="L1044065" s="244"/>
      <c r="M1044065" s="244"/>
      <c r="N1044065" s="244"/>
      <c r="O1044065" s="251"/>
      <c r="P1044065" s="251"/>
      <c r="Q1044065" s="251"/>
      <c r="R1044065" s="251"/>
      <c r="S1044065" s="251"/>
      <c r="T1044065" s="251"/>
      <c r="U1044065" s="251"/>
      <c r="V1044065" s="251"/>
      <c r="W1044065" s="251"/>
      <c r="X1044065" s="251"/>
      <c r="Y1044065" s="251"/>
      <c r="Z1044065" s="251"/>
      <c r="AA1044065" s="251"/>
      <c r="AB1044065" s="247"/>
      <c r="AC1044065" s="247"/>
      <c r="AD1044065" s="245"/>
      <c r="AE1044065" s="245"/>
      <c r="AF1044065" s="245"/>
      <c r="AG1044065" s="245"/>
    </row>
    <row r="1044066" spans="1:33" ht="12.75">
      <c r="A1044066" s="247"/>
      <c r="B1044066" s="248"/>
      <c r="C1044066" s="249"/>
      <c r="D1044066" s="250"/>
      <c r="E1044066" s="250"/>
      <c r="F1044066" s="250"/>
      <c r="G1044066" s="250"/>
      <c r="H1044066" s="250"/>
      <c r="I1044066" s="250"/>
      <c r="J1044066" s="244"/>
      <c r="K1044066" s="244"/>
      <c r="L1044066" s="244"/>
      <c r="M1044066" s="244"/>
      <c r="N1044066" s="244"/>
      <c r="O1044066" s="251"/>
      <c r="P1044066" s="251"/>
      <c r="Q1044066" s="251"/>
      <c r="R1044066" s="251"/>
      <c r="S1044066" s="251"/>
      <c r="T1044066" s="251"/>
      <c r="U1044066" s="251"/>
      <c r="V1044066" s="251"/>
      <c r="W1044066" s="251"/>
      <c r="X1044066" s="251"/>
      <c r="Y1044066" s="251"/>
      <c r="Z1044066" s="251"/>
      <c r="AA1044066" s="251"/>
      <c r="AB1044066" s="247"/>
      <c r="AC1044066" s="247"/>
      <c r="AD1044066" s="245"/>
      <c r="AE1044066" s="245"/>
      <c r="AF1044066" s="245"/>
      <c r="AG1044066" s="245"/>
    </row>
    <row r="1044067" spans="1:33" ht="12.75">
      <c r="A1044067" s="247"/>
      <c r="B1044067" s="248"/>
      <c r="C1044067" s="249"/>
      <c r="D1044067" s="250"/>
      <c r="E1044067" s="250"/>
      <c r="F1044067" s="250"/>
      <c r="G1044067" s="250"/>
      <c r="H1044067" s="250"/>
      <c r="I1044067" s="250"/>
      <c r="J1044067" s="244"/>
      <c r="K1044067" s="244"/>
      <c r="L1044067" s="244"/>
      <c r="M1044067" s="244"/>
      <c r="N1044067" s="244"/>
      <c r="O1044067" s="251"/>
      <c r="P1044067" s="251"/>
      <c r="Q1044067" s="251"/>
      <c r="R1044067" s="251"/>
      <c r="S1044067" s="251"/>
      <c r="T1044067" s="251"/>
      <c r="U1044067" s="251"/>
      <c r="V1044067" s="251"/>
      <c r="W1044067" s="251"/>
      <c r="X1044067" s="251"/>
      <c r="Y1044067" s="251"/>
      <c r="Z1044067" s="251"/>
      <c r="AA1044067" s="251"/>
      <c r="AB1044067" s="247"/>
      <c r="AC1044067" s="247"/>
      <c r="AD1044067" s="245"/>
      <c r="AE1044067" s="245"/>
      <c r="AF1044067" s="245"/>
      <c r="AG1044067" s="245"/>
    </row>
    <row r="1044068" spans="1:33" ht="12.75">
      <c r="A1044068" s="247"/>
      <c r="B1044068" s="248"/>
      <c r="C1044068" s="249"/>
      <c r="D1044068" s="250"/>
      <c r="E1044068" s="250"/>
      <c r="F1044068" s="250"/>
      <c r="G1044068" s="250"/>
      <c r="H1044068" s="250"/>
      <c r="I1044068" s="250"/>
      <c r="J1044068" s="244"/>
      <c r="K1044068" s="244"/>
      <c r="L1044068" s="244"/>
      <c r="M1044068" s="244"/>
      <c r="N1044068" s="244"/>
      <c r="O1044068" s="251"/>
      <c r="P1044068" s="251"/>
      <c r="Q1044068" s="251"/>
      <c r="R1044068" s="251"/>
      <c r="S1044068" s="251"/>
      <c r="T1044068" s="251"/>
      <c r="U1044068" s="251"/>
      <c r="V1044068" s="251"/>
      <c r="W1044068" s="251"/>
      <c r="X1044068" s="251"/>
      <c r="Y1044068" s="251"/>
      <c r="Z1044068" s="251"/>
      <c r="AA1044068" s="251"/>
      <c r="AB1044068" s="247"/>
      <c r="AC1044068" s="247"/>
      <c r="AD1044068" s="245"/>
      <c r="AE1044068" s="245"/>
      <c r="AF1044068" s="245"/>
      <c r="AG1044068" s="245"/>
    </row>
    <row r="1044069" spans="1:33" ht="12.75">
      <c r="A1044069" s="247"/>
      <c r="B1044069" s="248"/>
      <c r="C1044069" s="249"/>
      <c r="D1044069" s="250"/>
      <c r="E1044069" s="250"/>
      <c r="F1044069" s="250"/>
      <c r="G1044069" s="250"/>
      <c r="H1044069" s="250"/>
      <c r="I1044069" s="250"/>
      <c r="J1044069" s="244"/>
      <c r="K1044069" s="244"/>
      <c r="L1044069" s="244"/>
      <c r="M1044069" s="244"/>
      <c r="N1044069" s="244"/>
      <c r="O1044069" s="251"/>
      <c r="P1044069" s="251"/>
      <c r="Q1044069" s="251"/>
      <c r="R1044069" s="251"/>
      <c r="S1044069" s="251"/>
      <c r="T1044069" s="251"/>
      <c r="U1044069" s="251"/>
      <c r="V1044069" s="251"/>
      <c r="W1044069" s="251"/>
      <c r="X1044069" s="251"/>
      <c r="Y1044069" s="251"/>
      <c r="Z1044069" s="251"/>
      <c r="AA1044069" s="251"/>
      <c r="AB1044069" s="247"/>
      <c r="AC1044069" s="247"/>
      <c r="AD1044069" s="245"/>
      <c r="AE1044069" s="245"/>
      <c r="AF1044069" s="245"/>
      <c r="AG1044069" s="245"/>
    </row>
    <row r="1044070" spans="1:33" ht="12.75">
      <c r="A1044070" s="247"/>
      <c r="B1044070" s="248"/>
      <c r="C1044070" s="249"/>
      <c r="D1044070" s="250"/>
      <c r="E1044070" s="250"/>
      <c r="F1044070" s="250"/>
      <c r="G1044070" s="250"/>
      <c r="H1044070" s="250"/>
      <c r="I1044070" s="250"/>
      <c r="J1044070" s="244"/>
      <c r="K1044070" s="244"/>
      <c r="L1044070" s="244"/>
      <c r="M1044070" s="244"/>
      <c r="N1044070" s="244"/>
      <c r="O1044070" s="251"/>
      <c r="P1044070" s="251"/>
      <c r="Q1044070" s="251"/>
      <c r="R1044070" s="251"/>
      <c r="S1044070" s="251"/>
      <c r="T1044070" s="251"/>
      <c r="U1044070" s="251"/>
      <c r="V1044070" s="251"/>
      <c r="W1044070" s="251"/>
      <c r="X1044070" s="251"/>
      <c r="Y1044070" s="251"/>
      <c r="Z1044070" s="251"/>
      <c r="AA1044070" s="251"/>
      <c r="AB1044070" s="247"/>
      <c r="AC1044070" s="247"/>
      <c r="AD1044070" s="245"/>
      <c r="AE1044070" s="245"/>
      <c r="AF1044070" s="245"/>
      <c r="AG1044070" s="245"/>
    </row>
    <row r="1044071" spans="1:33" ht="12.75">
      <c r="A1044071" s="247"/>
      <c r="B1044071" s="248"/>
      <c r="C1044071" s="249"/>
      <c r="D1044071" s="250"/>
      <c r="E1044071" s="250"/>
      <c r="F1044071" s="250"/>
      <c r="G1044071" s="250"/>
      <c r="H1044071" s="250"/>
      <c r="I1044071" s="250"/>
      <c r="J1044071" s="244"/>
      <c r="K1044071" s="244"/>
      <c r="L1044071" s="244"/>
      <c r="M1044071" s="244"/>
      <c r="N1044071" s="244"/>
      <c r="O1044071" s="251"/>
      <c r="P1044071" s="251"/>
      <c r="Q1044071" s="251"/>
      <c r="R1044071" s="251"/>
      <c r="S1044071" s="251"/>
      <c r="T1044071" s="251"/>
      <c r="U1044071" s="251"/>
      <c r="V1044071" s="251"/>
      <c r="W1044071" s="251"/>
      <c r="X1044071" s="251"/>
      <c r="Y1044071" s="251"/>
      <c r="Z1044071" s="251"/>
      <c r="AA1044071" s="251"/>
      <c r="AB1044071" s="247"/>
      <c r="AC1044071" s="247"/>
      <c r="AD1044071" s="245"/>
      <c r="AE1044071" s="245"/>
      <c r="AF1044071" s="245"/>
      <c r="AG1044071" s="245"/>
    </row>
    <row r="1044072" spans="1:33" ht="12.75">
      <c r="A1044072" s="247"/>
      <c r="B1044072" s="248"/>
      <c r="C1044072" s="249"/>
      <c r="D1044072" s="250"/>
      <c r="E1044072" s="250"/>
      <c r="F1044072" s="250"/>
      <c r="G1044072" s="250"/>
      <c r="H1044072" s="250"/>
      <c r="I1044072" s="250"/>
      <c r="J1044072" s="244"/>
      <c r="K1044072" s="244"/>
      <c r="L1044072" s="244"/>
      <c r="M1044072" s="244"/>
      <c r="N1044072" s="244"/>
      <c r="O1044072" s="251"/>
      <c r="P1044072" s="251"/>
      <c r="Q1044072" s="251"/>
      <c r="R1044072" s="251"/>
      <c r="S1044072" s="251"/>
      <c r="T1044072" s="251"/>
      <c r="U1044072" s="251"/>
      <c r="V1044072" s="251"/>
      <c r="W1044072" s="251"/>
      <c r="X1044072" s="251"/>
      <c r="Y1044072" s="251"/>
      <c r="Z1044072" s="251"/>
      <c r="AA1044072" s="251"/>
      <c r="AB1044072" s="247"/>
      <c r="AC1044072" s="247"/>
      <c r="AD1044072" s="245"/>
      <c r="AE1044072" s="245"/>
      <c r="AF1044072" s="245"/>
      <c r="AG1044072" s="245"/>
    </row>
    <row r="1044073" spans="1:33" ht="12.75">
      <c r="A1044073" s="247"/>
      <c r="B1044073" s="248"/>
      <c r="C1044073" s="249"/>
      <c r="D1044073" s="250"/>
      <c r="E1044073" s="250"/>
      <c r="F1044073" s="250"/>
      <c r="G1044073" s="250"/>
      <c r="H1044073" s="250"/>
      <c r="I1044073" s="250"/>
      <c r="J1044073" s="244"/>
      <c r="K1044073" s="244"/>
      <c r="L1044073" s="244"/>
      <c r="M1044073" s="244"/>
      <c r="N1044073" s="244"/>
      <c r="O1044073" s="251"/>
      <c r="P1044073" s="251"/>
      <c r="Q1044073" s="251"/>
      <c r="R1044073" s="251"/>
      <c r="S1044073" s="251"/>
      <c r="T1044073" s="251"/>
      <c r="U1044073" s="251"/>
      <c r="V1044073" s="251"/>
      <c r="W1044073" s="251"/>
      <c r="X1044073" s="251"/>
      <c r="Y1044073" s="251"/>
      <c r="Z1044073" s="251"/>
      <c r="AA1044073" s="251"/>
      <c r="AB1044073" s="247"/>
      <c r="AC1044073" s="247"/>
      <c r="AD1044073" s="245"/>
      <c r="AE1044073" s="245"/>
      <c r="AF1044073" s="245"/>
      <c r="AG1044073" s="245"/>
    </row>
    <row r="1044074" spans="1:33" ht="12.75">
      <c r="A1044074" s="247"/>
      <c r="B1044074" s="248"/>
      <c r="C1044074" s="249"/>
      <c r="D1044074" s="250"/>
      <c r="E1044074" s="250"/>
      <c r="F1044074" s="250"/>
      <c r="G1044074" s="250"/>
      <c r="H1044074" s="250"/>
      <c r="I1044074" s="250"/>
      <c r="J1044074" s="244"/>
      <c r="K1044074" s="244"/>
      <c r="L1044074" s="244"/>
      <c r="M1044074" s="244"/>
      <c r="N1044074" s="244"/>
      <c r="O1044074" s="251"/>
      <c r="P1044074" s="251"/>
      <c r="Q1044074" s="251"/>
      <c r="R1044074" s="251"/>
      <c r="S1044074" s="251"/>
      <c r="T1044074" s="251"/>
      <c r="U1044074" s="251"/>
      <c r="V1044074" s="251"/>
      <c r="W1044074" s="251"/>
      <c r="X1044074" s="251"/>
      <c r="Y1044074" s="251"/>
      <c r="Z1044074" s="251"/>
      <c r="AA1044074" s="251"/>
      <c r="AB1044074" s="247"/>
      <c r="AC1044074" s="247"/>
      <c r="AD1044074" s="245"/>
      <c r="AE1044074" s="245"/>
      <c r="AF1044074" s="245"/>
      <c r="AG1044074" s="245"/>
    </row>
    <row r="1044075" spans="1:33" ht="12.75">
      <c r="A1044075" s="247"/>
      <c r="B1044075" s="248"/>
      <c r="C1044075" s="249"/>
      <c r="D1044075" s="250"/>
      <c r="E1044075" s="250"/>
      <c r="F1044075" s="250"/>
      <c r="G1044075" s="250"/>
      <c r="H1044075" s="250"/>
      <c r="I1044075" s="250"/>
      <c r="J1044075" s="244"/>
      <c r="K1044075" s="244"/>
      <c r="L1044075" s="244"/>
      <c r="M1044075" s="244"/>
      <c r="N1044075" s="244"/>
      <c r="O1044075" s="251"/>
      <c r="P1044075" s="251"/>
      <c r="Q1044075" s="251"/>
      <c r="R1044075" s="251"/>
      <c r="S1044075" s="251"/>
      <c r="T1044075" s="251"/>
      <c r="U1044075" s="251"/>
      <c r="V1044075" s="251"/>
      <c r="W1044075" s="251"/>
      <c r="X1044075" s="251"/>
      <c r="Y1044075" s="251"/>
      <c r="Z1044075" s="251"/>
      <c r="AA1044075" s="251"/>
      <c r="AB1044075" s="247"/>
      <c r="AC1044075" s="247"/>
      <c r="AD1044075" s="245"/>
      <c r="AE1044075" s="245"/>
      <c r="AF1044075" s="245"/>
      <c r="AG1044075" s="245"/>
    </row>
    <row r="1044076" spans="1:33" ht="12.75">
      <c r="A1044076" s="247"/>
      <c r="B1044076" s="248"/>
      <c r="C1044076" s="249"/>
      <c r="D1044076" s="250"/>
      <c r="E1044076" s="250"/>
      <c r="F1044076" s="250"/>
      <c r="G1044076" s="250"/>
      <c r="H1044076" s="250"/>
      <c r="I1044076" s="250"/>
      <c r="J1044076" s="244"/>
      <c r="K1044076" s="244"/>
      <c r="L1044076" s="244"/>
      <c r="M1044076" s="244"/>
      <c r="N1044076" s="244"/>
      <c r="O1044076" s="251"/>
      <c r="P1044076" s="251"/>
      <c r="Q1044076" s="251"/>
      <c r="R1044076" s="251"/>
      <c r="S1044076" s="251"/>
      <c r="T1044076" s="251"/>
      <c r="U1044076" s="251"/>
      <c r="V1044076" s="251"/>
      <c r="W1044076" s="251"/>
      <c r="X1044076" s="251"/>
      <c r="Y1044076" s="251"/>
      <c r="Z1044076" s="251"/>
      <c r="AA1044076" s="251"/>
      <c r="AB1044076" s="247"/>
      <c r="AC1044076" s="247"/>
      <c r="AD1044076" s="245"/>
      <c r="AE1044076" s="245"/>
      <c r="AF1044076" s="245"/>
      <c r="AG1044076" s="245"/>
    </row>
    <row r="1044077" spans="1:33" ht="12.75">
      <c r="A1044077" s="247"/>
      <c r="B1044077" s="248"/>
      <c r="C1044077" s="249"/>
      <c r="D1044077" s="250"/>
      <c r="E1044077" s="250"/>
      <c r="F1044077" s="250"/>
      <c r="G1044077" s="250"/>
      <c r="H1044077" s="250"/>
      <c r="I1044077" s="250"/>
      <c r="J1044077" s="244"/>
      <c r="K1044077" s="244"/>
      <c r="L1044077" s="244"/>
      <c r="M1044077" s="244"/>
      <c r="N1044077" s="244"/>
      <c r="O1044077" s="251"/>
      <c r="P1044077" s="251"/>
      <c r="Q1044077" s="251"/>
      <c r="R1044077" s="251"/>
      <c r="S1044077" s="251"/>
      <c r="T1044077" s="251"/>
      <c r="U1044077" s="251"/>
      <c r="V1044077" s="251"/>
      <c r="W1044077" s="251"/>
      <c r="X1044077" s="251"/>
      <c r="Y1044077" s="251"/>
      <c r="Z1044077" s="251"/>
      <c r="AA1044077" s="251"/>
      <c r="AB1044077" s="247"/>
      <c r="AC1044077" s="247"/>
      <c r="AD1044077" s="245"/>
      <c r="AE1044077" s="245"/>
      <c r="AF1044077" s="245"/>
      <c r="AG1044077" s="245"/>
    </row>
    <row r="1044078" spans="1:33" ht="12.75">
      <c r="A1044078" s="247"/>
      <c r="B1044078" s="248"/>
      <c r="C1044078" s="249"/>
      <c r="D1044078" s="250"/>
      <c r="E1044078" s="250"/>
      <c r="F1044078" s="250"/>
      <c r="G1044078" s="250"/>
      <c r="H1044078" s="250"/>
      <c r="I1044078" s="250"/>
      <c r="J1044078" s="244"/>
      <c r="K1044078" s="244"/>
      <c r="L1044078" s="244"/>
      <c r="M1044078" s="244"/>
      <c r="N1044078" s="244"/>
      <c r="O1044078" s="251"/>
      <c r="P1044078" s="251"/>
      <c r="Q1044078" s="251"/>
      <c r="R1044078" s="251"/>
      <c r="S1044078" s="251"/>
      <c r="T1044078" s="251"/>
      <c r="U1044078" s="251"/>
      <c r="V1044078" s="251"/>
      <c r="W1044078" s="251"/>
      <c r="X1044078" s="251"/>
      <c r="Y1044078" s="251"/>
      <c r="Z1044078" s="251"/>
      <c r="AA1044078" s="251"/>
      <c r="AB1044078" s="247"/>
      <c r="AC1044078" s="247"/>
      <c r="AD1044078" s="245"/>
      <c r="AE1044078" s="245"/>
      <c r="AF1044078" s="245"/>
      <c r="AG1044078" s="245"/>
    </row>
    <row r="1044079" spans="1:33" ht="12.75">
      <c r="A1044079" s="247"/>
      <c r="B1044079" s="248"/>
      <c r="C1044079" s="249"/>
      <c r="D1044079" s="250"/>
      <c r="E1044079" s="250"/>
      <c r="F1044079" s="250"/>
      <c r="G1044079" s="250"/>
      <c r="H1044079" s="250"/>
      <c r="I1044079" s="250"/>
      <c r="J1044079" s="244"/>
      <c r="K1044079" s="244"/>
      <c r="L1044079" s="244"/>
      <c r="M1044079" s="244"/>
      <c r="N1044079" s="244"/>
      <c r="O1044079" s="251"/>
      <c r="P1044079" s="251"/>
      <c r="Q1044079" s="251"/>
      <c r="R1044079" s="251"/>
      <c r="S1044079" s="251"/>
      <c r="T1044079" s="251"/>
      <c r="U1044079" s="251"/>
      <c r="V1044079" s="251"/>
      <c r="W1044079" s="251"/>
      <c r="X1044079" s="251"/>
      <c r="Y1044079" s="251"/>
      <c r="Z1044079" s="251"/>
      <c r="AA1044079" s="251"/>
      <c r="AB1044079" s="247"/>
      <c r="AC1044079" s="247"/>
      <c r="AD1044079" s="245"/>
      <c r="AE1044079" s="245"/>
      <c r="AF1044079" s="245"/>
      <c r="AG1044079" s="245"/>
    </row>
    <row r="1044080" spans="1:33" ht="12.75">
      <c r="A1044080" s="247"/>
      <c r="B1044080" s="248"/>
      <c r="C1044080" s="249"/>
      <c r="D1044080" s="250"/>
      <c r="E1044080" s="250"/>
      <c r="F1044080" s="250"/>
      <c r="G1044080" s="250"/>
      <c r="H1044080" s="250"/>
      <c r="I1044080" s="250"/>
      <c r="J1044080" s="244"/>
      <c r="K1044080" s="244"/>
      <c r="L1044080" s="244"/>
      <c r="M1044080" s="244"/>
      <c r="N1044080" s="244"/>
      <c r="O1044080" s="251"/>
      <c r="P1044080" s="251"/>
      <c r="Q1044080" s="251"/>
      <c r="R1044080" s="251"/>
      <c r="S1044080" s="251"/>
      <c r="T1044080" s="251"/>
      <c r="U1044080" s="251"/>
      <c r="V1044080" s="251"/>
      <c r="W1044080" s="251"/>
      <c r="X1044080" s="251"/>
      <c r="Y1044080" s="251"/>
      <c r="Z1044080" s="251"/>
      <c r="AA1044080" s="251"/>
      <c r="AB1044080" s="247"/>
      <c r="AC1044080" s="247"/>
      <c r="AD1044080" s="245"/>
      <c r="AE1044080" s="245"/>
      <c r="AF1044080" s="245"/>
      <c r="AG1044080" s="245"/>
    </row>
    <row r="1044081" spans="1:33" ht="12.75">
      <c r="A1044081" s="247"/>
      <c r="B1044081" s="248"/>
      <c r="C1044081" s="249"/>
      <c r="D1044081" s="250"/>
      <c r="E1044081" s="250"/>
      <c r="F1044081" s="250"/>
      <c r="G1044081" s="250"/>
      <c r="H1044081" s="250"/>
      <c r="I1044081" s="250"/>
      <c r="J1044081" s="244"/>
      <c r="K1044081" s="244"/>
      <c r="L1044081" s="244"/>
      <c r="M1044081" s="244"/>
      <c r="N1044081" s="244"/>
      <c r="O1044081" s="251"/>
      <c r="P1044081" s="251"/>
      <c r="Q1044081" s="251"/>
      <c r="R1044081" s="251"/>
      <c r="S1044081" s="251"/>
      <c r="T1044081" s="251"/>
      <c r="U1044081" s="251"/>
      <c r="V1044081" s="251"/>
      <c r="W1044081" s="251"/>
      <c r="X1044081" s="251"/>
      <c r="Y1044081" s="251"/>
      <c r="Z1044081" s="251"/>
      <c r="AA1044081" s="251"/>
      <c r="AB1044081" s="247"/>
      <c r="AC1044081" s="247"/>
      <c r="AD1044081" s="245"/>
      <c r="AE1044081" s="245"/>
      <c r="AF1044081" s="245"/>
      <c r="AG1044081" s="245"/>
    </row>
    <row r="1044082" spans="1:33" ht="12.75">
      <c r="A1044082" s="247"/>
      <c r="B1044082" s="248"/>
      <c r="C1044082" s="249"/>
      <c r="D1044082" s="250"/>
      <c r="E1044082" s="250"/>
      <c r="F1044082" s="250"/>
      <c r="G1044082" s="250"/>
      <c r="H1044082" s="250"/>
      <c r="I1044082" s="250"/>
      <c r="J1044082" s="244"/>
      <c r="K1044082" s="244"/>
      <c r="L1044082" s="244"/>
      <c r="M1044082" s="244"/>
      <c r="N1044082" s="244"/>
      <c r="O1044082" s="251"/>
      <c r="P1044082" s="251"/>
      <c r="Q1044082" s="251"/>
      <c r="R1044082" s="251"/>
      <c r="S1044082" s="251"/>
      <c r="T1044082" s="251"/>
      <c r="U1044082" s="251"/>
      <c r="V1044082" s="251"/>
      <c r="W1044082" s="251"/>
      <c r="X1044082" s="251"/>
      <c r="Y1044082" s="251"/>
      <c r="Z1044082" s="251"/>
      <c r="AA1044082" s="251"/>
      <c r="AB1044082" s="247"/>
      <c r="AC1044082" s="247"/>
      <c r="AD1044082" s="245"/>
      <c r="AE1044082" s="245"/>
      <c r="AF1044082" s="245"/>
      <c r="AG1044082" s="245"/>
    </row>
    <row r="1044083" spans="1:33" ht="12.75">
      <c r="A1044083" s="247"/>
      <c r="B1044083" s="248"/>
      <c r="C1044083" s="249"/>
      <c r="D1044083" s="250"/>
      <c r="E1044083" s="250"/>
      <c r="F1044083" s="250"/>
      <c r="G1044083" s="250"/>
      <c r="H1044083" s="250"/>
      <c r="I1044083" s="250"/>
      <c r="J1044083" s="244"/>
      <c r="K1044083" s="244"/>
      <c r="L1044083" s="244"/>
      <c r="M1044083" s="244"/>
      <c r="N1044083" s="244"/>
      <c r="O1044083" s="251"/>
      <c r="P1044083" s="251"/>
      <c r="Q1044083" s="251"/>
      <c r="R1044083" s="251"/>
      <c r="S1044083" s="251"/>
      <c r="T1044083" s="251"/>
      <c r="U1044083" s="251"/>
      <c r="V1044083" s="251"/>
      <c r="W1044083" s="251"/>
      <c r="X1044083" s="251"/>
      <c r="Y1044083" s="251"/>
      <c r="Z1044083" s="251"/>
      <c r="AA1044083" s="251"/>
      <c r="AB1044083" s="247"/>
      <c r="AC1044083" s="247"/>
      <c r="AD1044083" s="245"/>
      <c r="AE1044083" s="245"/>
      <c r="AF1044083" s="245"/>
      <c r="AG1044083" s="245"/>
    </row>
    <row r="1044084" spans="1:33" ht="12.75">
      <c r="A1044084" s="247"/>
      <c r="B1044084" s="248"/>
      <c r="C1044084" s="249"/>
      <c r="D1044084" s="250"/>
      <c r="E1044084" s="250"/>
      <c r="F1044084" s="250"/>
      <c r="G1044084" s="250"/>
      <c r="H1044084" s="250"/>
      <c r="I1044084" s="250"/>
      <c r="J1044084" s="244"/>
      <c r="K1044084" s="244"/>
      <c r="L1044084" s="244"/>
      <c r="M1044084" s="244"/>
      <c r="N1044084" s="244"/>
      <c r="O1044084" s="251"/>
      <c r="P1044084" s="251"/>
      <c r="Q1044084" s="251"/>
      <c r="R1044084" s="251"/>
      <c r="S1044084" s="251"/>
      <c r="T1044084" s="251"/>
      <c r="U1044084" s="251"/>
      <c r="V1044084" s="251"/>
      <c r="W1044084" s="251"/>
      <c r="X1044084" s="251"/>
      <c r="Y1044084" s="251"/>
      <c r="Z1044084" s="251"/>
      <c r="AA1044084" s="251"/>
      <c r="AB1044084" s="247"/>
      <c r="AC1044084" s="247"/>
      <c r="AD1044084" s="245"/>
      <c r="AE1044084" s="245"/>
      <c r="AF1044084" s="245"/>
      <c r="AG1044084" s="245"/>
    </row>
    <row r="1044085" spans="1:33" ht="12.75">
      <c r="A1044085" s="247"/>
      <c r="B1044085" s="248"/>
      <c r="C1044085" s="249"/>
      <c r="D1044085" s="250"/>
      <c r="E1044085" s="250"/>
      <c r="F1044085" s="250"/>
      <c r="G1044085" s="250"/>
      <c r="H1044085" s="250"/>
      <c r="I1044085" s="250"/>
      <c r="J1044085" s="244"/>
      <c r="K1044085" s="244"/>
      <c r="L1044085" s="244"/>
      <c r="M1044085" s="244"/>
      <c r="N1044085" s="244"/>
      <c r="O1044085" s="251"/>
      <c r="P1044085" s="251"/>
      <c r="Q1044085" s="251"/>
      <c r="R1044085" s="251"/>
      <c r="S1044085" s="251"/>
      <c r="T1044085" s="251"/>
      <c r="U1044085" s="251"/>
      <c r="V1044085" s="251"/>
      <c r="W1044085" s="251"/>
      <c r="X1044085" s="251"/>
      <c r="Y1044085" s="251"/>
      <c r="Z1044085" s="251"/>
      <c r="AA1044085" s="251"/>
      <c r="AB1044085" s="247"/>
      <c r="AC1044085" s="247"/>
      <c r="AD1044085" s="245"/>
      <c r="AE1044085" s="245"/>
      <c r="AF1044085" s="245"/>
      <c r="AG1044085" s="245"/>
    </row>
    <row r="1044086" spans="1:33" ht="12.75">
      <c r="A1044086" s="247"/>
      <c r="B1044086" s="248"/>
      <c r="C1044086" s="249"/>
      <c r="D1044086" s="250"/>
      <c r="E1044086" s="250"/>
      <c r="F1044086" s="250"/>
      <c r="G1044086" s="250"/>
      <c r="H1044086" s="250"/>
      <c r="I1044086" s="250"/>
      <c r="J1044086" s="244"/>
      <c r="K1044086" s="244"/>
      <c r="L1044086" s="244"/>
      <c r="M1044086" s="244"/>
      <c r="N1044086" s="244"/>
      <c r="O1044086" s="251"/>
      <c r="P1044086" s="251"/>
      <c r="Q1044086" s="251"/>
      <c r="R1044086" s="251"/>
      <c r="S1044086" s="251"/>
      <c r="T1044086" s="251"/>
      <c r="U1044086" s="251"/>
      <c r="V1044086" s="251"/>
      <c r="W1044086" s="251"/>
      <c r="X1044086" s="251"/>
      <c r="Y1044086" s="251"/>
      <c r="Z1044086" s="251"/>
      <c r="AA1044086" s="251"/>
      <c r="AB1044086" s="247"/>
      <c r="AC1044086" s="247"/>
      <c r="AD1044086" s="245"/>
      <c r="AE1044086" s="245"/>
      <c r="AF1044086" s="245"/>
      <c r="AG1044086" s="245"/>
    </row>
    <row r="1044087" spans="1:33" ht="12.75">
      <c r="A1044087" s="247"/>
      <c r="B1044087" s="248"/>
      <c r="C1044087" s="249"/>
      <c r="D1044087" s="250"/>
      <c r="E1044087" s="250"/>
      <c r="F1044087" s="250"/>
      <c r="G1044087" s="250"/>
      <c r="H1044087" s="250"/>
      <c r="I1044087" s="250"/>
      <c r="J1044087" s="244"/>
      <c r="K1044087" s="244"/>
      <c r="L1044087" s="244"/>
      <c r="M1044087" s="244"/>
      <c r="N1044087" s="244"/>
      <c r="O1044087" s="251"/>
      <c r="P1044087" s="251"/>
      <c r="Q1044087" s="251"/>
      <c r="R1044087" s="251"/>
      <c r="S1044087" s="251"/>
      <c r="T1044087" s="251"/>
      <c r="U1044087" s="251"/>
      <c r="V1044087" s="251"/>
      <c r="W1044087" s="251"/>
      <c r="X1044087" s="251"/>
      <c r="Y1044087" s="251"/>
      <c r="Z1044087" s="251"/>
      <c r="AA1044087" s="251"/>
      <c r="AB1044087" s="247"/>
      <c r="AC1044087" s="247"/>
      <c r="AD1044087" s="245"/>
      <c r="AE1044087" s="245"/>
      <c r="AF1044087" s="245"/>
      <c r="AG1044087" s="245"/>
    </row>
    <row r="1044088" spans="1:33" ht="12.75">
      <c r="A1044088" s="247"/>
      <c r="B1044088" s="248"/>
      <c r="C1044088" s="249"/>
      <c r="D1044088" s="250"/>
      <c r="E1044088" s="250"/>
      <c r="F1044088" s="250"/>
      <c r="G1044088" s="250"/>
      <c r="H1044088" s="250"/>
      <c r="I1044088" s="250"/>
      <c r="J1044088" s="244"/>
      <c r="K1044088" s="244"/>
      <c r="L1044088" s="244"/>
      <c r="M1044088" s="244"/>
      <c r="N1044088" s="244"/>
      <c r="O1044088" s="251"/>
      <c r="P1044088" s="251"/>
      <c r="Q1044088" s="251"/>
      <c r="R1044088" s="251"/>
      <c r="S1044088" s="251"/>
      <c r="T1044088" s="251"/>
      <c r="U1044088" s="251"/>
      <c r="V1044088" s="251"/>
      <c r="W1044088" s="251"/>
      <c r="X1044088" s="251"/>
      <c r="Y1044088" s="251"/>
      <c r="Z1044088" s="251"/>
      <c r="AA1044088" s="251"/>
      <c r="AB1044088" s="247"/>
      <c r="AC1044088" s="247"/>
      <c r="AD1044088" s="245"/>
      <c r="AE1044088" s="245"/>
      <c r="AF1044088" s="245"/>
      <c r="AG1044088" s="245"/>
    </row>
    <row r="1044089" spans="1:33" ht="12.75">
      <c r="A1044089" s="247"/>
      <c r="B1044089" s="248"/>
      <c r="C1044089" s="249"/>
      <c r="D1044089" s="250"/>
      <c r="E1044089" s="250"/>
      <c r="F1044089" s="250"/>
      <c r="G1044089" s="250"/>
      <c r="H1044089" s="250"/>
      <c r="I1044089" s="250"/>
      <c r="J1044089" s="244"/>
      <c r="K1044089" s="244"/>
      <c r="L1044089" s="244"/>
      <c r="M1044089" s="244"/>
      <c r="N1044089" s="244"/>
      <c r="O1044089" s="251"/>
      <c r="P1044089" s="251"/>
      <c r="Q1044089" s="251"/>
      <c r="R1044089" s="251"/>
      <c r="S1044089" s="251"/>
      <c r="T1044089" s="251"/>
      <c r="U1044089" s="251"/>
      <c r="V1044089" s="251"/>
      <c r="W1044089" s="251"/>
      <c r="X1044089" s="251"/>
      <c r="Y1044089" s="251"/>
      <c r="Z1044089" s="251"/>
      <c r="AA1044089" s="251"/>
      <c r="AB1044089" s="247"/>
      <c r="AC1044089" s="247"/>
      <c r="AD1044089" s="245"/>
      <c r="AE1044089" s="245"/>
      <c r="AF1044089" s="245"/>
      <c r="AG1044089" s="245"/>
    </row>
    <row r="1044090" spans="1:33" ht="12.75">
      <c r="A1044090" s="247"/>
      <c r="B1044090" s="248"/>
      <c r="C1044090" s="249"/>
      <c r="D1044090" s="250"/>
      <c r="E1044090" s="250"/>
      <c r="F1044090" s="250"/>
      <c r="G1044090" s="250"/>
      <c r="H1044090" s="250"/>
      <c r="I1044090" s="250"/>
      <c r="J1044090" s="244"/>
      <c r="K1044090" s="244"/>
      <c r="L1044090" s="244"/>
      <c r="M1044090" s="244"/>
      <c r="N1044090" s="244"/>
      <c r="O1044090" s="251"/>
      <c r="P1044090" s="251"/>
      <c r="Q1044090" s="251"/>
      <c r="R1044090" s="251"/>
      <c r="S1044090" s="251"/>
      <c r="T1044090" s="251"/>
      <c r="U1044090" s="251"/>
      <c r="V1044090" s="251"/>
      <c r="W1044090" s="251"/>
      <c r="X1044090" s="251"/>
      <c r="Y1044090" s="251"/>
      <c r="Z1044090" s="251"/>
      <c r="AA1044090" s="251"/>
      <c r="AB1044090" s="247"/>
      <c r="AC1044090" s="247"/>
      <c r="AD1044090" s="245"/>
      <c r="AE1044090" s="245"/>
      <c r="AF1044090" s="245"/>
      <c r="AG1044090" s="245"/>
    </row>
    <row r="1044091" spans="1:33" ht="12.75">
      <c r="A1044091" s="247"/>
      <c r="B1044091" s="248"/>
      <c r="C1044091" s="249"/>
      <c r="D1044091" s="250"/>
      <c r="E1044091" s="250"/>
      <c r="F1044091" s="250"/>
      <c r="G1044091" s="250"/>
      <c r="H1044091" s="250"/>
      <c r="I1044091" s="250"/>
      <c r="J1044091" s="244"/>
      <c r="K1044091" s="244"/>
      <c r="L1044091" s="244"/>
      <c r="M1044091" s="244"/>
      <c r="N1044091" s="244"/>
      <c r="O1044091" s="251"/>
      <c r="P1044091" s="251"/>
      <c r="Q1044091" s="251"/>
      <c r="R1044091" s="251"/>
      <c r="S1044091" s="251"/>
      <c r="T1044091" s="251"/>
      <c r="U1044091" s="251"/>
      <c r="V1044091" s="251"/>
      <c r="W1044091" s="251"/>
      <c r="X1044091" s="251"/>
      <c r="Y1044091" s="251"/>
      <c r="Z1044091" s="251"/>
      <c r="AA1044091" s="251"/>
      <c r="AB1044091" s="247"/>
      <c r="AC1044091" s="247"/>
      <c r="AD1044091" s="245"/>
      <c r="AE1044091" s="245"/>
      <c r="AF1044091" s="245"/>
      <c r="AG1044091" s="245"/>
    </row>
    <row r="1044092" spans="1:33" ht="12.75">
      <c r="A1044092" s="247"/>
      <c r="B1044092" s="248"/>
      <c r="C1044092" s="249"/>
      <c r="D1044092" s="250"/>
      <c r="E1044092" s="250"/>
      <c r="F1044092" s="250"/>
      <c r="G1044092" s="250"/>
      <c r="H1044092" s="250"/>
      <c r="I1044092" s="250"/>
      <c r="J1044092" s="244"/>
      <c r="K1044092" s="244"/>
      <c r="L1044092" s="244"/>
      <c r="M1044092" s="244"/>
      <c r="N1044092" s="244"/>
      <c r="O1044092" s="251"/>
      <c r="P1044092" s="251"/>
      <c r="Q1044092" s="251"/>
      <c r="R1044092" s="251"/>
      <c r="S1044092" s="251"/>
      <c r="T1044092" s="251"/>
      <c r="U1044092" s="251"/>
      <c r="V1044092" s="251"/>
      <c r="W1044092" s="251"/>
      <c r="X1044092" s="251"/>
      <c r="Y1044092" s="251"/>
      <c r="Z1044092" s="251"/>
      <c r="AA1044092" s="251"/>
      <c r="AB1044092" s="247"/>
      <c r="AC1044092" s="247"/>
      <c r="AD1044092" s="245"/>
      <c r="AE1044092" s="245"/>
      <c r="AF1044092" s="245"/>
      <c r="AG1044092" s="245"/>
    </row>
    <row r="1044093" spans="1:33" ht="12.75">
      <c r="A1044093" s="247"/>
      <c r="B1044093" s="248"/>
      <c r="C1044093" s="249"/>
      <c r="D1044093" s="250"/>
      <c r="E1044093" s="250"/>
      <c r="F1044093" s="250"/>
      <c r="G1044093" s="250"/>
      <c r="H1044093" s="250"/>
      <c r="I1044093" s="250"/>
      <c r="J1044093" s="244"/>
      <c r="K1044093" s="244"/>
      <c r="L1044093" s="244"/>
      <c r="M1044093" s="244"/>
      <c r="N1044093" s="244"/>
      <c r="O1044093" s="251"/>
      <c r="P1044093" s="251"/>
      <c r="Q1044093" s="251"/>
      <c r="R1044093" s="251"/>
      <c r="S1044093" s="251"/>
      <c r="T1044093" s="251"/>
      <c r="U1044093" s="251"/>
      <c r="V1044093" s="251"/>
      <c r="W1044093" s="251"/>
      <c r="X1044093" s="251"/>
      <c r="Y1044093" s="251"/>
      <c r="Z1044093" s="251"/>
      <c r="AA1044093" s="251"/>
      <c r="AB1044093" s="247"/>
      <c r="AC1044093" s="247"/>
      <c r="AD1044093" s="245"/>
      <c r="AE1044093" s="245"/>
      <c r="AF1044093" s="245"/>
      <c r="AG1044093" s="245"/>
    </row>
    <row r="1044094" spans="1:33" ht="12.75">
      <c r="A1044094" s="247"/>
      <c r="B1044094" s="248"/>
      <c r="C1044094" s="249"/>
      <c r="D1044094" s="250"/>
      <c r="E1044094" s="250"/>
      <c r="F1044094" s="250"/>
      <c r="G1044094" s="250"/>
      <c r="H1044094" s="250"/>
      <c r="I1044094" s="250"/>
      <c r="J1044094" s="244"/>
      <c r="K1044094" s="244"/>
      <c r="L1044094" s="244"/>
      <c r="M1044094" s="244"/>
      <c r="N1044094" s="244"/>
      <c r="O1044094" s="251"/>
      <c r="P1044094" s="251"/>
      <c r="Q1044094" s="251"/>
      <c r="R1044094" s="251"/>
      <c r="S1044094" s="251"/>
      <c r="T1044094" s="251"/>
      <c r="U1044094" s="251"/>
      <c r="V1044094" s="251"/>
      <c r="W1044094" s="251"/>
      <c r="X1044094" s="251"/>
      <c r="Y1044094" s="251"/>
      <c r="Z1044094" s="251"/>
      <c r="AA1044094" s="251"/>
      <c r="AB1044094" s="247"/>
      <c r="AC1044094" s="247"/>
      <c r="AD1044094" s="245"/>
      <c r="AE1044094" s="245"/>
      <c r="AF1044094" s="245"/>
      <c r="AG1044094" s="245"/>
    </row>
    <row r="1044095" spans="1:33" ht="12.75">
      <c r="A1044095" s="247"/>
      <c r="B1044095" s="248"/>
      <c r="C1044095" s="249"/>
      <c r="D1044095" s="250"/>
      <c r="E1044095" s="250"/>
      <c r="F1044095" s="250"/>
      <c r="G1044095" s="250"/>
      <c r="H1044095" s="250"/>
      <c r="I1044095" s="250"/>
      <c r="J1044095" s="244"/>
      <c r="K1044095" s="244"/>
      <c r="L1044095" s="244"/>
      <c r="M1044095" s="244"/>
      <c r="N1044095" s="244"/>
      <c r="O1044095" s="251"/>
      <c r="P1044095" s="251"/>
      <c r="Q1044095" s="251"/>
      <c r="R1044095" s="251"/>
      <c r="S1044095" s="251"/>
      <c r="T1044095" s="251"/>
      <c r="U1044095" s="251"/>
      <c r="V1044095" s="251"/>
      <c r="W1044095" s="251"/>
      <c r="X1044095" s="251"/>
      <c r="Y1044095" s="251"/>
      <c r="Z1044095" s="251"/>
      <c r="AA1044095" s="251"/>
      <c r="AB1044095" s="247"/>
      <c r="AC1044095" s="247"/>
      <c r="AD1044095" s="245"/>
      <c r="AE1044095" s="245"/>
      <c r="AF1044095" s="245"/>
      <c r="AG1044095" s="245"/>
    </row>
    <row r="1044096" spans="1:33" ht="12.75">
      <c r="A1044096" s="247"/>
      <c r="B1044096" s="248"/>
      <c r="C1044096" s="249"/>
      <c r="D1044096" s="250"/>
      <c r="E1044096" s="250"/>
      <c r="F1044096" s="250"/>
      <c r="G1044096" s="250"/>
      <c r="H1044096" s="250"/>
      <c r="I1044096" s="250"/>
      <c r="J1044096" s="244"/>
      <c r="K1044096" s="244"/>
      <c r="L1044096" s="244"/>
      <c r="M1044096" s="244"/>
      <c r="N1044096" s="244"/>
      <c r="O1044096" s="251"/>
      <c r="P1044096" s="251"/>
      <c r="Q1044096" s="251"/>
      <c r="R1044096" s="251"/>
      <c r="S1044096" s="251"/>
      <c r="T1044096" s="251"/>
      <c r="U1044096" s="251"/>
      <c r="V1044096" s="251"/>
      <c r="W1044096" s="251"/>
      <c r="X1044096" s="251"/>
      <c r="Y1044096" s="251"/>
      <c r="Z1044096" s="251"/>
      <c r="AA1044096" s="251"/>
      <c r="AB1044096" s="247"/>
      <c r="AC1044096" s="247"/>
      <c r="AD1044096" s="245"/>
      <c r="AE1044096" s="245"/>
      <c r="AF1044096" s="245"/>
      <c r="AG1044096" s="245"/>
    </row>
    <row r="1044097" spans="1:33" ht="12.75">
      <c r="A1044097" s="247"/>
      <c r="B1044097" s="248"/>
      <c r="C1044097" s="249"/>
      <c r="D1044097" s="250"/>
      <c r="E1044097" s="250"/>
      <c r="F1044097" s="250"/>
      <c r="G1044097" s="250"/>
      <c r="H1044097" s="250"/>
      <c r="I1044097" s="250"/>
      <c r="J1044097" s="244"/>
      <c r="K1044097" s="244"/>
      <c r="L1044097" s="244"/>
      <c r="M1044097" s="244"/>
      <c r="N1044097" s="244"/>
      <c r="O1044097" s="251"/>
      <c r="P1044097" s="251"/>
      <c r="Q1044097" s="251"/>
      <c r="R1044097" s="251"/>
      <c r="S1044097" s="251"/>
      <c r="T1044097" s="251"/>
      <c r="U1044097" s="251"/>
      <c r="V1044097" s="251"/>
      <c r="W1044097" s="251"/>
      <c r="X1044097" s="251"/>
      <c r="Y1044097" s="251"/>
      <c r="Z1044097" s="251"/>
      <c r="AA1044097" s="251"/>
      <c r="AB1044097" s="247"/>
      <c r="AC1044097" s="247"/>
      <c r="AD1044097" s="245"/>
      <c r="AE1044097" s="245"/>
      <c r="AF1044097" s="245"/>
      <c r="AG1044097" s="245"/>
    </row>
    <row r="1044098" spans="1:33" ht="12.75">
      <c r="A1044098" s="247"/>
      <c r="B1044098" s="248"/>
      <c r="C1044098" s="249"/>
      <c r="D1044098" s="250"/>
      <c r="E1044098" s="250"/>
      <c r="F1044098" s="250"/>
      <c r="G1044098" s="250"/>
      <c r="H1044098" s="250"/>
      <c r="I1044098" s="250"/>
      <c r="J1044098" s="244"/>
      <c r="K1044098" s="244"/>
      <c r="L1044098" s="244"/>
      <c r="M1044098" s="244"/>
      <c r="N1044098" s="244"/>
      <c r="O1044098" s="251"/>
      <c r="P1044098" s="251"/>
      <c r="Q1044098" s="251"/>
      <c r="R1044098" s="251"/>
      <c r="S1044098" s="251"/>
      <c r="T1044098" s="251"/>
      <c r="U1044098" s="251"/>
      <c r="V1044098" s="251"/>
      <c r="W1044098" s="251"/>
      <c r="X1044098" s="251"/>
      <c r="Y1044098" s="251"/>
      <c r="Z1044098" s="251"/>
      <c r="AA1044098" s="251"/>
      <c r="AB1044098" s="247"/>
      <c r="AC1044098" s="247"/>
      <c r="AD1044098" s="245"/>
      <c r="AE1044098" s="245"/>
      <c r="AF1044098" s="245"/>
      <c r="AG1044098" s="245"/>
    </row>
    <row r="1044099" spans="1:33" ht="12.75">
      <c r="A1044099" s="247"/>
      <c r="B1044099" s="248"/>
      <c r="C1044099" s="249"/>
      <c r="D1044099" s="250"/>
      <c r="E1044099" s="250"/>
      <c r="F1044099" s="250"/>
      <c r="G1044099" s="250"/>
      <c r="H1044099" s="250"/>
      <c r="I1044099" s="250"/>
      <c r="J1044099" s="244"/>
      <c r="K1044099" s="244"/>
      <c r="L1044099" s="244"/>
      <c r="M1044099" s="244"/>
      <c r="N1044099" s="244"/>
      <c r="O1044099" s="251"/>
      <c r="P1044099" s="251"/>
      <c r="Q1044099" s="251"/>
      <c r="R1044099" s="251"/>
      <c r="S1044099" s="251"/>
      <c r="T1044099" s="251"/>
      <c r="U1044099" s="251"/>
      <c r="V1044099" s="251"/>
      <c r="W1044099" s="251"/>
      <c r="X1044099" s="251"/>
      <c r="Y1044099" s="251"/>
      <c r="Z1044099" s="251"/>
      <c r="AA1044099" s="251"/>
      <c r="AB1044099" s="247"/>
      <c r="AC1044099" s="247"/>
      <c r="AD1044099" s="245"/>
      <c r="AE1044099" s="245"/>
      <c r="AF1044099" s="245"/>
      <c r="AG1044099" s="245"/>
    </row>
    <row r="1044100" spans="1:33" ht="12.75">
      <c r="A1044100" s="247"/>
      <c r="B1044100" s="248"/>
      <c r="C1044100" s="249"/>
      <c r="D1044100" s="250"/>
      <c r="E1044100" s="250"/>
      <c r="F1044100" s="250"/>
      <c r="G1044100" s="250"/>
      <c r="H1044100" s="250"/>
      <c r="I1044100" s="250"/>
      <c r="J1044100" s="244"/>
      <c r="K1044100" s="244"/>
      <c r="L1044100" s="244"/>
      <c r="M1044100" s="244"/>
      <c r="N1044100" s="244"/>
      <c r="O1044100" s="251"/>
      <c r="P1044100" s="251"/>
      <c r="Q1044100" s="251"/>
      <c r="R1044100" s="251"/>
      <c r="S1044100" s="251"/>
      <c r="T1044100" s="251"/>
      <c r="U1044100" s="251"/>
      <c r="V1044100" s="251"/>
      <c r="W1044100" s="251"/>
      <c r="X1044100" s="251"/>
      <c r="Y1044100" s="251"/>
      <c r="Z1044100" s="251"/>
      <c r="AA1044100" s="251"/>
      <c r="AB1044100" s="247"/>
      <c r="AC1044100" s="247"/>
      <c r="AD1044100" s="245"/>
      <c r="AE1044100" s="245"/>
      <c r="AF1044100" s="245"/>
      <c r="AG1044100" s="245"/>
    </row>
    <row r="1044101" spans="1:33" ht="12.75">
      <c r="A1044101" s="247"/>
      <c r="B1044101" s="248"/>
      <c r="C1044101" s="249"/>
      <c r="D1044101" s="250"/>
      <c r="E1044101" s="250"/>
      <c r="F1044101" s="250"/>
      <c r="G1044101" s="250"/>
      <c r="H1044101" s="250"/>
      <c r="I1044101" s="250"/>
      <c r="J1044101" s="244"/>
      <c r="K1044101" s="244"/>
      <c r="L1044101" s="244"/>
      <c r="M1044101" s="244"/>
      <c r="N1044101" s="244"/>
      <c r="O1044101" s="251"/>
      <c r="P1044101" s="251"/>
      <c r="Q1044101" s="251"/>
      <c r="R1044101" s="251"/>
      <c r="S1044101" s="251"/>
      <c r="T1044101" s="251"/>
      <c r="U1044101" s="251"/>
      <c r="V1044101" s="251"/>
      <c r="W1044101" s="251"/>
      <c r="X1044101" s="251"/>
      <c r="Y1044101" s="251"/>
      <c r="Z1044101" s="251"/>
      <c r="AA1044101" s="251"/>
      <c r="AB1044101" s="247"/>
      <c r="AC1044101" s="247"/>
      <c r="AD1044101" s="245"/>
      <c r="AE1044101" s="245"/>
      <c r="AF1044101" s="245"/>
      <c r="AG1044101" s="245"/>
    </row>
    <row r="1044102" spans="1:33" ht="12.75">
      <c r="A1044102" s="247"/>
      <c r="B1044102" s="248"/>
      <c r="C1044102" s="249"/>
      <c r="D1044102" s="250"/>
      <c r="E1044102" s="250"/>
      <c r="F1044102" s="250"/>
      <c r="G1044102" s="250"/>
      <c r="H1044102" s="250"/>
      <c r="I1044102" s="250"/>
      <c r="J1044102" s="244"/>
      <c r="K1044102" s="244"/>
      <c r="L1044102" s="244"/>
      <c r="M1044102" s="244"/>
      <c r="N1044102" s="244"/>
      <c r="O1044102" s="251"/>
      <c r="P1044102" s="251"/>
      <c r="Q1044102" s="251"/>
      <c r="R1044102" s="251"/>
      <c r="S1044102" s="251"/>
      <c r="T1044102" s="251"/>
      <c r="U1044102" s="251"/>
      <c r="V1044102" s="251"/>
      <c r="W1044102" s="251"/>
      <c r="X1044102" s="251"/>
      <c r="Y1044102" s="251"/>
      <c r="Z1044102" s="251"/>
      <c r="AA1044102" s="251"/>
      <c r="AB1044102" s="247"/>
      <c r="AC1044102" s="247"/>
      <c r="AD1044102" s="245"/>
      <c r="AE1044102" s="245"/>
      <c r="AF1044102" s="245"/>
      <c r="AG1044102" s="245"/>
    </row>
    <row r="1044103" spans="1:33" ht="12.75">
      <c r="A1044103" s="247"/>
      <c r="B1044103" s="248"/>
      <c r="C1044103" s="249"/>
      <c r="D1044103" s="250"/>
      <c r="E1044103" s="250"/>
      <c r="F1044103" s="250"/>
      <c r="G1044103" s="250"/>
      <c r="H1044103" s="250"/>
      <c r="I1044103" s="250"/>
      <c r="J1044103" s="244"/>
      <c r="K1044103" s="244"/>
      <c r="L1044103" s="244"/>
      <c r="M1044103" s="244"/>
      <c r="N1044103" s="244"/>
      <c r="O1044103" s="251"/>
      <c r="P1044103" s="251"/>
      <c r="Q1044103" s="251"/>
      <c r="R1044103" s="251"/>
      <c r="S1044103" s="251"/>
      <c r="T1044103" s="251"/>
      <c r="U1044103" s="251"/>
      <c r="V1044103" s="251"/>
      <c r="W1044103" s="251"/>
      <c r="X1044103" s="251"/>
      <c r="Y1044103" s="251"/>
      <c r="Z1044103" s="251"/>
      <c r="AA1044103" s="251"/>
      <c r="AB1044103" s="247"/>
      <c r="AC1044103" s="247"/>
      <c r="AD1044103" s="245"/>
      <c r="AE1044103" s="245"/>
      <c r="AF1044103" s="245"/>
      <c r="AG1044103" s="245"/>
    </row>
    <row r="1044104" spans="1:33" ht="12.75">
      <c r="A1044104" s="247"/>
      <c r="B1044104" s="248"/>
      <c r="C1044104" s="249"/>
      <c r="D1044104" s="250"/>
      <c r="E1044104" s="250"/>
      <c r="F1044104" s="250"/>
      <c r="G1044104" s="250"/>
      <c r="H1044104" s="250"/>
      <c r="I1044104" s="250"/>
      <c r="J1044104" s="244"/>
      <c r="K1044104" s="244"/>
      <c r="L1044104" s="244"/>
      <c r="M1044104" s="244"/>
      <c r="N1044104" s="244"/>
      <c r="O1044104" s="251"/>
      <c r="P1044104" s="251"/>
      <c r="Q1044104" s="251"/>
      <c r="R1044104" s="251"/>
      <c r="S1044104" s="251"/>
      <c r="T1044104" s="251"/>
      <c r="U1044104" s="251"/>
      <c r="V1044104" s="251"/>
      <c r="W1044104" s="251"/>
      <c r="X1044104" s="251"/>
      <c r="Y1044104" s="251"/>
      <c r="Z1044104" s="251"/>
      <c r="AA1044104" s="251"/>
      <c r="AB1044104" s="247"/>
      <c r="AC1044104" s="247"/>
      <c r="AD1044104" s="245"/>
      <c r="AE1044104" s="245"/>
      <c r="AF1044104" s="245"/>
      <c r="AG1044104" s="245"/>
    </row>
    <row r="1044105" spans="1:33" ht="12.75">
      <c r="A1044105" s="247"/>
      <c r="B1044105" s="248"/>
      <c r="C1044105" s="249"/>
      <c r="D1044105" s="250"/>
      <c r="E1044105" s="250"/>
      <c r="F1044105" s="250"/>
      <c r="G1044105" s="250"/>
      <c r="H1044105" s="250"/>
      <c r="I1044105" s="250"/>
      <c r="J1044105" s="244"/>
      <c r="K1044105" s="244"/>
      <c r="L1044105" s="244"/>
      <c r="M1044105" s="244"/>
      <c r="N1044105" s="244"/>
      <c r="O1044105" s="251"/>
      <c r="P1044105" s="251"/>
      <c r="Q1044105" s="251"/>
      <c r="R1044105" s="251"/>
      <c r="S1044105" s="251"/>
      <c r="T1044105" s="251"/>
      <c r="U1044105" s="251"/>
      <c r="V1044105" s="251"/>
      <c r="W1044105" s="251"/>
      <c r="X1044105" s="251"/>
      <c r="Y1044105" s="251"/>
      <c r="Z1044105" s="251"/>
      <c r="AA1044105" s="251"/>
      <c r="AB1044105" s="247"/>
      <c r="AC1044105" s="247"/>
      <c r="AD1044105" s="245"/>
      <c r="AE1044105" s="245"/>
      <c r="AF1044105" s="245"/>
      <c r="AG1044105" s="245"/>
    </row>
    <row r="1044106" spans="1:33" ht="12.75">
      <c r="A1044106" s="247"/>
      <c r="B1044106" s="248"/>
      <c r="C1044106" s="249"/>
      <c r="D1044106" s="250"/>
      <c r="E1044106" s="250"/>
      <c r="F1044106" s="250"/>
      <c r="G1044106" s="250"/>
      <c r="H1044106" s="250"/>
      <c r="I1044106" s="250"/>
      <c r="J1044106" s="244"/>
      <c r="K1044106" s="244"/>
      <c r="L1044106" s="244"/>
      <c r="M1044106" s="244"/>
      <c r="N1044106" s="244"/>
      <c r="O1044106" s="251"/>
      <c r="P1044106" s="251"/>
      <c r="Q1044106" s="251"/>
      <c r="R1044106" s="251"/>
      <c r="S1044106" s="251"/>
      <c r="T1044106" s="251"/>
      <c r="U1044106" s="251"/>
      <c r="V1044106" s="251"/>
      <c r="W1044106" s="251"/>
      <c r="X1044106" s="251"/>
      <c r="Y1044106" s="251"/>
      <c r="Z1044106" s="251"/>
      <c r="AA1044106" s="251"/>
      <c r="AB1044106" s="247"/>
      <c r="AC1044106" s="247"/>
      <c r="AD1044106" s="245"/>
      <c r="AE1044106" s="245"/>
      <c r="AF1044106" s="245"/>
      <c r="AG1044106" s="245"/>
    </row>
    <row r="1044107" spans="1:33" ht="12.75">
      <c r="A1044107" s="247"/>
      <c r="B1044107" s="248"/>
      <c r="C1044107" s="249"/>
      <c r="D1044107" s="250"/>
      <c r="E1044107" s="250"/>
      <c r="F1044107" s="250"/>
      <c r="G1044107" s="250"/>
      <c r="H1044107" s="250"/>
      <c r="I1044107" s="250"/>
      <c r="J1044107" s="244"/>
      <c r="K1044107" s="244"/>
      <c r="L1044107" s="244"/>
      <c r="M1044107" s="244"/>
      <c r="N1044107" s="244"/>
      <c r="O1044107" s="251"/>
      <c r="P1044107" s="251"/>
      <c r="Q1044107" s="251"/>
      <c r="R1044107" s="251"/>
      <c r="S1044107" s="251"/>
      <c r="T1044107" s="251"/>
      <c r="U1044107" s="251"/>
      <c r="V1044107" s="251"/>
      <c r="W1044107" s="251"/>
      <c r="X1044107" s="251"/>
      <c r="Y1044107" s="251"/>
      <c r="Z1044107" s="251"/>
      <c r="AA1044107" s="251"/>
      <c r="AB1044107" s="247"/>
      <c r="AC1044107" s="247"/>
      <c r="AD1044107" s="245"/>
      <c r="AE1044107" s="245"/>
      <c r="AF1044107" s="245"/>
      <c r="AG1044107" s="245"/>
    </row>
    <row r="1044108" spans="1:33" ht="12.75">
      <c r="A1044108" s="247"/>
      <c r="B1044108" s="248"/>
      <c r="C1044108" s="249"/>
      <c r="D1044108" s="250"/>
      <c r="E1044108" s="250"/>
      <c r="F1044108" s="250"/>
      <c r="G1044108" s="250"/>
      <c r="H1044108" s="250"/>
      <c r="I1044108" s="250"/>
      <c r="J1044108" s="244"/>
      <c r="K1044108" s="244"/>
      <c r="L1044108" s="244"/>
      <c r="M1044108" s="244"/>
      <c r="N1044108" s="244"/>
      <c r="O1044108" s="251"/>
      <c r="P1044108" s="251"/>
      <c r="Q1044108" s="251"/>
      <c r="R1044108" s="251"/>
      <c r="S1044108" s="251"/>
      <c r="T1044108" s="251"/>
      <c r="U1044108" s="251"/>
      <c r="V1044108" s="251"/>
      <c r="W1044108" s="251"/>
      <c r="X1044108" s="251"/>
      <c r="Y1044108" s="251"/>
      <c r="Z1044108" s="251"/>
      <c r="AA1044108" s="251"/>
      <c r="AB1044108" s="247"/>
      <c r="AC1044108" s="247"/>
      <c r="AD1044108" s="245"/>
      <c r="AE1044108" s="245"/>
      <c r="AF1044108" s="245"/>
      <c r="AG1044108" s="245"/>
    </row>
    <row r="1044109" spans="1:33" ht="12.75">
      <c r="A1044109" s="247"/>
      <c r="B1044109" s="248"/>
      <c r="C1044109" s="249"/>
      <c r="D1044109" s="250"/>
      <c r="E1044109" s="250"/>
      <c r="F1044109" s="250"/>
      <c r="G1044109" s="250"/>
      <c r="H1044109" s="250"/>
      <c r="I1044109" s="250"/>
      <c r="J1044109" s="244"/>
      <c r="K1044109" s="244"/>
      <c r="L1044109" s="244"/>
      <c r="M1044109" s="244"/>
      <c r="N1044109" s="244"/>
      <c r="O1044109" s="251"/>
      <c r="P1044109" s="251"/>
      <c r="Q1044109" s="251"/>
      <c r="R1044109" s="251"/>
      <c r="S1044109" s="251"/>
      <c r="T1044109" s="251"/>
      <c r="U1044109" s="251"/>
      <c r="V1044109" s="251"/>
      <c r="W1044109" s="251"/>
      <c r="X1044109" s="251"/>
      <c r="Y1044109" s="251"/>
      <c r="Z1044109" s="251"/>
      <c r="AA1044109" s="251"/>
      <c r="AB1044109" s="247"/>
      <c r="AC1044109" s="247"/>
      <c r="AD1044109" s="245"/>
      <c r="AE1044109" s="245"/>
      <c r="AF1044109" s="245"/>
      <c r="AG1044109" s="245"/>
    </row>
    <row r="1044110" spans="1:33" ht="12.75">
      <c r="A1044110" s="247"/>
      <c r="B1044110" s="248"/>
      <c r="C1044110" s="249"/>
      <c r="D1044110" s="250"/>
      <c r="E1044110" s="250"/>
      <c r="F1044110" s="250"/>
      <c r="G1044110" s="250"/>
      <c r="H1044110" s="250"/>
      <c r="I1044110" s="250"/>
      <c r="J1044110" s="244"/>
      <c r="K1044110" s="244"/>
      <c r="L1044110" s="244"/>
      <c r="M1044110" s="244"/>
      <c r="N1044110" s="244"/>
      <c r="O1044110" s="251"/>
      <c r="P1044110" s="251"/>
      <c r="Q1044110" s="251"/>
      <c r="R1044110" s="251"/>
      <c r="S1044110" s="251"/>
      <c r="T1044110" s="251"/>
      <c r="U1044110" s="251"/>
      <c r="V1044110" s="251"/>
      <c r="W1044110" s="251"/>
      <c r="X1044110" s="251"/>
      <c r="Y1044110" s="251"/>
      <c r="Z1044110" s="251"/>
      <c r="AA1044110" s="251"/>
      <c r="AB1044110" s="247"/>
      <c r="AC1044110" s="247"/>
      <c r="AD1044110" s="245"/>
      <c r="AE1044110" s="245"/>
      <c r="AF1044110" s="245"/>
      <c r="AG1044110" s="245"/>
    </row>
    <row r="1044111" spans="1:33" ht="12.75">
      <c r="A1044111" s="247"/>
      <c r="B1044111" s="248"/>
      <c r="C1044111" s="249"/>
      <c r="D1044111" s="250"/>
      <c r="E1044111" s="250"/>
      <c r="F1044111" s="250"/>
      <c r="G1044111" s="250"/>
      <c r="H1044111" s="250"/>
      <c r="I1044111" s="250"/>
      <c r="J1044111" s="244"/>
      <c r="K1044111" s="244"/>
      <c r="L1044111" s="244"/>
      <c r="M1044111" s="244"/>
      <c r="N1044111" s="244"/>
      <c r="O1044111" s="251"/>
      <c r="P1044111" s="251"/>
      <c r="Q1044111" s="251"/>
      <c r="R1044111" s="251"/>
      <c r="S1044111" s="251"/>
      <c r="T1044111" s="251"/>
      <c r="U1044111" s="251"/>
      <c r="V1044111" s="251"/>
      <c r="W1044111" s="251"/>
      <c r="X1044111" s="251"/>
      <c r="Y1044111" s="251"/>
      <c r="Z1044111" s="251"/>
      <c r="AA1044111" s="251"/>
      <c r="AB1044111" s="247"/>
      <c r="AC1044111" s="247"/>
      <c r="AD1044111" s="245"/>
      <c r="AE1044111" s="245"/>
      <c r="AF1044111" s="245"/>
      <c r="AG1044111" s="245"/>
    </row>
    <row r="1044112" spans="1:33" ht="12.75">
      <c r="A1044112" s="247"/>
      <c r="B1044112" s="248"/>
      <c r="C1044112" s="249"/>
      <c r="D1044112" s="250"/>
      <c r="E1044112" s="250"/>
      <c r="F1044112" s="250"/>
      <c r="G1044112" s="250"/>
      <c r="H1044112" s="250"/>
      <c r="I1044112" s="250"/>
      <c r="J1044112" s="244"/>
      <c r="K1044112" s="244"/>
      <c r="L1044112" s="244"/>
      <c r="M1044112" s="244"/>
      <c r="N1044112" s="244"/>
      <c r="O1044112" s="251"/>
      <c r="P1044112" s="251"/>
      <c r="Q1044112" s="251"/>
      <c r="R1044112" s="251"/>
      <c r="S1044112" s="251"/>
      <c r="T1044112" s="251"/>
      <c r="U1044112" s="251"/>
      <c r="V1044112" s="251"/>
      <c r="W1044112" s="251"/>
      <c r="X1044112" s="251"/>
      <c r="Y1044112" s="251"/>
      <c r="Z1044112" s="251"/>
      <c r="AA1044112" s="251"/>
      <c r="AB1044112" s="247"/>
      <c r="AC1044112" s="247"/>
      <c r="AD1044112" s="245"/>
      <c r="AE1044112" s="245"/>
      <c r="AF1044112" s="245"/>
      <c r="AG1044112" s="245"/>
    </row>
    <row r="1044113" spans="1:33" ht="12.75">
      <c r="A1044113" s="247"/>
      <c r="B1044113" s="248"/>
      <c r="C1044113" s="249"/>
      <c r="D1044113" s="250"/>
      <c r="E1044113" s="250"/>
      <c r="F1044113" s="250"/>
      <c r="G1044113" s="250"/>
      <c r="H1044113" s="250"/>
      <c r="I1044113" s="250"/>
      <c r="J1044113" s="244"/>
      <c r="K1044113" s="244"/>
      <c r="L1044113" s="244"/>
      <c r="M1044113" s="244"/>
      <c r="N1044113" s="244"/>
      <c r="O1044113" s="251"/>
      <c r="P1044113" s="251"/>
      <c r="Q1044113" s="251"/>
      <c r="R1044113" s="251"/>
      <c r="S1044113" s="251"/>
      <c r="T1044113" s="251"/>
      <c r="U1044113" s="251"/>
      <c r="V1044113" s="251"/>
      <c r="W1044113" s="251"/>
      <c r="X1044113" s="251"/>
      <c r="Y1044113" s="251"/>
      <c r="Z1044113" s="251"/>
      <c r="AA1044113" s="251"/>
      <c r="AB1044113" s="247"/>
      <c r="AC1044113" s="247"/>
      <c r="AD1044113" s="245"/>
      <c r="AE1044113" s="245"/>
      <c r="AF1044113" s="245"/>
      <c r="AG1044113" s="245"/>
    </row>
    <row r="1044114" spans="1:33" ht="12.75">
      <c r="A1044114" s="247"/>
      <c r="B1044114" s="248"/>
      <c r="C1044114" s="249"/>
      <c r="D1044114" s="250"/>
      <c r="E1044114" s="250"/>
      <c r="F1044114" s="250"/>
      <c r="G1044114" s="250"/>
      <c r="H1044114" s="250"/>
      <c r="I1044114" s="250"/>
      <c r="J1044114" s="244"/>
      <c r="K1044114" s="244"/>
      <c r="L1044114" s="244"/>
      <c r="M1044114" s="244"/>
      <c r="N1044114" s="244"/>
      <c r="O1044114" s="251"/>
      <c r="P1044114" s="251"/>
      <c r="Q1044114" s="251"/>
      <c r="R1044114" s="251"/>
      <c r="S1044114" s="251"/>
      <c r="T1044114" s="251"/>
      <c r="U1044114" s="251"/>
      <c r="V1044114" s="251"/>
      <c r="W1044114" s="251"/>
      <c r="X1044114" s="251"/>
      <c r="Y1044114" s="251"/>
      <c r="Z1044114" s="251"/>
      <c r="AA1044114" s="251"/>
      <c r="AB1044114" s="247"/>
      <c r="AC1044114" s="247"/>
      <c r="AD1044114" s="245"/>
      <c r="AE1044114" s="245"/>
      <c r="AF1044114" s="245"/>
      <c r="AG1044114" s="245"/>
    </row>
    <row r="1044115" spans="1:33" ht="12.75">
      <c r="A1044115" s="247"/>
      <c r="B1044115" s="248"/>
      <c r="C1044115" s="249"/>
      <c r="D1044115" s="250"/>
      <c r="E1044115" s="250"/>
      <c r="F1044115" s="250"/>
      <c r="G1044115" s="250"/>
      <c r="H1044115" s="250"/>
      <c r="I1044115" s="250"/>
      <c r="J1044115" s="244"/>
      <c r="K1044115" s="244"/>
      <c r="L1044115" s="244"/>
      <c r="M1044115" s="244"/>
      <c r="N1044115" s="244"/>
      <c r="O1044115" s="251"/>
      <c r="P1044115" s="251"/>
      <c r="Q1044115" s="251"/>
      <c r="R1044115" s="251"/>
      <c r="S1044115" s="251"/>
      <c r="T1044115" s="251"/>
      <c r="U1044115" s="251"/>
      <c r="V1044115" s="251"/>
      <c r="W1044115" s="251"/>
      <c r="X1044115" s="251"/>
      <c r="Y1044115" s="251"/>
      <c r="Z1044115" s="251"/>
      <c r="AA1044115" s="251"/>
      <c r="AB1044115" s="247"/>
      <c r="AC1044115" s="247"/>
      <c r="AD1044115" s="245"/>
      <c r="AE1044115" s="245"/>
      <c r="AF1044115" s="245"/>
      <c r="AG1044115" s="245"/>
    </row>
    <row r="1044116" spans="1:33" ht="12.75">
      <c r="A1044116" s="247"/>
      <c r="B1044116" s="248"/>
      <c r="C1044116" s="249"/>
      <c r="D1044116" s="250"/>
      <c r="E1044116" s="250"/>
      <c r="F1044116" s="250"/>
      <c r="G1044116" s="250"/>
      <c r="H1044116" s="250"/>
      <c r="I1044116" s="250"/>
      <c r="J1044116" s="244"/>
      <c r="K1044116" s="244"/>
      <c r="L1044116" s="244"/>
      <c r="M1044116" s="244"/>
      <c r="N1044116" s="244"/>
      <c r="O1044116" s="251"/>
      <c r="P1044116" s="251"/>
      <c r="Q1044116" s="251"/>
      <c r="R1044116" s="251"/>
      <c r="S1044116" s="251"/>
      <c r="T1044116" s="251"/>
      <c r="U1044116" s="251"/>
      <c r="V1044116" s="251"/>
      <c r="W1044116" s="251"/>
      <c r="X1044116" s="251"/>
      <c r="Y1044116" s="251"/>
      <c r="Z1044116" s="251"/>
      <c r="AA1044116" s="251"/>
      <c r="AB1044116" s="247"/>
      <c r="AC1044116" s="247"/>
      <c r="AD1044116" s="245"/>
      <c r="AE1044116" s="245"/>
      <c r="AF1044116" s="245"/>
      <c r="AG1044116" s="245"/>
    </row>
    <row r="1044117" spans="1:33" ht="12.75">
      <c r="A1044117" s="247"/>
      <c r="B1044117" s="248"/>
      <c r="C1044117" s="249"/>
      <c r="D1044117" s="250"/>
      <c r="E1044117" s="250"/>
      <c r="F1044117" s="250"/>
      <c r="G1044117" s="250"/>
      <c r="H1044117" s="250"/>
      <c r="I1044117" s="250"/>
      <c r="J1044117" s="244"/>
      <c r="K1044117" s="244"/>
      <c r="L1044117" s="244"/>
      <c r="M1044117" s="244"/>
      <c r="N1044117" s="244"/>
      <c r="O1044117" s="251"/>
      <c r="P1044117" s="251"/>
      <c r="Q1044117" s="251"/>
      <c r="R1044117" s="251"/>
      <c r="S1044117" s="251"/>
      <c r="T1044117" s="251"/>
      <c r="U1044117" s="251"/>
      <c r="V1044117" s="251"/>
      <c r="W1044117" s="251"/>
      <c r="X1044117" s="251"/>
      <c r="Y1044117" s="251"/>
      <c r="Z1044117" s="251"/>
      <c r="AA1044117" s="251"/>
      <c r="AB1044117" s="247"/>
      <c r="AC1044117" s="247"/>
      <c r="AD1044117" s="245"/>
      <c r="AE1044117" s="245"/>
      <c r="AF1044117" s="245"/>
      <c r="AG1044117" s="245"/>
    </row>
    <row r="1044118" spans="1:33" ht="12.75">
      <c r="A1044118" s="247"/>
      <c r="B1044118" s="248"/>
      <c r="C1044118" s="249"/>
      <c r="D1044118" s="250"/>
      <c r="E1044118" s="250"/>
      <c r="F1044118" s="250"/>
      <c r="G1044118" s="250"/>
      <c r="H1044118" s="250"/>
      <c r="I1044118" s="250"/>
      <c r="J1044118" s="244"/>
      <c r="K1044118" s="244"/>
      <c r="L1044118" s="244"/>
      <c r="M1044118" s="244"/>
      <c r="N1044118" s="244"/>
      <c r="O1044118" s="251"/>
      <c r="P1044118" s="251"/>
      <c r="Q1044118" s="251"/>
      <c r="R1044118" s="251"/>
      <c r="S1044118" s="251"/>
      <c r="T1044118" s="251"/>
      <c r="U1044118" s="251"/>
      <c r="V1044118" s="251"/>
      <c r="W1044118" s="251"/>
      <c r="X1044118" s="251"/>
      <c r="Y1044118" s="251"/>
      <c r="Z1044118" s="251"/>
      <c r="AA1044118" s="251"/>
      <c r="AB1044118" s="247"/>
      <c r="AC1044118" s="247"/>
      <c r="AD1044118" s="245"/>
      <c r="AE1044118" s="245"/>
      <c r="AF1044118" s="245"/>
      <c r="AG1044118" s="245"/>
    </row>
    <row r="1044119" spans="1:33" ht="12.75">
      <c r="A1044119" s="247"/>
      <c r="B1044119" s="248"/>
      <c r="C1044119" s="249"/>
      <c r="D1044119" s="250"/>
      <c r="E1044119" s="250"/>
      <c r="F1044119" s="250"/>
      <c r="G1044119" s="250"/>
      <c r="H1044119" s="250"/>
      <c r="I1044119" s="250"/>
      <c r="J1044119" s="244"/>
      <c r="K1044119" s="244"/>
      <c r="L1044119" s="244"/>
      <c r="M1044119" s="244"/>
      <c r="N1044119" s="244"/>
      <c r="O1044119" s="251"/>
      <c r="P1044119" s="251"/>
      <c r="Q1044119" s="251"/>
      <c r="R1044119" s="251"/>
      <c r="S1044119" s="251"/>
      <c r="T1044119" s="251"/>
      <c r="U1044119" s="251"/>
      <c r="V1044119" s="251"/>
      <c r="W1044119" s="251"/>
      <c r="X1044119" s="251"/>
      <c r="Y1044119" s="251"/>
      <c r="Z1044119" s="251"/>
      <c r="AA1044119" s="251"/>
      <c r="AB1044119" s="247"/>
      <c r="AC1044119" s="247"/>
      <c r="AD1044119" s="245"/>
      <c r="AE1044119" s="245"/>
      <c r="AF1044119" s="245"/>
      <c r="AG1044119" s="245"/>
    </row>
    <row r="1044120" spans="1:33" ht="12.75">
      <c r="A1044120" s="247"/>
      <c r="B1044120" s="248"/>
      <c r="C1044120" s="249"/>
      <c r="D1044120" s="250"/>
      <c r="E1044120" s="250"/>
      <c r="F1044120" s="250"/>
      <c r="G1044120" s="250"/>
      <c r="H1044120" s="250"/>
      <c r="I1044120" s="250"/>
      <c r="J1044120" s="244"/>
      <c r="K1044120" s="244"/>
      <c r="L1044120" s="244"/>
      <c r="M1044120" s="244"/>
      <c r="N1044120" s="244"/>
      <c r="O1044120" s="251"/>
      <c r="P1044120" s="251"/>
      <c r="Q1044120" s="251"/>
      <c r="R1044120" s="251"/>
      <c r="S1044120" s="251"/>
      <c r="T1044120" s="251"/>
      <c r="U1044120" s="251"/>
      <c r="V1044120" s="251"/>
      <c r="W1044120" s="251"/>
      <c r="X1044120" s="251"/>
      <c r="Y1044120" s="251"/>
      <c r="Z1044120" s="251"/>
      <c r="AA1044120" s="251"/>
      <c r="AB1044120" s="247"/>
      <c r="AC1044120" s="247"/>
      <c r="AD1044120" s="245"/>
      <c r="AE1044120" s="245"/>
      <c r="AF1044120" s="245"/>
      <c r="AG1044120" s="245"/>
    </row>
    <row r="1044121" spans="1:33" ht="12.75">
      <c r="A1044121" s="247"/>
      <c r="B1044121" s="248"/>
      <c r="C1044121" s="249"/>
      <c r="D1044121" s="250"/>
      <c r="E1044121" s="250"/>
      <c r="F1044121" s="250"/>
      <c r="G1044121" s="250"/>
      <c r="H1044121" s="250"/>
      <c r="I1044121" s="250"/>
      <c r="J1044121" s="244"/>
      <c r="K1044121" s="244"/>
      <c r="L1044121" s="244"/>
      <c r="M1044121" s="244"/>
      <c r="N1044121" s="244"/>
      <c r="O1044121" s="251"/>
      <c r="P1044121" s="251"/>
      <c r="Q1044121" s="251"/>
      <c r="R1044121" s="251"/>
      <c r="S1044121" s="251"/>
      <c r="T1044121" s="251"/>
      <c r="U1044121" s="251"/>
      <c r="V1044121" s="251"/>
      <c r="W1044121" s="251"/>
      <c r="X1044121" s="251"/>
      <c r="Y1044121" s="251"/>
      <c r="Z1044121" s="251"/>
      <c r="AA1044121" s="251"/>
      <c r="AB1044121" s="247"/>
      <c r="AC1044121" s="247"/>
      <c r="AD1044121" s="245"/>
      <c r="AE1044121" s="245"/>
      <c r="AF1044121" s="245"/>
      <c r="AG1044121" s="245"/>
    </row>
    <row r="1044122" spans="1:33" ht="12.75">
      <c r="A1044122" s="247"/>
      <c r="B1044122" s="248"/>
      <c r="C1044122" s="249"/>
      <c r="D1044122" s="250"/>
      <c r="E1044122" s="250"/>
      <c r="F1044122" s="250"/>
      <c r="G1044122" s="250"/>
      <c r="H1044122" s="250"/>
      <c r="I1044122" s="250"/>
      <c r="J1044122" s="244"/>
      <c r="K1044122" s="244"/>
      <c r="L1044122" s="244"/>
      <c r="M1044122" s="244"/>
      <c r="N1044122" s="244"/>
      <c r="O1044122" s="251"/>
      <c r="P1044122" s="251"/>
      <c r="Q1044122" s="251"/>
      <c r="R1044122" s="251"/>
      <c r="S1044122" s="251"/>
      <c r="T1044122" s="251"/>
      <c r="U1044122" s="251"/>
      <c r="V1044122" s="251"/>
      <c r="W1044122" s="251"/>
      <c r="X1044122" s="251"/>
      <c r="Y1044122" s="251"/>
      <c r="Z1044122" s="251"/>
      <c r="AA1044122" s="251"/>
      <c r="AB1044122" s="247"/>
      <c r="AC1044122" s="247"/>
      <c r="AD1044122" s="245"/>
      <c r="AE1044122" s="245"/>
      <c r="AF1044122" s="245"/>
      <c r="AG1044122" s="245"/>
    </row>
    <row r="1044123" spans="1:33" ht="12.75">
      <c r="A1044123" s="247"/>
      <c r="B1044123" s="248"/>
      <c r="C1044123" s="249"/>
      <c r="D1044123" s="250"/>
      <c r="E1044123" s="250"/>
      <c r="F1044123" s="250"/>
      <c r="G1044123" s="250"/>
      <c r="H1044123" s="250"/>
      <c r="I1044123" s="250"/>
      <c r="J1044123" s="244"/>
      <c r="K1044123" s="244"/>
      <c r="L1044123" s="244"/>
      <c r="M1044123" s="244"/>
      <c r="N1044123" s="244"/>
      <c r="O1044123" s="251"/>
      <c r="P1044123" s="251"/>
      <c r="Q1044123" s="251"/>
      <c r="R1044123" s="251"/>
      <c r="S1044123" s="251"/>
      <c r="T1044123" s="251"/>
      <c r="U1044123" s="251"/>
      <c r="V1044123" s="251"/>
      <c r="W1044123" s="251"/>
      <c r="X1044123" s="251"/>
      <c r="Y1044123" s="251"/>
      <c r="Z1044123" s="251"/>
      <c r="AA1044123" s="251"/>
      <c r="AB1044123" s="247"/>
      <c r="AC1044123" s="247"/>
      <c r="AD1044123" s="245"/>
      <c r="AE1044123" s="245"/>
      <c r="AF1044123" s="245"/>
      <c r="AG1044123" s="245"/>
    </row>
    <row r="1044124" spans="1:33" ht="12.75">
      <c r="A1044124" s="247"/>
      <c r="B1044124" s="248"/>
      <c r="C1044124" s="249"/>
      <c r="D1044124" s="250"/>
      <c r="E1044124" s="250"/>
      <c r="F1044124" s="250"/>
      <c r="G1044124" s="250"/>
      <c r="H1044124" s="250"/>
      <c r="I1044124" s="250"/>
      <c r="J1044124" s="244"/>
      <c r="K1044124" s="244"/>
      <c r="L1044124" s="244"/>
      <c r="M1044124" s="244"/>
      <c r="N1044124" s="244"/>
      <c r="O1044124" s="251"/>
      <c r="P1044124" s="251"/>
      <c r="Q1044124" s="251"/>
      <c r="R1044124" s="251"/>
      <c r="S1044124" s="251"/>
      <c r="T1044124" s="251"/>
      <c r="U1044124" s="251"/>
      <c r="V1044124" s="251"/>
      <c r="W1044124" s="251"/>
      <c r="X1044124" s="251"/>
      <c r="Y1044124" s="251"/>
      <c r="Z1044124" s="251"/>
      <c r="AA1044124" s="251"/>
      <c r="AB1044124" s="247"/>
      <c r="AC1044124" s="247"/>
      <c r="AD1044124" s="245"/>
      <c r="AE1044124" s="245"/>
      <c r="AF1044124" s="245"/>
      <c r="AG1044124" s="245"/>
    </row>
    <row r="1044125" spans="1:33" ht="12.75">
      <c r="A1044125" s="247"/>
      <c r="B1044125" s="248"/>
      <c r="C1044125" s="249"/>
      <c r="D1044125" s="250"/>
      <c r="E1044125" s="250"/>
      <c r="F1044125" s="250"/>
      <c r="G1044125" s="250"/>
      <c r="H1044125" s="250"/>
      <c r="I1044125" s="250"/>
      <c r="J1044125" s="244"/>
      <c r="K1044125" s="244"/>
      <c r="L1044125" s="244"/>
      <c r="M1044125" s="244"/>
      <c r="N1044125" s="244"/>
      <c r="O1044125" s="251"/>
      <c r="P1044125" s="251"/>
      <c r="Q1044125" s="251"/>
      <c r="R1044125" s="251"/>
      <c r="S1044125" s="251"/>
      <c r="T1044125" s="251"/>
      <c r="U1044125" s="251"/>
      <c r="V1044125" s="251"/>
      <c r="W1044125" s="251"/>
      <c r="X1044125" s="251"/>
      <c r="Y1044125" s="251"/>
      <c r="Z1044125" s="251"/>
      <c r="AA1044125" s="251"/>
      <c r="AB1044125" s="247"/>
      <c r="AC1044125" s="247"/>
      <c r="AD1044125" s="245"/>
      <c r="AE1044125" s="245"/>
      <c r="AF1044125" s="245"/>
      <c r="AG1044125" s="245"/>
    </row>
    <row r="1044126" spans="1:33" ht="12.75">
      <c r="A1044126" s="247"/>
      <c r="B1044126" s="248"/>
      <c r="C1044126" s="249"/>
      <c r="D1044126" s="250"/>
      <c r="E1044126" s="250"/>
      <c r="F1044126" s="250"/>
      <c r="G1044126" s="250"/>
      <c r="H1044126" s="250"/>
      <c r="I1044126" s="250"/>
      <c r="J1044126" s="244"/>
      <c r="K1044126" s="244"/>
      <c r="L1044126" s="244"/>
      <c r="M1044126" s="244"/>
      <c r="N1044126" s="244"/>
      <c r="O1044126" s="251"/>
      <c r="P1044126" s="251"/>
      <c r="Q1044126" s="251"/>
      <c r="R1044126" s="251"/>
      <c r="S1044126" s="251"/>
      <c r="T1044126" s="251"/>
      <c r="U1044126" s="251"/>
      <c r="V1044126" s="251"/>
      <c r="W1044126" s="251"/>
      <c r="X1044126" s="251"/>
      <c r="Y1044126" s="251"/>
      <c r="Z1044126" s="251"/>
      <c r="AA1044126" s="251"/>
      <c r="AB1044126" s="247"/>
      <c r="AC1044126" s="247"/>
      <c r="AD1044126" s="245"/>
      <c r="AE1044126" s="245"/>
      <c r="AF1044126" s="245"/>
      <c r="AG1044126" s="245"/>
    </row>
    <row r="1044127" spans="1:33" ht="12.75">
      <c r="A1044127" s="247"/>
      <c r="B1044127" s="248"/>
      <c r="C1044127" s="249"/>
      <c r="D1044127" s="250"/>
      <c r="E1044127" s="250"/>
      <c r="F1044127" s="250"/>
      <c r="G1044127" s="250"/>
      <c r="H1044127" s="250"/>
      <c r="I1044127" s="250"/>
      <c r="J1044127" s="244"/>
      <c r="K1044127" s="244"/>
      <c r="L1044127" s="244"/>
      <c r="M1044127" s="244"/>
      <c r="N1044127" s="244"/>
      <c r="O1044127" s="251"/>
      <c r="P1044127" s="251"/>
      <c r="Q1044127" s="251"/>
      <c r="R1044127" s="251"/>
      <c r="S1044127" s="251"/>
      <c r="T1044127" s="251"/>
      <c r="U1044127" s="251"/>
      <c r="V1044127" s="251"/>
      <c r="W1044127" s="251"/>
      <c r="X1044127" s="251"/>
      <c r="Y1044127" s="251"/>
      <c r="Z1044127" s="251"/>
      <c r="AA1044127" s="251"/>
      <c r="AB1044127" s="247"/>
      <c r="AC1044127" s="247"/>
      <c r="AD1044127" s="245"/>
      <c r="AE1044127" s="245"/>
      <c r="AF1044127" s="245"/>
      <c r="AG1044127" s="245"/>
    </row>
    <row r="1044128" spans="1:33" ht="12.75">
      <c r="A1044128" s="247"/>
      <c r="B1044128" s="248"/>
      <c r="C1044128" s="249"/>
      <c r="D1044128" s="250"/>
      <c r="E1044128" s="250"/>
      <c r="F1044128" s="250"/>
      <c r="G1044128" s="250"/>
      <c r="H1044128" s="250"/>
      <c r="I1044128" s="250"/>
      <c r="J1044128" s="244"/>
      <c r="K1044128" s="244"/>
      <c r="L1044128" s="244"/>
      <c r="M1044128" s="244"/>
      <c r="N1044128" s="244"/>
      <c r="O1044128" s="251"/>
      <c r="P1044128" s="251"/>
      <c r="Q1044128" s="251"/>
      <c r="R1044128" s="251"/>
      <c r="S1044128" s="251"/>
      <c r="T1044128" s="251"/>
      <c r="U1044128" s="251"/>
      <c r="V1044128" s="251"/>
      <c r="W1044128" s="251"/>
      <c r="X1044128" s="251"/>
      <c r="Y1044128" s="251"/>
      <c r="Z1044128" s="251"/>
      <c r="AA1044128" s="251"/>
      <c r="AB1044128" s="247"/>
      <c r="AC1044128" s="247"/>
      <c r="AD1044128" s="245"/>
      <c r="AE1044128" s="245"/>
      <c r="AF1044128" s="245"/>
      <c r="AG1044128" s="245"/>
    </row>
    <row r="1044129" spans="1:33" ht="12.75">
      <c r="A1044129" s="247"/>
      <c r="B1044129" s="248"/>
      <c r="C1044129" s="249"/>
      <c r="D1044129" s="250"/>
      <c r="E1044129" s="250"/>
      <c r="F1044129" s="250"/>
      <c r="G1044129" s="250"/>
      <c r="H1044129" s="250"/>
      <c r="I1044129" s="250"/>
      <c r="J1044129" s="244"/>
      <c r="K1044129" s="244"/>
      <c r="L1044129" s="244"/>
      <c r="M1044129" s="244"/>
      <c r="N1044129" s="244"/>
      <c r="O1044129" s="251"/>
      <c r="P1044129" s="251"/>
      <c r="Q1044129" s="251"/>
      <c r="R1044129" s="251"/>
      <c r="S1044129" s="251"/>
      <c r="T1044129" s="251"/>
      <c r="U1044129" s="251"/>
      <c r="V1044129" s="251"/>
      <c r="W1044129" s="251"/>
      <c r="X1044129" s="251"/>
      <c r="Y1044129" s="251"/>
      <c r="Z1044129" s="251"/>
      <c r="AA1044129" s="251"/>
      <c r="AB1044129" s="247"/>
      <c r="AC1044129" s="247"/>
      <c r="AD1044129" s="245"/>
      <c r="AE1044129" s="245"/>
      <c r="AF1044129" s="245"/>
      <c r="AG1044129" s="245"/>
    </row>
    <row r="1044130" spans="1:33" ht="12.75">
      <c r="A1044130" s="247"/>
      <c r="B1044130" s="248"/>
      <c r="C1044130" s="249"/>
      <c r="D1044130" s="250"/>
      <c r="E1044130" s="250"/>
      <c r="F1044130" s="250"/>
      <c r="G1044130" s="250"/>
      <c r="H1044130" s="250"/>
      <c r="I1044130" s="250"/>
      <c r="J1044130" s="244"/>
      <c r="K1044130" s="244"/>
      <c r="L1044130" s="244"/>
      <c r="M1044130" s="244"/>
      <c r="N1044130" s="244"/>
      <c r="O1044130" s="251"/>
      <c r="P1044130" s="251"/>
      <c r="Q1044130" s="251"/>
      <c r="R1044130" s="251"/>
      <c r="S1044130" s="251"/>
      <c r="T1044130" s="251"/>
      <c r="U1044130" s="251"/>
      <c r="V1044130" s="251"/>
      <c r="W1044130" s="251"/>
      <c r="X1044130" s="251"/>
      <c r="Y1044130" s="251"/>
      <c r="Z1044130" s="251"/>
      <c r="AA1044130" s="251"/>
      <c r="AB1044130" s="247"/>
      <c r="AC1044130" s="247"/>
      <c r="AD1044130" s="245"/>
      <c r="AE1044130" s="245"/>
      <c r="AF1044130" s="245"/>
      <c r="AG1044130" s="245"/>
    </row>
    <row r="1044131" spans="1:33" ht="12.75">
      <c r="A1044131" s="247"/>
      <c r="B1044131" s="248"/>
      <c r="C1044131" s="249"/>
      <c r="D1044131" s="250"/>
      <c r="E1044131" s="250"/>
      <c r="F1044131" s="250"/>
      <c r="G1044131" s="250"/>
      <c r="H1044131" s="250"/>
      <c r="I1044131" s="250"/>
      <c r="J1044131" s="244"/>
      <c r="K1044131" s="244"/>
      <c r="L1044131" s="244"/>
      <c r="M1044131" s="244"/>
      <c r="N1044131" s="244"/>
      <c r="O1044131" s="251"/>
      <c r="P1044131" s="251"/>
      <c r="Q1044131" s="251"/>
      <c r="R1044131" s="251"/>
      <c r="S1044131" s="251"/>
      <c r="T1044131" s="251"/>
      <c r="U1044131" s="251"/>
      <c r="V1044131" s="251"/>
      <c r="W1044131" s="251"/>
      <c r="X1044131" s="251"/>
      <c r="Y1044131" s="251"/>
      <c r="Z1044131" s="251"/>
      <c r="AA1044131" s="251"/>
      <c r="AB1044131" s="247"/>
      <c r="AC1044131" s="247"/>
      <c r="AD1044131" s="245"/>
      <c r="AE1044131" s="245"/>
      <c r="AF1044131" s="245"/>
      <c r="AG1044131" s="245"/>
    </row>
    <row r="1044132" spans="1:33" ht="12.75">
      <c r="A1044132" s="247"/>
      <c r="B1044132" s="248"/>
      <c r="C1044132" s="249"/>
      <c r="D1044132" s="250"/>
      <c r="E1044132" s="250"/>
      <c r="F1044132" s="250"/>
      <c r="G1044132" s="250"/>
      <c r="H1044132" s="250"/>
      <c r="I1044132" s="250"/>
      <c r="J1044132" s="244"/>
      <c r="K1044132" s="244"/>
      <c r="L1044132" s="244"/>
      <c r="M1044132" s="244"/>
      <c r="N1044132" s="244"/>
      <c r="O1044132" s="251"/>
      <c r="P1044132" s="251"/>
      <c r="Q1044132" s="251"/>
      <c r="R1044132" s="251"/>
      <c r="S1044132" s="251"/>
      <c r="T1044132" s="251"/>
      <c r="U1044132" s="251"/>
      <c r="V1044132" s="251"/>
      <c r="W1044132" s="251"/>
      <c r="X1044132" s="251"/>
      <c r="Y1044132" s="251"/>
      <c r="Z1044132" s="251"/>
      <c r="AA1044132" s="251"/>
      <c r="AB1044132" s="247"/>
      <c r="AC1044132" s="247"/>
      <c r="AD1044132" s="245"/>
      <c r="AE1044132" s="245"/>
      <c r="AF1044132" s="245"/>
      <c r="AG1044132" s="245"/>
    </row>
    <row r="1044133" spans="1:33" ht="12.75">
      <c r="A1044133" s="247"/>
      <c r="B1044133" s="248"/>
      <c r="C1044133" s="249"/>
      <c r="D1044133" s="250"/>
      <c r="E1044133" s="250"/>
      <c r="F1044133" s="250"/>
      <c r="G1044133" s="250"/>
      <c r="H1044133" s="250"/>
      <c r="I1044133" s="250"/>
      <c r="J1044133" s="244"/>
      <c r="K1044133" s="244"/>
      <c r="L1044133" s="244"/>
      <c r="M1044133" s="244"/>
      <c r="N1044133" s="244"/>
      <c r="O1044133" s="251"/>
      <c r="P1044133" s="251"/>
      <c r="Q1044133" s="251"/>
      <c r="R1044133" s="251"/>
      <c r="S1044133" s="251"/>
      <c r="T1044133" s="251"/>
      <c r="U1044133" s="251"/>
      <c r="V1044133" s="251"/>
      <c r="W1044133" s="251"/>
      <c r="X1044133" s="251"/>
      <c r="Y1044133" s="251"/>
      <c r="Z1044133" s="251"/>
      <c r="AA1044133" s="251"/>
      <c r="AB1044133" s="247"/>
      <c r="AC1044133" s="247"/>
      <c r="AD1044133" s="245"/>
      <c r="AE1044133" s="245"/>
      <c r="AF1044133" s="245"/>
      <c r="AG1044133" s="245"/>
    </row>
    <row r="1044134" spans="1:33" ht="12.75">
      <c r="A1044134" s="247"/>
      <c r="B1044134" s="248"/>
      <c r="C1044134" s="249"/>
      <c r="D1044134" s="250"/>
      <c r="E1044134" s="250"/>
      <c r="F1044134" s="250"/>
      <c r="G1044134" s="250"/>
      <c r="H1044134" s="250"/>
      <c r="I1044134" s="250"/>
      <c r="J1044134" s="244"/>
      <c r="K1044134" s="244"/>
      <c r="L1044134" s="244"/>
      <c r="M1044134" s="244"/>
      <c r="N1044134" s="244"/>
      <c r="O1044134" s="251"/>
      <c r="P1044134" s="251"/>
      <c r="Q1044134" s="251"/>
      <c r="R1044134" s="251"/>
      <c r="S1044134" s="251"/>
      <c r="T1044134" s="251"/>
      <c r="U1044134" s="251"/>
      <c r="V1044134" s="251"/>
      <c r="W1044134" s="251"/>
      <c r="X1044134" s="251"/>
      <c r="Y1044134" s="251"/>
      <c r="Z1044134" s="251"/>
      <c r="AA1044134" s="251"/>
      <c r="AB1044134" s="247"/>
      <c r="AC1044134" s="247"/>
      <c r="AD1044134" s="245"/>
      <c r="AE1044134" s="245"/>
      <c r="AF1044134" s="245"/>
      <c r="AG1044134" s="245"/>
    </row>
    <row r="1044135" spans="1:33" ht="12.75">
      <c r="A1044135" s="247"/>
      <c r="B1044135" s="248"/>
      <c r="C1044135" s="249"/>
      <c r="D1044135" s="250"/>
      <c r="E1044135" s="250"/>
      <c r="F1044135" s="250"/>
      <c r="G1044135" s="250"/>
      <c r="H1044135" s="250"/>
      <c r="I1044135" s="250"/>
      <c r="J1044135" s="244"/>
      <c r="K1044135" s="244"/>
      <c r="L1044135" s="244"/>
      <c r="M1044135" s="244"/>
      <c r="N1044135" s="244"/>
      <c r="O1044135" s="251"/>
      <c r="P1044135" s="251"/>
      <c r="Q1044135" s="251"/>
      <c r="R1044135" s="251"/>
      <c r="S1044135" s="251"/>
      <c r="T1044135" s="251"/>
      <c r="U1044135" s="251"/>
      <c r="V1044135" s="251"/>
      <c r="W1044135" s="251"/>
      <c r="X1044135" s="251"/>
      <c r="Y1044135" s="251"/>
      <c r="Z1044135" s="251"/>
      <c r="AA1044135" s="251"/>
      <c r="AB1044135" s="247"/>
      <c r="AC1044135" s="247"/>
      <c r="AD1044135" s="245"/>
      <c r="AE1044135" s="245"/>
      <c r="AF1044135" s="245"/>
      <c r="AG1044135" s="245"/>
    </row>
    <row r="1044136" spans="1:33" ht="12.75">
      <c r="A1044136" s="247"/>
      <c r="B1044136" s="248"/>
      <c r="C1044136" s="249"/>
      <c r="D1044136" s="250"/>
      <c r="E1044136" s="250"/>
      <c r="F1044136" s="250"/>
      <c r="G1044136" s="250"/>
      <c r="H1044136" s="250"/>
      <c r="I1044136" s="250"/>
      <c r="J1044136" s="244"/>
      <c r="K1044136" s="244"/>
      <c r="L1044136" s="244"/>
      <c r="M1044136" s="244"/>
      <c r="N1044136" s="244"/>
      <c r="O1044136" s="251"/>
      <c r="P1044136" s="251"/>
      <c r="Q1044136" s="251"/>
      <c r="R1044136" s="251"/>
      <c r="S1044136" s="251"/>
      <c r="T1044136" s="251"/>
      <c r="U1044136" s="251"/>
      <c r="V1044136" s="251"/>
      <c r="W1044136" s="251"/>
      <c r="X1044136" s="251"/>
      <c r="Y1044136" s="251"/>
      <c r="Z1044136" s="251"/>
      <c r="AA1044136" s="251"/>
      <c r="AB1044136" s="247"/>
      <c r="AC1044136" s="247"/>
      <c r="AD1044136" s="245"/>
      <c r="AE1044136" s="245"/>
      <c r="AF1044136" s="245"/>
      <c r="AG1044136" s="245"/>
    </row>
    <row r="1044137" spans="1:33" ht="12.75">
      <c r="A1044137" s="247"/>
      <c r="B1044137" s="248"/>
      <c r="C1044137" s="249"/>
      <c r="D1044137" s="250"/>
      <c r="E1044137" s="250"/>
      <c r="F1044137" s="250"/>
      <c r="G1044137" s="250"/>
      <c r="H1044137" s="250"/>
      <c r="I1044137" s="250"/>
      <c r="J1044137" s="244"/>
      <c r="K1044137" s="244"/>
      <c r="L1044137" s="244"/>
      <c r="M1044137" s="244"/>
      <c r="N1044137" s="244"/>
      <c r="O1044137" s="251"/>
      <c r="P1044137" s="251"/>
      <c r="Q1044137" s="251"/>
      <c r="R1044137" s="251"/>
      <c r="S1044137" s="251"/>
      <c r="T1044137" s="251"/>
      <c r="U1044137" s="251"/>
      <c r="V1044137" s="251"/>
      <c r="W1044137" s="251"/>
      <c r="X1044137" s="251"/>
      <c r="Y1044137" s="251"/>
      <c r="Z1044137" s="251"/>
      <c r="AA1044137" s="251"/>
      <c r="AB1044137" s="247"/>
      <c r="AC1044137" s="247"/>
      <c r="AD1044137" s="245"/>
      <c r="AE1044137" s="245"/>
      <c r="AF1044137" s="245"/>
      <c r="AG1044137" s="245"/>
    </row>
    <row r="1044138" spans="1:33" ht="12.75">
      <c r="A1044138" s="247"/>
      <c r="B1044138" s="248"/>
      <c r="C1044138" s="249"/>
      <c r="D1044138" s="250"/>
      <c r="E1044138" s="250"/>
      <c r="F1044138" s="250"/>
      <c r="G1044138" s="250"/>
      <c r="H1044138" s="250"/>
      <c r="I1044138" s="250"/>
      <c r="J1044138" s="244"/>
      <c r="K1044138" s="244"/>
      <c r="L1044138" s="244"/>
      <c r="M1044138" s="244"/>
      <c r="N1044138" s="244"/>
      <c r="O1044138" s="251"/>
      <c r="P1044138" s="251"/>
      <c r="Q1044138" s="251"/>
      <c r="R1044138" s="251"/>
      <c r="S1044138" s="251"/>
      <c r="T1044138" s="251"/>
      <c r="U1044138" s="251"/>
      <c r="V1044138" s="251"/>
      <c r="W1044138" s="251"/>
      <c r="X1044138" s="251"/>
      <c r="Y1044138" s="251"/>
      <c r="Z1044138" s="251"/>
      <c r="AA1044138" s="251"/>
      <c r="AB1044138" s="247"/>
      <c r="AC1044138" s="247"/>
      <c r="AD1044138" s="245"/>
      <c r="AE1044138" s="245"/>
      <c r="AF1044138" s="245"/>
      <c r="AG1044138" s="245"/>
    </row>
    <row r="1044139" spans="1:33" ht="12.75">
      <c r="A1044139" s="247"/>
      <c r="B1044139" s="248"/>
      <c r="C1044139" s="249"/>
      <c r="D1044139" s="250"/>
      <c r="E1044139" s="250"/>
      <c r="F1044139" s="250"/>
      <c r="G1044139" s="250"/>
      <c r="H1044139" s="250"/>
      <c r="I1044139" s="250"/>
      <c r="J1044139" s="244"/>
      <c r="K1044139" s="244"/>
      <c r="L1044139" s="244"/>
      <c r="M1044139" s="244"/>
      <c r="N1044139" s="244"/>
      <c r="O1044139" s="251"/>
      <c r="P1044139" s="251"/>
      <c r="Q1044139" s="251"/>
      <c r="R1044139" s="251"/>
      <c r="S1044139" s="251"/>
      <c r="T1044139" s="251"/>
      <c r="U1044139" s="251"/>
      <c r="V1044139" s="251"/>
      <c r="W1044139" s="251"/>
      <c r="X1044139" s="251"/>
      <c r="Y1044139" s="251"/>
      <c r="Z1044139" s="251"/>
      <c r="AA1044139" s="251"/>
      <c r="AB1044139" s="247"/>
      <c r="AC1044139" s="247"/>
      <c r="AD1044139" s="245"/>
      <c r="AE1044139" s="245"/>
      <c r="AF1044139" s="245"/>
      <c r="AG1044139" s="245"/>
    </row>
    <row r="1044140" spans="1:33" ht="12.75">
      <c r="A1044140" s="247"/>
      <c r="B1044140" s="248"/>
      <c r="C1044140" s="249"/>
      <c r="D1044140" s="250"/>
      <c r="E1044140" s="250"/>
      <c r="F1044140" s="250"/>
      <c r="G1044140" s="250"/>
      <c r="H1044140" s="250"/>
      <c r="I1044140" s="250"/>
      <c r="J1044140" s="244"/>
      <c r="K1044140" s="244"/>
      <c r="L1044140" s="244"/>
      <c r="M1044140" s="244"/>
      <c r="N1044140" s="244"/>
      <c r="O1044140" s="251"/>
      <c r="P1044140" s="251"/>
      <c r="Q1044140" s="251"/>
      <c r="R1044140" s="251"/>
      <c r="S1044140" s="251"/>
      <c r="T1044140" s="251"/>
      <c r="U1044140" s="251"/>
      <c r="V1044140" s="251"/>
      <c r="W1044140" s="251"/>
      <c r="X1044140" s="251"/>
      <c r="Y1044140" s="251"/>
      <c r="Z1044140" s="251"/>
      <c r="AA1044140" s="251"/>
      <c r="AB1044140" s="247"/>
      <c r="AC1044140" s="247"/>
      <c r="AD1044140" s="245"/>
      <c r="AE1044140" s="245"/>
      <c r="AF1044140" s="245"/>
      <c r="AG1044140" s="245"/>
    </row>
    <row r="1044141" spans="1:33" ht="12.75">
      <c r="A1044141" s="247"/>
      <c r="B1044141" s="248"/>
      <c r="C1044141" s="249"/>
      <c r="D1044141" s="250"/>
      <c r="E1044141" s="250"/>
      <c r="F1044141" s="250"/>
      <c r="G1044141" s="250"/>
      <c r="H1044141" s="250"/>
      <c r="I1044141" s="250"/>
      <c r="J1044141" s="244"/>
      <c r="K1044141" s="244"/>
      <c r="L1044141" s="244"/>
      <c r="M1044141" s="244"/>
      <c r="N1044141" s="244"/>
      <c r="O1044141" s="251"/>
      <c r="P1044141" s="251"/>
      <c r="Q1044141" s="251"/>
      <c r="R1044141" s="251"/>
      <c r="S1044141" s="251"/>
      <c r="T1044141" s="251"/>
      <c r="U1044141" s="251"/>
      <c r="V1044141" s="251"/>
      <c r="W1044141" s="251"/>
      <c r="X1044141" s="251"/>
      <c r="Y1044141" s="251"/>
      <c r="Z1044141" s="251"/>
      <c r="AA1044141" s="251"/>
      <c r="AB1044141" s="247"/>
      <c r="AC1044141" s="247"/>
      <c r="AD1044141" s="245"/>
      <c r="AE1044141" s="245"/>
      <c r="AF1044141" s="245"/>
      <c r="AG1044141" s="245"/>
    </row>
    <row r="1044142" spans="1:33" ht="12.75">
      <c r="A1044142" s="247"/>
      <c r="B1044142" s="248"/>
      <c r="C1044142" s="249"/>
      <c r="D1044142" s="250"/>
      <c r="E1044142" s="250"/>
      <c r="F1044142" s="250"/>
      <c r="G1044142" s="250"/>
      <c r="H1044142" s="250"/>
      <c r="I1044142" s="250"/>
      <c r="J1044142" s="244"/>
      <c r="K1044142" s="244"/>
      <c r="L1044142" s="244"/>
      <c r="M1044142" s="244"/>
      <c r="N1044142" s="244"/>
      <c r="O1044142" s="251"/>
      <c r="P1044142" s="251"/>
      <c r="Q1044142" s="251"/>
      <c r="R1044142" s="251"/>
      <c r="S1044142" s="251"/>
      <c r="T1044142" s="251"/>
      <c r="U1044142" s="251"/>
      <c r="V1044142" s="251"/>
      <c r="W1044142" s="251"/>
      <c r="X1044142" s="251"/>
      <c r="Y1044142" s="251"/>
      <c r="Z1044142" s="251"/>
      <c r="AA1044142" s="251"/>
      <c r="AB1044142" s="247"/>
      <c r="AC1044142" s="247"/>
      <c r="AD1044142" s="245"/>
      <c r="AE1044142" s="245"/>
      <c r="AF1044142" s="245"/>
      <c r="AG1044142" s="245"/>
    </row>
    <row r="1044143" spans="1:33" ht="12.75">
      <c r="A1044143" s="247"/>
      <c r="B1044143" s="248"/>
      <c r="C1044143" s="249"/>
      <c r="D1044143" s="250"/>
      <c r="E1044143" s="250"/>
      <c r="F1044143" s="250"/>
      <c r="G1044143" s="250"/>
      <c r="H1044143" s="250"/>
      <c r="I1044143" s="250"/>
      <c r="J1044143" s="244"/>
      <c r="K1044143" s="244"/>
      <c r="L1044143" s="244"/>
      <c r="M1044143" s="244"/>
      <c r="N1044143" s="244"/>
      <c r="O1044143" s="251"/>
      <c r="P1044143" s="251"/>
      <c r="Q1044143" s="251"/>
      <c r="R1044143" s="251"/>
      <c r="S1044143" s="251"/>
      <c r="T1044143" s="251"/>
      <c r="U1044143" s="251"/>
      <c r="V1044143" s="251"/>
      <c r="W1044143" s="251"/>
      <c r="X1044143" s="251"/>
      <c r="Y1044143" s="251"/>
      <c r="Z1044143" s="251"/>
      <c r="AA1044143" s="251"/>
      <c r="AB1044143" s="247"/>
      <c r="AC1044143" s="247"/>
      <c r="AD1044143" s="245"/>
      <c r="AE1044143" s="245"/>
      <c r="AF1044143" s="245"/>
      <c r="AG1044143" s="245"/>
    </row>
    <row r="1044144" spans="1:33" ht="12.75">
      <c r="A1044144" s="247"/>
      <c r="B1044144" s="248"/>
      <c r="C1044144" s="249"/>
      <c r="D1044144" s="250"/>
      <c r="E1044144" s="250"/>
      <c r="F1044144" s="250"/>
      <c r="G1044144" s="250"/>
      <c r="H1044144" s="250"/>
      <c r="I1044144" s="250"/>
      <c r="J1044144" s="244"/>
      <c r="K1044144" s="244"/>
      <c r="L1044144" s="244"/>
      <c r="M1044144" s="244"/>
      <c r="N1044144" s="244"/>
      <c r="O1044144" s="251"/>
      <c r="P1044144" s="251"/>
      <c r="Q1044144" s="251"/>
      <c r="R1044144" s="251"/>
      <c r="S1044144" s="251"/>
      <c r="T1044144" s="251"/>
      <c r="U1044144" s="251"/>
      <c r="V1044144" s="251"/>
      <c r="W1044144" s="251"/>
      <c r="X1044144" s="251"/>
      <c r="Y1044144" s="251"/>
      <c r="Z1044144" s="251"/>
      <c r="AA1044144" s="251"/>
      <c r="AB1044144" s="247"/>
      <c r="AC1044144" s="247"/>
      <c r="AD1044144" s="245"/>
      <c r="AE1044144" s="245"/>
      <c r="AF1044144" s="245"/>
      <c r="AG1044144" s="245"/>
    </row>
    <row r="1044145" spans="1:33" ht="12.75">
      <c r="A1044145" s="247"/>
      <c r="B1044145" s="248"/>
      <c r="C1044145" s="249"/>
      <c r="D1044145" s="250"/>
      <c r="E1044145" s="250"/>
      <c r="F1044145" s="250"/>
      <c r="G1044145" s="250"/>
      <c r="H1044145" s="250"/>
      <c r="I1044145" s="250"/>
      <c r="J1044145" s="244"/>
      <c r="K1044145" s="244"/>
      <c r="L1044145" s="244"/>
      <c r="M1044145" s="244"/>
      <c r="N1044145" s="244"/>
      <c r="O1044145" s="251"/>
      <c r="P1044145" s="251"/>
      <c r="Q1044145" s="251"/>
      <c r="R1044145" s="251"/>
      <c r="S1044145" s="251"/>
      <c r="T1044145" s="251"/>
      <c r="U1044145" s="251"/>
      <c r="V1044145" s="251"/>
      <c r="W1044145" s="251"/>
      <c r="X1044145" s="251"/>
      <c r="Y1044145" s="251"/>
      <c r="Z1044145" s="251"/>
      <c r="AA1044145" s="251"/>
      <c r="AB1044145" s="247"/>
      <c r="AC1044145" s="247"/>
      <c r="AD1044145" s="245"/>
      <c r="AE1044145" s="245"/>
      <c r="AF1044145" s="245"/>
      <c r="AG1044145" s="245"/>
    </row>
    <row r="1044146" spans="1:33" ht="12.75">
      <c r="A1044146" s="247"/>
      <c r="B1044146" s="248"/>
      <c r="C1044146" s="249"/>
      <c r="D1044146" s="250"/>
      <c r="E1044146" s="250"/>
      <c r="F1044146" s="250"/>
      <c r="G1044146" s="250"/>
      <c r="H1044146" s="250"/>
      <c r="I1044146" s="250"/>
      <c r="J1044146" s="244"/>
      <c r="K1044146" s="244"/>
      <c r="L1044146" s="244"/>
      <c r="M1044146" s="244"/>
      <c r="N1044146" s="244"/>
      <c r="O1044146" s="251"/>
      <c r="P1044146" s="251"/>
      <c r="Q1044146" s="251"/>
      <c r="R1044146" s="251"/>
      <c r="S1044146" s="251"/>
      <c r="T1044146" s="251"/>
      <c r="U1044146" s="251"/>
      <c r="V1044146" s="251"/>
      <c r="W1044146" s="251"/>
      <c r="X1044146" s="251"/>
      <c r="Y1044146" s="251"/>
      <c r="Z1044146" s="251"/>
      <c r="AA1044146" s="251"/>
      <c r="AB1044146" s="247"/>
      <c r="AC1044146" s="247"/>
      <c r="AD1044146" s="245"/>
      <c r="AE1044146" s="245"/>
      <c r="AF1044146" s="245"/>
      <c r="AG1044146" s="245"/>
    </row>
    <row r="1044147" spans="1:33" ht="12.75">
      <c r="A1044147" s="247"/>
      <c r="B1044147" s="248"/>
      <c r="C1044147" s="249"/>
      <c r="D1044147" s="250"/>
      <c r="E1044147" s="250"/>
      <c r="F1044147" s="250"/>
      <c r="G1044147" s="250"/>
      <c r="H1044147" s="250"/>
      <c r="I1044147" s="250"/>
      <c r="J1044147" s="244"/>
      <c r="K1044147" s="244"/>
      <c r="L1044147" s="244"/>
      <c r="M1044147" s="244"/>
      <c r="N1044147" s="244"/>
      <c r="O1044147" s="251"/>
      <c r="P1044147" s="251"/>
      <c r="Q1044147" s="251"/>
      <c r="R1044147" s="251"/>
      <c r="S1044147" s="251"/>
      <c r="T1044147" s="251"/>
      <c r="U1044147" s="251"/>
      <c r="V1044147" s="251"/>
      <c r="W1044147" s="251"/>
      <c r="X1044147" s="251"/>
      <c r="Y1044147" s="251"/>
      <c r="Z1044147" s="251"/>
      <c r="AA1044147" s="251"/>
      <c r="AB1044147" s="247"/>
      <c r="AC1044147" s="247"/>
      <c r="AD1044147" s="245"/>
      <c r="AE1044147" s="245"/>
      <c r="AF1044147" s="245"/>
      <c r="AG1044147" s="245"/>
    </row>
    <row r="1044148" spans="1:33" ht="12.75">
      <c r="A1044148" s="247"/>
      <c r="B1044148" s="248"/>
      <c r="C1044148" s="249"/>
      <c r="D1044148" s="250"/>
      <c r="E1044148" s="250"/>
      <c r="F1044148" s="250"/>
      <c r="G1044148" s="250"/>
      <c r="H1044148" s="250"/>
      <c r="I1044148" s="250"/>
      <c r="J1044148" s="244"/>
      <c r="K1044148" s="244"/>
      <c r="L1044148" s="244"/>
      <c r="M1044148" s="244"/>
      <c r="N1044148" s="244"/>
      <c r="O1044148" s="251"/>
      <c r="P1044148" s="251"/>
      <c r="Q1044148" s="251"/>
      <c r="R1044148" s="251"/>
      <c r="S1044148" s="251"/>
      <c r="T1044148" s="251"/>
      <c r="U1044148" s="251"/>
      <c r="V1044148" s="251"/>
      <c r="W1044148" s="251"/>
      <c r="X1044148" s="251"/>
      <c r="Y1044148" s="251"/>
      <c r="Z1044148" s="251"/>
      <c r="AA1044148" s="251"/>
      <c r="AB1044148" s="247"/>
      <c r="AC1044148" s="247"/>
      <c r="AD1044148" s="245"/>
      <c r="AE1044148" s="245"/>
      <c r="AF1044148" s="245"/>
      <c r="AG1044148" s="245"/>
    </row>
    <row r="1044149" spans="1:33" ht="12.75">
      <c r="A1044149" s="247"/>
      <c r="B1044149" s="248"/>
      <c r="C1044149" s="249"/>
      <c r="D1044149" s="250"/>
      <c r="E1044149" s="250"/>
      <c r="F1044149" s="250"/>
      <c r="G1044149" s="250"/>
      <c r="H1044149" s="250"/>
      <c r="I1044149" s="250"/>
      <c r="J1044149" s="244"/>
      <c r="K1044149" s="244"/>
      <c r="L1044149" s="244"/>
      <c r="M1044149" s="244"/>
      <c r="N1044149" s="244"/>
      <c r="O1044149" s="251"/>
      <c r="P1044149" s="251"/>
      <c r="Q1044149" s="251"/>
      <c r="R1044149" s="251"/>
      <c r="S1044149" s="251"/>
      <c r="T1044149" s="251"/>
      <c r="U1044149" s="251"/>
      <c r="V1044149" s="251"/>
      <c r="W1044149" s="251"/>
      <c r="X1044149" s="251"/>
      <c r="Y1044149" s="251"/>
      <c r="Z1044149" s="251"/>
      <c r="AA1044149" s="251"/>
      <c r="AB1044149" s="247"/>
      <c r="AC1044149" s="247"/>
      <c r="AD1044149" s="245"/>
      <c r="AE1044149" s="245"/>
      <c r="AF1044149" s="245"/>
      <c r="AG1044149" s="245"/>
    </row>
    <row r="1044150" spans="1:33" ht="12.75">
      <c r="A1044150" s="247"/>
      <c r="B1044150" s="248"/>
      <c r="C1044150" s="249"/>
      <c r="D1044150" s="250"/>
      <c r="E1044150" s="250"/>
      <c r="F1044150" s="250"/>
      <c r="G1044150" s="250"/>
      <c r="H1044150" s="250"/>
      <c r="I1044150" s="250"/>
      <c r="J1044150" s="244"/>
      <c r="K1044150" s="244"/>
      <c r="L1044150" s="244"/>
      <c r="M1044150" s="244"/>
      <c r="N1044150" s="244"/>
      <c r="O1044150" s="251"/>
      <c r="P1044150" s="251"/>
      <c r="Q1044150" s="251"/>
      <c r="R1044150" s="251"/>
      <c r="S1044150" s="251"/>
      <c r="T1044150" s="251"/>
      <c r="U1044150" s="251"/>
      <c r="V1044150" s="251"/>
      <c r="W1044150" s="251"/>
      <c r="X1044150" s="251"/>
      <c r="Y1044150" s="251"/>
      <c r="Z1044150" s="251"/>
      <c r="AA1044150" s="251"/>
      <c r="AB1044150" s="247"/>
      <c r="AC1044150" s="247"/>
      <c r="AD1044150" s="245"/>
      <c r="AE1044150" s="245"/>
      <c r="AF1044150" s="245"/>
      <c r="AG1044150" s="245"/>
    </row>
    <row r="1044151" spans="1:33" ht="12.75">
      <c r="A1044151" s="247"/>
      <c r="B1044151" s="248"/>
      <c r="C1044151" s="249"/>
      <c r="D1044151" s="250"/>
      <c r="E1044151" s="250"/>
      <c r="F1044151" s="250"/>
      <c r="G1044151" s="250"/>
      <c r="H1044151" s="250"/>
      <c r="I1044151" s="250"/>
      <c r="J1044151" s="244"/>
      <c r="K1044151" s="244"/>
      <c r="L1044151" s="244"/>
      <c r="M1044151" s="244"/>
      <c r="N1044151" s="244"/>
      <c r="O1044151" s="251"/>
      <c r="P1044151" s="251"/>
      <c r="Q1044151" s="251"/>
      <c r="R1044151" s="251"/>
      <c r="S1044151" s="251"/>
      <c r="T1044151" s="251"/>
      <c r="U1044151" s="251"/>
      <c r="V1044151" s="251"/>
      <c r="W1044151" s="251"/>
      <c r="X1044151" s="251"/>
      <c r="Y1044151" s="251"/>
      <c r="Z1044151" s="251"/>
      <c r="AA1044151" s="251"/>
      <c r="AB1044151" s="247"/>
      <c r="AC1044151" s="247"/>
      <c r="AD1044151" s="245"/>
      <c r="AE1044151" s="245"/>
      <c r="AF1044151" s="245"/>
      <c r="AG1044151" s="245"/>
    </row>
    <row r="1044152" spans="1:33" ht="12.75">
      <c r="A1044152" s="247"/>
      <c r="B1044152" s="248"/>
      <c r="C1044152" s="249"/>
      <c r="D1044152" s="250"/>
      <c r="E1044152" s="250"/>
      <c r="F1044152" s="250"/>
      <c r="G1044152" s="250"/>
      <c r="H1044152" s="250"/>
      <c r="I1044152" s="250"/>
      <c r="J1044152" s="244"/>
      <c r="K1044152" s="244"/>
      <c r="L1044152" s="244"/>
      <c r="M1044152" s="244"/>
      <c r="N1044152" s="244"/>
      <c r="O1044152" s="251"/>
      <c r="P1044152" s="251"/>
      <c r="Q1044152" s="251"/>
      <c r="R1044152" s="251"/>
      <c r="S1044152" s="251"/>
      <c r="T1044152" s="251"/>
      <c r="U1044152" s="251"/>
      <c r="V1044152" s="251"/>
      <c r="W1044152" s="251"/>
      <c r="X1044152" s="251"/>
      <c r="Y1044152" s="251"/>
      <c r="Z1044152" s="251"/>
      <c r="AA1044152" s="251"/>
      <c r="AB1044152" s="247"/>
      <c r="AC1044152" s="247"/>
      <c r="AD1044152" s="245"/>
      <c r="AE1044152" s="245"/>
      <c r="AF1044152" s="245"/>
      <c r="AG1044152" s="245"/>
    </row>
    <row r="1044153" spans="1:33" ht="12.75">
      <c r="A1044153" s="247"/>
      <c r="B1044153" s="248"/>
      <c r="C1044153" s="249"/>
      <c r="D1044153" s="250"/>
      <c r="E1044153" s="250"/>
      <c r="F1044153" s="250"/>
      <c r="G1044153" s="250"/>
      <c r="H1044153" s="250"/>
      <c r="I1044153" s="250"/>
      <c r="J1044153" s="244"/>
      <c r="K1044153" s="244"/>
      <c r="L1044153" s="244"/>
      <c r="M1044153" s="244"/>
      <c r="N1044153" s="244"/>
      <c r="O1044153" s="251"/>
      <c r="P1044153" s="251"/>
      <c r="Q1044153" s="251"/>
      <c r="R1044153" s="251"/>
      <c r="S1044153" s="251"/>
      <c r="T1044153" s="251"/>
      <c r="U1044153" s="251"/>
      <c r="V1044153" s="251"/>
      <c r="W1044153" s="251"/>
      <c r="X1044153" s="251"/>
      <c r="Y1044153" s="251"/>
      <c r="Z1044153" s="251"/>
      <c r="AA1044153" s="251"/>
      <c r="AB1044153" s="247"/>
      <c r="AC1044153" s="247"/>
      <c r="AD1044153" s="245"/>
      <c r="AE1044153" s="245"/>
      <c r="AF1044153" s="245"/>
      <c r="AG1044153" s="245"/>
    </row>
    <row r="1044154" spans="1:33" ht="12.75">
      <c r="A1044154" s="247"/>
      <c r="B1044154" s="248"/>
      <c r="C1044154" s="249"/>
      <c r="D1044154" s="250"/>
      <c r="E1044154" s="250"/>
      <c r="F1044154" s="250"/>
      <c r="G1044154" s="250"/>
      <c r="H1044154" s="250"/>
      <c r="I1044154" s="250"/>
      <c r="J1044154" s="244"/>
      <c r="K1044154" s="244"/>
      <c r="L1044154" s="244"/>
      <c r="M1044154" s="244"/>
      <c r="N1044154" s="244"/>
      <c r="O1044154" s="251"/>
      <c r="P1044154" s="251"/>
      <c r="Q1044154" s="251"/>
      <c r="R1044154" s="251"/>
      <c r="S1044154" s="251"/>
      <c r="T1044154" s="251"/>
      <c r="U1044154" s="251"/>
      <c r="V1044154" s="251"/>
      <c r="W1044154" s="251"/>
      <c r="X1044154" s="251"/>
      <c r="Y1044154" s="251"/>
      <c r="Z1044154" s="251"/>
      <c r="AA1044154" s="251"/>
      <c r="AB1044154" s="247"/>
      <c r="AC1044154" s="247"/>
      <c r="AD1044154" s="245"/>
      <c r="AE1044154" s="245"/>
      <c r="AF1044154" s="245"/>
      <c r="AG1044154" s="245"/>
    </row>
    <row r="1044155" spans="1:33" ht="12.75">
      <c r="A1044155" s="247"/>
      <c r="B1044155" s="248"/>
      <c r="C1044155" s="249"/>
      <c r="D1044155" s="250"/>
      <c r="E1044155" s="250"/>
      <c r="F1044155" s="250"/>
      <c r="G1044155" s="250"/>
      <c r="H1044155" s="250"/>
      <c r="I1044155" s="250"/>
      <c r="J1044155" s="244"/>
      <c r="K1044155" s="244"/>
      <c r="L1044155" s="244"/>
      <c r="M1044155" s="244"/>
      <c r="N1044155" s="244"/>
      <c r="O1044155" s="251"/>
      <c r="P1044155" s="251"/>
      <c r="Q1044155" s="251"/>
      <c r="R1044155" s="251"/>
      <c r="S1044155" s="251"/>
      <c r="T1044155" s="251"/>
      <c r="U1044155" s="251"/>
      <c r="V1044155" s="251"/>
      <c r="W1044155" s="251"/>
      <c r="X1044155" s="251"/>
      <c r="Y1044155" s="251"/>
      <c r="Z1044155" s="251"/>
      <c r="AA1044155" s="251"/>
      <c r="AB1044155" s="247"/>
      <c r="AC1044155" s="247"/>
      <c r="AD1044155" s="245"/>
      <c r="AE1044155" s="245"/>
      <c r="AF1044155" s="245"/>
      <c r="AG1044155" s="245"/>
    </row>
    <row r="1044156" spans="1:33" ht="12.75">
      <c r="A1044156" s="247"/>
      <c r="B1044156" s="248"/>
      <c r="C1044156" s="249"/>
      <c r="D1044156" s="250"/>
      <c r="E1044156" s="250"/>
      <c r="F1044156" s="250"/>
      <c r="G1044156" s="250"/>
      <c r="H1044156" s="250"/>
      <c r="I1044156" s="250"/>
      <c r="J1044156" s="244"/>
      <c r="K1044156" s="244"/>
      <c r="L1044156" s="244"/>
      <c r="M1044156" s="244"/>
      <c r="N1044156" s="244"/>
      <c r="O1044156" s="251"/>
      <c r="P1044156" s="251"/>
      <c r="Q1044156" s="251"/>
      <c r="R1044156" s="251"/>
      <c r="S1044156" s="251"/>
      <c r="T1044156" s="251"/>
      <c r="U1044156" s="251"/>
      <c r="V1044156" s="251"/>
      <c r="W1044156" s="251"/>
      <c r="X1044156" s="251"/>
      <c r="Y1044156" s="251"/>
      <c r="Z1044156" s="251"/>
      <c r="AA1044156" s="251"/>
      <c r="AB1044156" s="247"/>
      <c r="AC1044156" s="247"/>
      <c r="AD1044156" s="245"/>
      <c r="AE1044156" s="245"/>
      <c r="AF1044156" s="245"/>
      <c r="AG1044156" s="245"/>
    </row>
    <row r="1044157" spans="1:33" ht="12.75">
      <c r="A1044157" s="247"/>
      <c r="B1044157" s="248"/>
      <c r="C1044157" s="249"/>
      <c r="D1044157" s="250"/>
      <c r="E1044157" s="250"/>
      <c r="F1044157" s="250"/>
      <c r="G1044157" s="250"/>
      <c r="H1044157" s="250"/>
      <c r="I1044157" s="250"/>
      <c r="J1044157" s="244"/>
      <c r="K1044157" s="244"/>
      <c r="L1044157" s="244"/>
      <c r="M1044157" s="244"/>
      <c r="N1044157" s="244"/>
      <c r="O1044157" s="251"/>
      <c r="P1044157" s="251"/>
      <c r="Q1044157" s="251"/>
      <c r="R1044157" s="251"/>
      <c r="S1044157" s="251"/>
      <c r="T1044157" s="251"/>
      <c r="U1044157" s="251"/>
      <c r="V1044157" s="251"/>
      <c r="W1044157" s="251"/>
      <c r="X1044157" s="251"/>
      <c r="Y1044157" s="251"/>
      <c r="Z1044157" s="251"/>
      <c r="AA1044157" s="251"/>
      <c r="AB1044157" s="247"/>
      <c r="AC1044157" s="247"/>
      <c r="AD1044157" s="245"/>
      <c r="AE1044157" s="245"/>
      <c r="AF1044157" s="245"/>
      <c r="AG1044157" s="245"/>
    </row>
    <row r="1044158" spans="1:33" ht="12.75">
      <c r="A1044158" s="247"/>
      <c r="B1044158" s="248"/>
      <c r="C1044158" s="249"/>
      <c r="D1044158" s="250"/>
      <c r="E1044158" s="250"/>
      <c r="F1044158" s="250"/>
      <c r="G1044158" s="250"/>
      <c r="H1044158" s="250"/>
      <c r="I1044158" s="250"/>
      <c r="J1044158" s="244"/>
      <c r="K1044158" s="244"/>
      <c r="L1044158" s="244"/>
      <c r="M1044158" s="244"/>
      <c r="N1044158" s="244"/>
      <c r="O1044158" s="251"/>
      <c r="P1044158" s="251"/>
      <c r="Q1044158" s="251"/>
      <c r="R1044158" s="251"/>
      <c r="S1044158" s="251"/>
      <c r="T1044158" s="251"/>
      <c r="U1044158" s="251"/>
      <c r="V1044158" s="251"/>
      <c r="W1044158" s="251"/>
      <c r="X1044158" s="251"/>
      <c r="Y1044158" s="251"/>
      <c r="Z1044158" s="251"/>
      <c r="AA1044158" s="251"/>
      <c r="AB1044158" s="247"/>
      <c r="AC1044158" s="247"/>
      <c r="AD1044158" s="245"/>
      <c r="AE1044158" s="245"/>
      <c r="AF1044158" s="245"/>
      <c r="AG1044158" s="245"/>
    </row>
    <row r="1044159" spans="1:33" ht="12.75">
      <c r="A1044159" s="247"/>
      <c r="B1044159" s="248"/>
      <c r="C1044159" s="249"/>
      <c r="D1044159" s="250"/>
      <c r="E1044159" s="250"/>
      <c r="F1044159" s="250"/>
      <c r="G1044159" s="250"/>
      <c r="H1044159" s="250"/>
      <c r="I1044159" s="250"/>
      <c r="J1044159" s="244"/>
      <c r="K1044159" s="244"/>
      <c r="L1044159" s="244"/>
      <c r="M1044159" s="244"/>
      <c r="N1044159" s="244"/>
      <c r="O1044159" s="251"/>
      <c r="P1044159" s="251"/>
      <c r="Q1044159" s="251"/>
      <c r="R1044159" s="251"/>
      <c r="S1044159" s="251"/>
      <c r="T1044159" s="251"/>
      <c r="U1044159" s="251"/>
      <c r="V1044159" s="251"/>
      <c r="W1044159" s="251"/>
      <c r="X1044159" s="251"/>
      <c r="Y1044159" s="251"/>
      <c r="Z1044159" s="251"/>
      <c r="AA1044159" s="251"/>
      <c r="AB1044159" s="247"/>
      <c r="AC1044159" s="247"/>
      <c r="AD1044159" s="245"/>
      <c r="AE1044159" s="245"/>
      <c r="AF1044159" s="245"/>
      <c r="AG1044159" s="245"/>
    </row>
    <row r="1044160" spans="1:33" ht="12.75">
      <c r="A1044160" s="247"/>
      <c r="B1044160" s="248"/>
      <c r="C1044160" s="249"/>
      <c r="D1044160" s="250"/>
      <c r="E1044160" s="250"/>
      <c r="F1044160" s="250"/>
      <c r="G1044160" s="250"/>
      <c r="H1044160" s="250"/>
      <c r="I1044160" s="250"/>
      <c r="J1044160" s="244"/>
      <c r="K1044160" s="244"/>
      <c r="L1044160" s="244"/>
      <c r="M1044160" s="244"/>
      <c r="N1044160" s="244"/>
      <c r="O1044160" s="251"/>
      <c r="P1044160" s="251"/>
      <c r="Q1044160" s="251"/>
      <c r="R1044160" s="251"/>
      <c r="S1044160" s="251"/>
      <c r="T1044160" s="251"/>
      <c r="U1044160" s="251"/>
      <c r="V1044160" s="251"/>
      <c r="W1044160" s="251"/>
      <c r="X1044160" s="251"/>
      <c r="Y1044160" s="251"/>
      <c r="Z1044160" s="251"/>
      <c r="AA1044160" s="251"/>
      <c r="AB1044160" s="247"/>
      <c r="AC1044160" s="247"/>
      <c r="AD1044160" s="245"/>
      <c r="AE1044160" s="245"/>
      <c r="AF1044160" s="245"/>
      <c r="AG1044160" s="245"/>
    </row>
    <row r="1044161" spans="1:33" ht="12.75">
      <c r="A1044161" s="247"/>
      <c r="B1044161" s="248"/>
      <c r="C1044161" s="249"/>
      <c r="D1044161" s="250"/>
      <c r="E1044161" s="250"/>
      <c r="F1044161" s="250"/>
      <c r="G1044161" s="250"/>
      <c r="H1044161" s="250"/>
      <c r="I1044161" s="250"/>
      <c r="J1044161" s="244"/>
      <c r="K1044161" s="244"/>
      <c r="L1044161" s="244"/>
      <c r="M1044161" s="244"/>
      <c r="N1044161" s="244"/>
      <c r="O1044161" s="251"/>
      <c r="P1044161" s="251"/>
      <c r="Q1044161" s="251"/>
      <c r="R1044161" s="251"/>
      <c r="S1044161" s="251"/>
      <c r="T1044161" s="251"/>
      <c r="U1044161" s="251"/>
      <c r="V1044161" s="251"/>
      <c r="W1044161" s="251"/>
      <c r="X1044161" s="251"/>
      <c r="Y1044161" s="251"/>
      <c r="Z1044161" s="251"/>
      <c r="AA1044161" s="251"/>
      <c r="AB1044161" s="247"/>
      <c r="AC1044161" s="247"/>
      <c r="AD1044161" s="245"/>
      <c r="AE1044161" s="245"/>
      <c r="AF1044161" s="245"/>
      <c r="AG1044161" s="245"/>
    </row>
    <row r="1044162" spans="1:33" ht="12.75">
      <c r="A1044162" s="247"/>
      <c r="B1044162" s="248"/>
      <c r="C1044162" s="249"/>
      <c r="D1044162" s="250"/>
      <c r="E1044162" s="250"/>
      <c r="F1044162" s="250"/>
      <c r="G1044162" s="250"/>
      <c r="H1044162" s="250"/>
      <c r="I1044162" s="250"/>
      <c r="J1044162" s="244"/>
      <c r="K1044162" s="244"/>
      <c r="L1044162" s="244"/>
      <c r="M1044162" s="244"/>
      <c r="N1044162" s="244"/>
      <c r="O1044162" s="251"/>
      <c r="P1044162" s="251"/>
      <c r="Q1044162" s="251"/>
      <c r="R1044162" s="251"/>
      <c r="S1044162" s="251"/>
      <c r="T1044162" s="251"/>
      <c r="U1044162" s="251"/>
      <c r="V1044162" s="251"/>
      <c r="W1044162" s="251"/>
      <c r="X1044162" s="251"/>
      <c r="Y1044162" s="251"/>
      <c r="Z1044162" s="251"/>
      <c r="AA1044162" s="251"/>
      <c r="AB1044162" s="247"/>
      <c r="AC1044162" s="247"/>
      <c r="AD1044162" s="245"/>
      <c r="AE1044162" s="245"/>
      <c r="AF1044162" s="245"/>
      <c r="AG1044162" s="245"/>
    </row>
    <row r="1044163" spans="1:33" ht="12.75">
      <c r="A1044163" s="247"/>
      <c r="B1044163" s="248"/>
      <c r="C1044163" s="249"/>
      <c r="D1044163" s="250"/>
      <c r="E1044163" s="250"/>
      <c r="F1044163" s="250"/>
      <c r="G1044163" s="250"/>
      <c r="H1044163" s="250"/>
      <c r="I1044163" s="250"/>
      <c r="J1044163" s="244"/>
      <c r="K1044163" s="244"/>
      <c r="L1044163" s="244"/>
      <c r="M1044163" s="244"/>
      <c r="N1044163" s="244"/>
      <c r="O1044163" s="251"/>
      <c r="P1044163" s="251"/>
      <c r="Q1044163" s="251"/>
      <c r="R1044163" s="251"/>
      <c r="S1044163" s="251"/>
      <c r="T1044163" s="251"/>
      <c r="U1044163" s="251"/>
      <c r="V1044163" s="251"/>
      <c r="W1044163" s="251"/>
      <c r="X1044163" s="251"/>
      <c r="Y1044163" s="251"/>
      <c r="Z1044163" s="251"/>
      <c r="AA1044163" s="251"/>
      <c r="AB1044163" s="247"/>
      <c r="AC1044163" s="247"/>
      <c r="AD1044163" s="245"/>
      <c r="AE1044163" s="245"/>
      <c r="AF1044163" s="245"/>
      <c r="AG1044163" s="245"/>
    </row>
    <row r="1044164" spans="1:33" ht="12.75">
      <c r="A1044164" s="247"/>
      <c r="B1044164" s="248"/>
      <c r="C1044164" s="249"/>
      <c r="D1044164" s="250"/>
      <c r="E1044164" s="250"/>
      <c r="F1044164" s="250"/>
      <c r="G1044164" s="250"/>
      <c r="H1044164" s="250"/>
      <c r="I1044164" s="250"/>
      <c r="J1044164" s="244"/>
      <c r="K1044164" s="244"/>
      <c r="L1044164" s="244"/>
      <c r="M1044164" s="244"/>
      <c r="N1044164" s="244"/>
      <c r="O1044164" s="251"/>
      <c r="P1044164" s="251"/>
      <c r="Q1044164" s="251"/>
      <c r="R1044164" s="251"/>
      <c r="S1044164" s="251"/>
      <c r="T1044164" s="251"/>
      <c r="U1044164" s="251"/>
      <c r="V1044164" s="251"/>
      <c r="W1044164" s="251"/>
      <c r="X1044164" s="251"/>
      <c r="Y1044164" s="251"/>
      <c r="Z1044164" s="251"/>
      <c r="AA1044164" s="251"/>
      <c r="AB1044164" s="247"/>
      <c r="AC1044164" s="247"/>
      <c r="AD1044164" s="245"/>
      <c r="AE1044164" s="245"/>
      <c r="AF1044164" s="245"/>
      <c r="AG1044164" s="245"/>
    </row>
    <row r="1044165" spans="1:33" ht="12.75">
      <c r="A1044165" s="247"/>
      <c r="B1044165" s="248"/>
      <c r="C1044165" s="249"/>
      <c r="D1044165" s="250"/>
      <c r="E1044165" s="250"/>
      <c r="F1044165" s="250"/>
      <c r="G1044165" s="250"/>
      <c r="H1044165" s="250"/>
      <c r="I1044165" s="250"/>
      <c r="J1044165" s="244"/>
      <c r="K1044165" s="244"/>
      <c r="L1044165" s="244"/>
      <c r="M1044165" s="244"/>
      <c r="N1044165" s="244"/>
      <c r="O1044165" s="251"/>
      <c r="P1044165" s="251"/>
      <c r="Q1044165" s="251"/>
      <c r="R1044165" s="251"/>
      <c r="S1044165" s="251"/>
      <c r="T1044165" s="251"/>
      <c r="U1044165" s="251"/>
      <c r="V1044165" s="251"/>
      <c r="W1044165" s="251"/>
      <c r="X1044165" s="251"/>
      <c r="Y1044165" s="251"/>
      <c r="Z1044165" s="251"/>
      <c r="AA1044165" s="251"/>
      <c r="AB1044165" s="247"/>
      <c r="AC1044165" s="247"/>
      <c r="AD1044165" s="245"/>
      <c r="AE1044165" s="245"/>
      <c r="AF1044165" s="245"/>
      <c r="AG1044165" s="245"/>
    </row>
    <row r="1044166" spans="1:33" ht="12.75">
      <c r="A1044166" s="247"/>
      <c r="B1044166" s="248"/>
      <c r="C1044166" s="249"/>
      <c r="D1044166" s="250"/>
      <c r="E1044166" s="250"/>
      <c r="F1044166" s="250"/>
      <c r="G1044166" s="250"/>
      <c r="H1044166" s="250"/>
      <c r="I1044166" s="250"/>
      <c r="J1044166" s="244"/>
      <c r="K1044166" s="244"/>
      <c r="L1044166" s="244"/>
      <c r="M1044166" s="244"/>
      <c r="N1044166" s="244"/>
      <c r="O1044166" s="251"/>
      <c r="P1044166" s="251"/>
      <c r="Q1044166" s="251"/>
      <c r="R1044166" s="251"/>
      <c r="S1044166" s="251"/>
      <c r="T1044166" s="251"/>
      <c r="U1044166" s="251"/>
      <c r="V1044166" s="251"/>
      <c r="W1044166" s="251"/>
      <c r="X1044166" s="251"/>
      <c r="Y1044166" s="251"/>
      <c r="Z1044166" s="251"/>
      <c r="AA1044166" s="251"/>
      <c r="AB1044166" s="247"/>
      <c r="AC1044166" s="247"/>
      <c r="AD1044166" s="245"/>
      <c r="AE1044166" s="245"/>
      <c r="AF1044166" s="245"/>
      <c r="AG1044166" s="245"/>
    </row>
    <row r="1044167" spans="1:33" ht="12.75">
      <c r="A1044167" s="247"/>
      <c r="B1044167" s="248"/>
      <c r="C1044167" s="249"/>
      <c r="D1044167" s="250"/>
      <c r="E1044167" s="250"/>
      <c r="F1044167" s="250"/>
      <c r="G1044167" s="250"/>
      <c r="H1044167" s="250"/>
      <c r="I1044167" s="250"/>
      <c r="J1044167" s="244"/>
      <c r="K1044167" s="244"/>
      <c r="L1044167" s="244"/>
      <c r="M1044167" s="244"/>
      <c r="N1044167" s="244"/>
      <c r="O1044167" s="251"/>
      <c r="P1044167" s="251"/>
      <c r="Q1044167" s="251"/>
      <c r="R1044167" s="251"/>
      <c r="S1044167" s="251"/>
      <c r="T1044167" s="251"/>
      <c r="U1044167" s="251"/>
      <c r="V1044167" s="251"/>
      <c r="W1044167" s="251"/>
      <c r="X1044167" s="251"/>
      <c r="Y1044167" s="251"/>
      <c r="Z1044167" s="251"/>
      <c r="AA1044167" s="251"/>
      <c r="AB1044167" s="247"/>
      <c r="AC1044167" s="247"/>
      <c r="AD1044167" s="245"/>
      <c r="AE1044167" s="245"/>
      <c r="AF1044167" s="245"/>
      <c r="AG1044167" s="245"/>
    </row>
    <row r="1044168" spans="1:33" ht="12.75">
      <c r="A1044168" s="247"/>
      <c r="B1044168" s="248"/>
      <c r="C1044168" s="249"/>
      <c r="D1044168" s="250"/>
      <c r="E1044168" s="250"/>
      <c r="F1044168" s="250"/>
      <c r="G1044168" s="250"/>
      <c r="H1044168" s="250"/>
      <c r="I1044168" s="250"/>
      <c r="J1044168" s="244"/>
      <c r="K1044168" s="244"/>
      <c r="L1044168" s="244"/>
      <c r="M1044168" s="244"/>
      <c r="N1044168" s="244"/>
      <c r="O1044168" s="251"/>
      <c r="P1044168" s="251"/>
      <c r="Q1044168" s="251"/>
      <c r="R1044168" s="251"/>
      <c r="S1044168" s="251"/>
      <c r="T1044168" s="251"/>
      <c r="U1044168" s="251"/>
      <c r="V1044168" s="251"/>
      <c r="W1044168" s="251"/>
      <c r="X1044168" s="251"/>
      <c r="Y1044168" s="251"/>
      <c r="Z1044168" s="251"/>
      <c r="AA1044168" s="251"/>
      <c r="AB1044168" s="247"/>
      <c r="AC1044168" s="247"/>
      <c r="AD1044168" s="245"/>
      <c r="AE1044168" s="245"/>
      <c r="AF1044168" s="245"/>
      <c r="AG1044168" s="245"/>
    </row>
    <row r="1044169" spans="1:33" ht="12.75">
      <c r="A1044169" s="247"/>
      <c r="B1044169" s="248"/>
      <c r="C1044169" s="249"/>
      <c r="D1044169" s="250"/>
      <c r="E1044169" s="250"/>
      <c r="F1044169" s="250"/>
      <c r="G1044169" s="250"/>
      <c r="H1044169" s="250"/>
      <c r="I1044169" s="250"/>
      <c r="J1044169" s="244"/>
      <c r="K1044169" s="244"/>
      <c r="L1044169" s="244"/>
      <c r="M1044169" s="244"/>
      <c r="N1044169" s="244"/>
      <c r="O1044169" s="251"/>
      <c r="P1044169" s="251"/>
      <c r="Q1044169" s="251"/>
      <c r="R1044169" s="251"/>
      <c r="S1044169" s="251"/>
      <c r="T1044169" s="251"/>
      <c r="U1044169" s="251"/>
      <c r="V1044169" s="251"/>
      <c r="W1044169" s="251"/>
      <c r="X1044169" s="251"/>
      <c r="Y1044169" s="251"/>
      <c r="Z1044169" s="251"/>
      <c r="AA1044169" s="251"/>
      <c r="AB1044169" s="247"/>
      <c r="AC1044169" s="247"/>
      <c r="AD1044169" s="245"/>
      <c r="AE1044169" s="245"/>
      <c r="AF1044169" s="245"/>
      <c r="AG1044169" s="245"/>
    </row>
    <row r="1044170" spans="1:33" ht="12.75">
      <c r="A1044170" s="247"/>
      <c r="B1044170" s="248"/>
      <c r="C1044170" s="249"/>
      <c r="D1044170" s="250"/>
      <c r="E1044170" s="250"/>
      <c r="F1044170" s="250"/>
      <c r="G1044170" s="250"/>
      <c r="H1044170" s="250"/>
      <c r="I1044170" s="250"/>
      <c r="J1044170" s="244"/>
      <c r="K1044170" s="244"/>
      <c r="L1044170" s="244"/>
      <c r="M1044170" s="244"/>
      <c r="N1044170" s="244"/>
      <c r="O1044170" s="251"/>
      <c r="P1044170" s="251"/>
      <c r="Q1044170" s="251"/>
      <c r="R1044170" s="251"/>
      <c r="S1044170" s="251"/>
      <c r="T1044170" s="251"/>
      <c r="U1044170" s="251"/>
      <c r="V1044170" s="251"/>
      <c r="W1044170" s="251"/>
      <c r="X1044170" s="251"/>
      <c r="Y1044170" s="251"/>
      <c r="Z1044170" s="251"/>
      <c r="AA1044170" s="251"/>
      <c r="AB1044170" s="247"/>
      <c r="AC1044170" s="247"/>
      <c r="AD1044170" s="245"/>
      <c r="AE1044170" s="245"/>
      <c r="AF1044170" s="245"/>
      <c r="AG1044170" s="245"/>
    </row>
    <row r="1044171" spans="1:33" ht="12.75">
      <c r="A1044171" s="247"/>
      <c r="B1044171" s="248"/>
      <c r="C1044171" s="249"/>
      <c r="D1044171" s="250"/>
      <c r="E1044171" s="250"/>
      <c r="F1044171" s="250"/>
      <c r="G1044171" s="250"/>
      <c r="H1044171" s="250"/>
      <c r="I1044171" s="250"/>
      <c r="J1044171" s="244"/>
      <c r="K1044171" s="244"/>
      <c r="L1044171" s="244"/>
      <c r="M1044171" s="244"/>
      <c r="N1044171" s="244"/>
      <c r="O1044171" s="251"/>
      <c r="P1044171" s="251"/>
      <c r="Q1044171" s="251"/>
      <c r="R1044171" s="251"/>
      <c r="S1044171" s="251"/>
      <c r="T1044171" s="251"/>
      <c r="U1044171" s="251"/>
      <c r="V1044171" s="251"/>
      <c r="W1044171" s="251"/>
      <c r="X1044171" s="251"/>
      <c r="Y1044171" s="251"/>
      <c r="Z1044171" s="251"/>
      <c r="AA1044171" s="251"/>
      <c r="AB1044171" s="247"/>
      <c r="AC1044171" s="247"/>
      <c r="AD1044171" s="245"/>
      <c r="AE1044171" s="245"/>
      <c r="AF1044171" s="245"/>
      <c r="AG1044171" s="245"/>
    </row>
    <row r="1044172" spans="1:33" ht="12.75">
      <c r="A1044172" s="247"/>
      <c r="B1044172" s="248"/>
      <c r="C1044172" s="249"/>
      <c r="D1044172" s="250"/>
      <c r="E1044172" s="250"/>
      <c r="F1044172" s="250"/>
      <c r="G1044172" s="250"/>
      <c r="H1044172" s="250"/>
      <c r="I1044172" s="250"/>
      <c r="J1044172" s="244"/>
      <c r="K1044172" s="244"/>
      <c r="L1044172" s="244"/>
      <c r="M1044172" s="244"/>
      <c r="N1044172" s="244"/>
      <c r="O1044172" s="251"/>
      <c r="P1044172" s="251"/>
      <c r="Q1044172" s="251"/>
      <c r="R1044172" s="251"/>
      <c r="S1044172" s="251"/>
      <c r="T1044172" s="251"/>
      <c r="U1044172" s="251"/>
      <c r="V1044172" s="251"/>
      <c r="W1044172" s="251"/>
      <c r="X1044172" s="251"/>
      <c r="Y1044172" s="251"/>
      <c r="Z1044172" s="251"/>
      <c r="AA1044172" s="251"/>
      <c r="AB1044172" s="247"/>
      <c r="AC1044172" s="247"/>
      <c r="AD1044172" s="245"/>
      <c r="AE1044172" s="245"/>
      <c r="AF1044172" s="245"/>
      <c r="AG1044172" s="245"/>
    </row>
    <row r="1044173" spans="1:33" ht="12.75">
      <c r="A1044173" s="247"/>
      <c r="B1044173" s="248"/>
      <c r="C1044173" s="249"/>
      <c r="D1044173" s="250"/>
      <c r="E1044173" s="250"/>
      <c r="F1044173" s="250"/>
      <c r="G1044173" s="250"/>
      <c r="H1044173" s="250"/>
      <c r="I1044173" s="250"/>
      <c r="J1044173" s="244"/>
      <c r="K1044173" s="244"/>
      <c r="L1044173" s="244"/>
      <c r="M1044173" s="244"/>
      <c r="N1044173" s="244"/>
      <c r="O1044173" s="251"/>
      <c r="P1044173" s="251"/>
      <c r="Q1044173" s="251"/>
      <c r="R1044173" s="251"/>
      <c r="S1044173" s="251"/>
      <c r="T1044173" s="251"/>
      <c r="U1044173" s="251"/>
      <c r="V1044173" s="251"/>
      <c r="W1044173" s="251"/>
      <c r="X1044173" s="251"/>
      <c r="Y1044173" s="251"/>
      <c r="Z1044173" s="251"/>
      <c r="AA1044173" s="251"/>
      <c r="AB1044173" s="247"/>
      <c r="AC1044173" s="247"/>
      <c r="AD1044173" s="245"/>
      <c r="AE1044173" s="245"/>
      <c r="AF1044173" s="245"/>
      <c r="AG1044173" s="245"/>
    </row>
    <row r="1044174" spans="1:33" ht="12.75">
      <c r="A1044174" s="247"/>
      <c r="B1044174" s="248"/>
      <c r="C1044174" s="249"/>
      <c r="D1044174" s="250"/>
      <c r="E1044174" s="250"/>
      <c r="F1044174" s="250"/>
      <c r="G1044174" s="250"/>
      <c r="H1044174" s="250"/>
      <c r="I1044174" s="250"/>
      <c r="J1044174" s="244"/>
      <c r="K1044174" s="244"/>
      <c r="L1044174" s="244"/>
      <c r="M1044174" s="244"/>
      <c r="N1044174" s="244"/>
      <c r="O1044174" s="251"/>
      <c r="P1044174" s="251"/>
      <c r="Q1044174" s="251"/>
      <c r="R1044174" s="251"/>
      <c r="S1044174" s="251"/>
      <c r="T1044174" s="251"/>
      <c r="U1044174" s="251"/>
      <c r="V1044174" s="251"/>
      <c r="W1044174" s="251"/>
      <c r="X1044174" s="251"/>
      <c r="Y1044174" s="251"/>
      <c r="Z1044174" s="251"/>
      <c r="AA1044174" s="251"/>
      <c r="AB1044174" s="247"/>
      <c r="AC1044174" s="247"/>
      <c r="AD1044174" s="245"/>
      <c r="AE1044174" s="245"/>
      <c r="AF1044174" s="245"/>
      <c r="AG1044174" s="245"/>
    </row>
    <row r="1044175" spans="1:33" ht="12.75">
      <c r="A1044175" s="247"/>
      <c r="B1044175" s="248"/>
      <c r="C1044175" s="249"/>
      <c r="D1044175" s="250"/>
      <c r="E1044175" s="250"/>
      <c r="F1044175" s="250"/>
      <c r="G1044175" s="250"/>
      <c r="H1044175" s="250"/>
      <c r="I1044175" s="250"/>
      <c r="J1044175" s="244"/>
      <c r="K1044175" s="244"/>
      <c r="L1044175" s="244"/>
      <c r="M1044175" s="244"/>
      <c r="N1044175" s="244"/>
      <c r="O1044175" s="251"/>
      <c r="P1044175" s="251"/>
      <c r="Q1044175" s="251"/>
      <c r="R1044175" s="251"/>
      <c r="S1044175" s="251"/>
      <c r="T1044175" s="251"/>
      <c r="U1044175" s="251"/>
      <c r="V1044175" s="251"/>
      <c r="W1044175" s="251"/>
      <c r="X1044175" s="251"/>
      <c r="Y1044175" s="251"/>
      <c r="Z1044175" s="251"/>
      <c r="AA1044175" s="251"/>
      <c r="AB1044175" s="247"/>
      <c r="AC1044175" s="247"/>
      <c r="AD1044175" s="245"/>
      <c r="AE1044175" s="245"/>
      <c r="AF1044175" s="245"/>
      <c r="AG1044175" s="245"/>
    </row>
    <row r="1044176" spans="1:33" ht="12.75">
      <c r="A1044176" s="247"/>
      <c r="B1044176" s="248"/>
      <c r="C1044176" s="249"/>
      <c r="D1044176" s="250"/>
      <c r="E1044176" s="250"/>
      <c r="F1044176" s="250"/>
      <c r="G1044176" s="250"/>
      <c r="H1044176" s="250"/>
      <c r="I1044176" s="250"/>
      <c r="J1044176" s="244"/>
      <c r="K1044176" s="244"/>
      <c r="L1044176" s="244"/>
      <c r="M1044176" s="244"/>
      <c r="N1044176" s="244"/>
      <c r="O1044176" s="251"/>
      <c r="P1044176" s="251"/>
      <c r="Q1044176" s="251"/>
      <c r="R1044176" s="251"/>
      <c r="S1044176" s="251"/>
      <c r="T1044176" s="251"/>
      <c r="U1044176" s="251"/>
      <c r="V1044176" s="251"/>
      <c r="W1044176" s="251"/>
      <c r="X1044176" s="251"/>
      <c r="Y1044176" s="251"/>
      <c r="Z1044176" s="251"/>
      <c r="AA1044176" s="251"/>
      <c r="AB1044176" s="247"/>
      <c r="AC1044176" s="247"/>
      <c r="AD1044176" s="245"/>
      <c r="AE1044176" s="245"/>
      <c r="AF1044176" s="245"/>
      <c r="AG1044176" s="245"/>
    </row>
    <row r="1044177" spans="1:33" ht="12.75">
      <c r="A1044177" s="247"/>
      <c r="B1044177" s="248"/>
      <c r="C1044177" s="249"/>
      <c r="D1044177" s="250"/>
      <c r="E1044177" s="250"/>
      <c r="F1044177" s="250"/>
      <c r="G1044177" s="250"/>
      <c r="H1044177" s="250"/>
      <c r="I1044177" s="250"/>
      <c r="J1044177" s="244"/>
      <c r="K1044177" s="244"/>
      <c r="L1044177" s="244"/>
      <c r="M1044177" s="244"/>
      <c r="N1044177" s="244"/>
      <c r="O1044177" s="251"/>
      <c r="P1044177" s="251"/>
      <c r="Q1044177" s="251"/>
      <c r="R1044177" s="251"/>
      <c r="S1044177" s="251"/>
      <c r="T1044177" s="251"/>
      <c r="U1044177" s="251"/>
      <c r="V1044177" s="251"/>
      <c r="W1044177" s="251"/>
      <c r="X1044177" s="251"/>
      <c r="Y1044177" s="251"/>
      <c r="Z1044177" s="251"/>
      <c r="AA1044177" s="251"/>
      <c r="AB1044177" s="247"/>
      <c r="AC1044177" s="247"/>
      <c r="AD1044177" s="245"/>
      <c r="AE1044177" s="245"/>
      <c r="AF1044177" s="245"/>
      <c r="AG1044177" s="245"/>
    </row>
    <row r="1044178" spans="1:33" ht="12.75">
      <c r="A1044178" s="247"/>
      <c r="B1044178" s="248"/>
      <c r="C1044178" s="249"/>
      <c r="D1044178" s="250"/>
      <c r="E1044178" s="250"/>
      <c r="F1044178" s="250"/>
      <c r="G1044178" s="250"/>
      <c r="H1044178" s="250"/>
      <c r="I1044178" s="250"/>
      <c r="J1044178" s="244"/>
      <c r="K1044178" s="244"/>
      <c r="L1044178" s="244"/>
      <c r="M1044178" s="244"/>
      <c r="N1044178" s="244"/>
      <c r="O1044178" s="251"/>
      <c r="P1044178" s="251"/>
      <c r="Q1044178" s="251"/>
      <c r="R1044178" s="251"/>
      <c r="S1044178" s="251"/>
      <c r="T1044178" s="251"/>
      <c r="U1044178" s="251"/>
      <c r="V1044178" s="251"/>
      <c r="W1044178" s="251"/>
      <c r="X1044178" s="251"/>
      <c r="Y1044178" s="251"/>
      <c r="Z1044178" s="251"/>
      <c r="AA1044178" s="251"/>
      <c r="AB1044178" s="247"/>
      <c r="AC1044178" s="247"/>
      <c r="AD1044178" s="245"/>
      <c r="AE1044178" s="245"/>
      <c r="AF1044178" s="245"/>
      <c r="AG1044178" s="245"/>
    </row>
    <row r="1044179" spans="1:33" ht="12.75">
      <c r="A1044179" s="247"/>
      <c r="B1044179" s="248"/>
      <c r="C1044179" s="249"/>
      <c r="D1044179" s="250"/>
      <c r="E1044179" s="250"/>
      <c r="F1044179" s="250"/>
      <c r="G1044179" s="250"/>
      <c r="H1044179" s="250"/>
      <c r="I1044179" s="250"/>
      <c r="J1044179" s="244"/>
      <c r="K1044179" s="244"/>
      <c r="L1044179" s="244"/>
      <c r="M1044179" s="244"/>
      <c r="N1044179" s="244"/>
      <c r="O1044179" s="251"/>
      <c r="P1044179" s="251"/>
      <c r="Q1044179" s="251"/>
      <c r="R1044179" s="251"/>
      <c r="S1044179" s="251"/>
      <c r="T1044179" s="251"/>
      <c r="U1044179" s="251"/>
      <c r="V1044179" s="251"/>
      <c r="W1044179" s="251"/>
      <c r="X1044179" s="251"/>
      <c r="Y1044179" s="251"/>
      <c r="Z1044179" s="251"/>
      <c r="AA1044179" s="251"/>
      <c r="AB1044179" s="247"/>
      <c r="AC1044179" s="247"/>
      <c r="AD1044179" s="245"/>
      <c r="AE1044179" s="245"/>
      <c r="AF1044179" s="245"/>
      <c r="AG1044179" s="245"/>
    </row>
    <row r="1044180" spans="1:33" ht="12.75">
      <c r="A1044180" s="247"/>
      <c r="B1044180" s="248"/>
      <c r="C1044180" s="249"/>
      <c r="D1044180" s="250"/>
      <c r="E1044180" s="250"/>
      <c r="F1044180" s="250"/>
      <c r="G1044180" s="250"/>
      <c r="H1044180" s="250"/>
      <c r="I1044180" s="250"/>
      <c r="J1044180" s="244"/>
      <c r="K1044180" s="244"/>
      <c r="L1044180" s="244"/>
      <c r="M1044180" s="244"/>
      <c r="N1044180" s="244"/>
      <c r="O1044180" s="251"/>
      <c r="P1044180" s="251"/>
      <c r="Q1044180" s="251"/>
      <c r="R1044180" s="251"/>
      <c r="S1044180" s="251"/>
      <c r="T1044180" s="251"/>
      <c r="U1044180" s="251"/>
      <c r="V1044180" s="251"/>
      <c r="W1044180" s="251"/>
      <c r="X1044180" s="251"/>
      <c r="Y1044180" s="251"/>
      <c r="Z1044180" s="251"/>
      <c r="AA1044180" s="251"/>
      <c r="AB1044180" s="247"/>
      <c r="AC1044180" s="247"/>
      <c r="AD1044180" s="245"/>
      <c r="AE1044180" s="245"/>
      <c r="AF1044180" s="245"/>
      <c r="AG1044180" s="245"/>
    </row>
    <row r="1044181" spans="1:33" ht="12.75">
      <c r="A1044181" s="247"/>
      <c r="B1044181" s="248"/>
      <c r="C1044181" s="249"/>
      <c r="D1044181" s="250"/>
      <c r="E1044181" s="250"/>
      <c r="F1044181" s="250"/>
      <c r="G1044181" s="250"/>
      <c r="H1044181" s="250"/>
      <c r="I1044181" s="250"/>
      <c r="J1044181" s="244"/>
      <c r="K1044181" s="244"/>
      <c r="L1044181" s="244"/>
      <c r="M1044181" s="244"/>
      <c r="N1044181" s="244"/>
      <c r="O1044181" s="251"/>
      <c r="P1044181" s="251"/>
      <c r="Q1044181" s="251"/>
      <c r="R1044181" s="251"/>
      <c r="S1044181" s="251"/>
      <c r="T1044181" s="251"/>
      <c r="U1044181" s="251"/>
      <c r="V1044181" s="251"/>
      <c r="W1044181" s="251"/>
      <c r="X1044181" s="251"/>
      <c r="Y1044181" s="251"/>
      <c r="Z1044181" s="251"/>
      <c r="AA1044181" s="251"/>
      <c r="AB1044181" s="247"/>
      <c r="AC1044181" s="247"/>
      <c r="AD1044181" s="245"/>
      <c r="AE1044181" s="245"/>
      <c r="AF1044181" s="245"/>
      <c r="AG1044181" s="245"/>
    </row>
    <row r="1044182" spans="1:33" ht="12.75">
      <c r="A1044182" s="247"/>
      <c r="B1044182" s="248"/>
      <c r="C1044182" s="249"/>
      <c r="D1044182" s="250"/>
      <c r="E1044182" s="250"/>
      <c r="F1044182" s="250"/>
      <c r="G1044182" s="250"/>
      <c r="H1044182" s="250"/>
      <c r="I1044182" s="250"/>
      <c r="J1044182" s="244"/>
      <c r="K1044182" s="244"/>
      <c r="L1044182" s="244"/>
      <c r="M1044182" s="244"/>
      <c r="N1044182" s="244"/>
      <c r="O1044182" s="251"/>
      <c r="P1044182" s="251"/>
      <c r="Q1044182" s="251"/>
      <c r="R1044182" s="251"/>
      <c r="S1044182" s="251"/>
      <c r="T1044182" s="251"/>
      <c r="U1044182" s="251"/>
      <c r="V1044182" s="251"/>
      <c r="W1044182" s="251"/>
      <c r="X1044182" s="251"/>
      <c r="Y1044182" s="251"/>
      <c r="Z1044182" s="251"/>
      <c r="AA1044182" s="251"/>
      <c r="AB1044182" s="247"/>
      <c r="AC1044182" s="247"/>
      <c r="AD1044182" s="245"/>
      <c r="AE1044182" s="245"/>
      <c r="AF1044182" s="245"/>
      <c r="AG1044182" s="245"/>
    </row>
    <row r="1044183" spans="1:33" ht="12.75">
      <c r="A1044183" s="247"/>
      <c r="B1044183" s="248"/>
      <c r="C1044183" s="249"/>
      <c r="D1044183" s="250"/>
      <c r="E1044183" s="250"/>
      <c r="F1044183" s="250"/>
      <c r="G1044183" s="250"/>
      <c r="H1044183" s="250"/>
      <c r="I1044183" s="250"/>
      <c r="J1044183" s="244"/>
      <c r="K1044183" s="244"/>
      <c r="L1044183" s="244"/>
      <c r="M1044183" s="244"/>
      <c r="N1044183" s="244"/>
      <c r="O1044183" s="251"/>
      <c r="P1044183" s="251"/>
      <c r="Q1044183" s="251"/>
      <c r="R1044183" s="251"/>
      <c r="S1044183" s="251"/>
      <c r="T1044183" s="251"/>
      <c r="U1044183" s="251"/>
      <c r="V1044183" s="251"/>
      <c r="W1044183" s="251"/>
      <c r="X1044183" s="251"/>
      <c r="Y1044183" s="251"/>
      <c r="Z1044183" s="251"/>
      <c r="AA1044183" s="251"/>
      <c r="AB1044183" s="247"/>
      <c r="AC1044183" s="247"/>
      <c r="AD1044183" s="245"/>
      <c r="AE1044183" s="245"/>
      <c r="AF1044183" s="245"/>
      <c r="AG1044183" s="245"/>
    </row>
    <row r="1044184" spans="1:33" ht="12.75">
      <c r="A1044184" s="247"/>
      <c r="B1044184" s="248"/>
      <c r="C1044184" s="249"/>
      <c r="D1044184" s="250"/>
      <c r="E1044184" s="250"/>
      <c r="F1044184" s="250"/>
      <c r="G1044184" s="250"/>
      <c r="H1044184" s="250"/>
      <c r="I1044184" s="250"/>
      <c r="J1044184" s="244"/>
      <c r="K1044184" s="244"/>
      <c r="L1044184" s="244"/>
      <c r="M1044184" s="244"/>
      <c r="N1044184" s="244"/>
      <c r="O1044184" s="251"/>
      <c r="P1044184" s="251"/>
      <c r="Q1044184" s="251"/>
      <c r="R1044184" s="251"/>
      <c r="S1044184" s="251"/>
      <c r="T1044184" s="251"/>
      <c r="U1044184" s="251"/>
      <c r="V1044184" s="251"/>
      <c r="W1044184" s="251"/>
      <c r="X1044184" s="251"/>
      <c r="Y1044184" s="251"/>
      <c r="Z1044184" s="251"/>
      <c r="AA1044184" s="251"/>
      <c r="AB1044184" s="247"/>
      <c r="AC1044184" s="247"/>
      <c r="AD1044184" s="245"/>
      <c r="AE1044184" s="245"/>
      <c r="AF1044184" s="245"/>
      <c r="AG1044184" s="245"/>
    </row>
    <row r="1044185" spans="1:33" ht="12.75">
      <c r="A1044185" s="247"/>
      <c r="B1044185" s="248"/>
      <c r="C1044185" s="249"/>
      <c r="D1044185" s="250"/>
      <c r="E1044185" s="250"/>
      <c r="F1044185" s="250"/>
      <c r="G1044185" s="250"/>
      <c r="H1044185" s="250"/>
      <c r="I1044185" s="250"/>
      <c r="J1044185" s="244"/>
      <c r="K1044185" s="244"/>
      <c r="L1044185" s="244"/>
      <c r="M1044185" s="244"/>
      <c r="N1044185" s="244"/>
      <c r="O1044185" s="251"/>
      <c r="P1044185" s="251"/>
      <c r="Q1044185" s="251"/>
      <c r="R1044185" s="251"/>
      <c r="S1044185" s="251"/>
      <c r="T1044185" s="251"/>
      <c r="U1044185" s="251"/>
      <c r="V1044185" s="251"/>
      <c r="W1044185" s="251"/>
      <c r="X1044185" s="251"/>
      <c r="Y1044185" s="251"/>
      <c r="Z1044185" s="251"/>
      <c r="AA1044185" s="251"/>
      <c r="AB1044185" s="247"/>
      <c r="AC1044185" s="247"/>
      <c r="AD1044185" s="245"/>
      <c r="AE1044185" s="245"/>
      <c r="AF1044185" s="245"/>
      <c r="AG1044185" s="245"/>
    </row>
    <row r="1044186" spans="1:33" ht="12.75">
      <c r="A1044186" s="247"/>
      <c r="B1044186" s="248"/>
      <c r="C1044186" s="249"/>
      <c r="D1044186" s="250"/>
      <c r="E1044186" s="250"/>
      <c r="F1044186" s="250"/>
      <c r="G1044186" s="250"/>
      <c r="H1044186" s="250"/>
      <c r="I1044186" s="250"/>
      <c r="J1044186" s="244"/>
      <c r="K1044186" s="244"/>
      <c r="L1044186" s="244"/>
      <c r="M1044186" s="244"/>
      <c r="N1044186" s="244"/>
      <c r="O1044186" s="251"/>
      <c r="P1044186" s="251"/>
      <c r="Q1044186" s="251"/>
      <c r="R1044186" s="251"/>
      <c r="S1044186" s="251"/>
      <c r="T1044186" s="251"/>
      <c r="U1044186" s="251"/>
      <c r="V1044186" s="251"/>
      <c r="W1044186" s="251"/>
      <c r="X1044186" s="251"/>
      <c r="Y1044186" s="251"/>
      <c r="Z1044186" s="251"/>
      <c r="AA1044186" s="251"/>
      <c r="AB1044186" s="247"/>
      <c r="AC1044186" s="247"/>
      <c r="AD1044186" s="245"/>
      <c r="AE1044186" s="245"/>
      <c r="AF1044186" s="245"/>
      <c r="AG1044186" s="245"/>
    </row>
    <row r="1044187" spans="1:33" ht="12.75">
      <c r="A1044187" s="247"/>
      <c r="B1044187" s="248"/>
      <c r="C1044187" s="249"/>
      <c r="D1044187" s="250"/>
      <c r="E1044187" s="250"/>
      <c r="F1044187" s="250"/>
      <c r="G1044187" s="250"/>
      <c r="H1044187" s="250"/>
      <c r="I1044187" s="250"/>
      <c r="J1044187" s="244"/>
      <c r="K1044187" s="244"/>
      <c r="L1044187" s="244"/>
      <c r="M1044187" s="244"/>
      <c r="N1044187" s="244"/>
      <c r="O1044187" s="251"/>
      <c r="P1044187" s="251"/>
      <c r="Q1044187" s="251"/>
      <c r="R1044187" s="251"/>
      <c r="S1044187" s="251"/>
      <c r="T1044187" s="251"/>
      <c r="U1044187" s="251"/>
      <c r="V1044187" s="251"/>
      <c r="W1044187" s="251"/>
      <c r="X1044187" s="251"/>
      <c r="Y1044187" s="251"/>
      <c r="Z1044187" s="251"/>
      <c r="AA1044187" s="251"/>
      <c r="AB1044187" s="247"/>
      <c r="AC1044187" s="247"/>
      <c r="AD1044187" s="245"/>
      <c r="AE1044187" s="245"/>
      <c r="AF1044187" s="245"/>
      <c r="AG1044187" s="245"/>
    </row>
    <row r="1044188" spans="1:33" ht="12.75">
      <c r="A1044188" s="247"/>
      <c r="B1044188" s="248"/>
      <c r="C1044188" s="249"/>
      <c r="D1044188" s="250"/>
      <c r="E1044188" s="250"/>
      <c r="F1044188" s="250"/>
      <c r="G1044188" s="250"/>
      <c r="H1044188" s="250"/>
      <c r="I1044188" s="250"/>
      <c r="J1044188" s="244"/>
      <c r="K1044188" s="244"/>
      <c r="L1044188" s="244"/>
      <c r="M1044188" s="244"/>
      <c r="N1044188" s="244"/>
      <c r="O1044188" s="251"/>
      <c r="P1044188" s="251"/>
      <c r="Q1044188" s="251"/>
      <c r="R1044188" s="251"/>
      <c r="S1044188" s="251"/>
      <c r="T1044188" s="251"/>
      <c r="U1044188" s="251"/>
      <c r="V1044188" s="251"/>
      <c r="W1044188" s="251"/>
      <c r="X1044188" s="251"/>
      <c r="Y1044188" s="251"/>
      <c r="Z1044188" s="251"/>
      <c r="AA1044188" s="251"/>
      <c r="AB1044188" s="247"/>
      <c r="AC1044188" s="247"/>
      <c r="AD1044188" s="245"/>
      <c r="AE1044188" s="245"/>
      <c r="AF1044188" s="245"/>
      <c r="AG1044188" s="245"/>
    </row>
    <row r="1044189" spans="1:33" ht="12.75">
      <c r="A1044189" s="247"/>
      <c r="B1044189" s="248"/>
      <c r="C1044189" s="249"/>
      <c r="D1044189" s="250"/>
      <c r="E1044189" s="250"/>
      <c r="F1044189" s="250"/>
      <c r="G1044189" s="250"/>
      <c r="H1044189" s="250"/>
      <c r="I1044189" s="250"/>
      <c r="J1044189" s="244"/>
      <c r="K1044189" s="244"/>
      <c r="L1044189" s="244"/>
      <c r="M1044189" s="244"/>
      <c r="N1044189" s="244"/>
      <c r="O1044189" s="251"/>
      <c r="P1044189" s="251"/>
      <c r="Q1044189" s="251"/>
      <c r="R1044189" s="251"/>
      <c r="S1044189" s="251"/>
      <c r="T1044189" s="251"/>
      <c r="U1044189" s="251"/>
      <c r="V1044189" s="251"/>
      <c r="W1044189" s="251"/>
      <c r="X1044189" s="251"/>
      <c r="Y1044189" s="251"/>
      <c r="Z1044189" s="251"/>
      <c r="AA1044189" s="251"/>
      <c r="AB1044189" s="247"/>
      <c r="AC1044189" s="247"/>
      <c r="AD1044189" s="245"/>
      <c r="AE1044189" s="245"/>
      <c r="AF1044189" s="245"/>
      <c r="AG1044189" s="245"/>
    </row>
    <row r="1044190" spans="1:33" ht="12.75">
      <c r="A1044190" s="247"/>
      <c r="B1044190" s="248"/>
      <c r="C1044190" s="249"/>
      <c r="D1044190" s="250"/>
      <c r="E1044190" s="250"/>
      <c r="F1044190" s="250"/>
      <c r="G1044190" s="250"/>
      <c r="H1044190" s="250"/>
      <c r="I1044190" s="250"/>
      <c r="J1044190" s="244"/>
      <c r="K1044190" s="244"/>
      <c r="L1044190" s="244"/>
      <c r="M1044190" s="244"/>
      <c r="N1044190" s="244"/>
      <c r="O1044190" s="251"/>
      <c r="P1044190" s="251"/>
      <c r="Q1044190" s="251"/>
      <c r="R1044190" s="251"/>
      <c r="S1044190" s="251"/>
      <c r="T1044190" s="251"/>
      <c r="U1044190" s="251"/>
      <c r="V1044190" s="251"/>
      <c r="W1044190" s="251"/>
      <c r="X1044190" s="251"/>
      <c r="Y1044190" s="251"/>
      <c r="Z1044190" s="251"/>
      <c r="AA1044190" s="251"/>
      <c r="AB1044190" s="247"/>
      <c r="AC1044190" s="247"/>
      <c r="AD1044190" s="245"/>
      <c r="AE1044190" s="245"/>
      <c r="AF1044190" s="245"/>
      <c r="AG1044190" s="245"/>
    </row>
    <row r="1044191" spans="1:33" ht="12.75">
      <c r="A1044191" s="247"/>
      <c r="B1044191" s="248"/>
      <c r="C1044191" s="249"/>
      <c r="D1044191" s="250"/>
      <c r="E1044191" s="250"/>
      <c r="F1044191" s="250"/>
      <c r="G1044191" s="250"/>
      <c r="H1044191" s="250"/>
      <c r="I1044191" s="250"/>
      <c r="J1044191" s="244"/>
      <c r="K1044191" s="244"/>
      <c r="L1044191" s="244"/>
      <c r="M1044191" s="244"/>
      <c r="N1044191" s="244"/>
      <c r="O1044191" s="251"/>
      <c r="P1044191" s="251"/>
      <c r="Q1044191" s="251"/>
      <c r="R1044191" s="251"/>
      <c r="S1044191" s="251"/>
      <c r="T1044191" s="251"/>
      <c r="U1044191" s="251"/>
      <c r="V1044191" s="251"/>
      <c r="W1044191" s="251"/>
      <c r="X1044191" s="251"/>
      <c r="Y1044191" s="251"/>
      <c r="Z1044191" s="251"/>
      <c r="AA1044191" s="251"/>
      <c r="AB1044191" s="247"/>
      <c r="AC1044191" s="247"/>
      <c r="AD1044191" s="245"/>
      <c r="AE1044191" s="245"/>
      <c r="AF1044191" s="245"/>
      <c r="AG1044191" s="245"/>
    </row>
    <row r="1044192" spans="1:33" ht="12.75">
      <c r="A1044192" s="247"/>
      <c r="B1044192" s="248"/>
      <c r="C1044192" s="249"/>
      <c r="D1044192" s="250"/>
      <c r="E1044192" s="250"/>
      <c r="F1044192" s="250"/>
      <c r="G1044192" s="250"/>
      <c r="H1044192" s="250"/>
      <c r="I1044192" s="250"/>
      <c r="J1044192" s="244"/>
      <c r="K1044192" s="244"/>
      <c r="L1044192" s="244"/>
      <c r="M1044192" s="244"/>
      <c r="N1044192" s="244"/>
      <c r="O1044192" s="251"/>
      <c r="P1044192" s="251"/>
      <c r="Q1044192" s="251"/>
      <c r="R1044192" s="251"/>
      <c r="S1044192" s="251"/>
      <c r="T1044192" s="251"/>
      <c r="U1044192" s="251"/>
      <c r="V1044192" s="251"/>
      <c r="W1044192" s="251"/>
      <c r="X1044192" s="251"/>
      <c r="Y1044192" s="251"/>
      <c r="Z1044192" s="251"/>
      <c r="AA1044192" s="251"/>
      <c r="AB1044192" s="247"/>
      <c r="AC1044192" s="247"/>
      <c r="AD1044192" s="245"/>
      <c r="AE1044192" s="245"/>
      <c r="AF1044192" s="245"/>
      <c r="AG1044192" s="245"/>
    </row>
    <row r="1044193" spans="1:33" ht="12.75">
      <c r="A1044193" s="247"/>
      <c r="B1044193" s="248"/>
      <c r="C1044193" s="249"/>
      <c r="D1044193" s="250"/>
      <c r="E1044193" s="250"/>
      <c r="F1044193" s="250"/>
      <c r="G1044193" s="250"/>
      <c r="H1044193" s="250"/>
      <c r="I1044193" s="250"/>
      <c r="J1044193" s="244"/>
      <c r="K1044193" s="244"/>
      <c r="L1044193" s="244"/>
      <c r="M1044193" s="244"/>
      <c r="N1044193" s="244"/>
      <c r="O1044193" s="251"/>
      <c r="P1044193" s="251"/>
      <c r="Q1044193" s="251"/>
      <c r="R1044193" s="251"/>
      <c r="S1044193" s="251"/>
      <c r="T1044193" s="251"/>
      <c r="U1044193" s="251"/>
      <c r="V1044193" s="251"/>
      <c r="W1044193" s="251"/>
      <c r="X1044193" s="251"/>
      <c r="Y1044193" s="251"/>
      <c r="Z1044193" s="251"/>
      <c r="AA1044193" s="251"/>
      <c r="AB1044193" s="247"/>
      <c r="AC1044193" s="247"/>
      <c r="AD1044193" s="245"/>
      <c r="AE1044193" s="245"/>
      <c r="AF1044193" s="245"/>
      <c r="AG1044193" s="245"/>
    </row>
    <row r="1044194" spans="1:33" ht="12.75">
      <c r="A1044194" s="247"/>
      <c r="B1044194" s="248"/>
      <c r="C1044194" s="249"/>
      <c r="D1044194" s="250"/>
      <c r="E1044194" s="250"/>
      <c r="F1044194" s="250"/>
      <c r="G1044194" s="250"/>
      <c r="H1044194" s="250"/>
      <c r="I1044194" s="250"/>
      <c r="J1044194" s="244"/>
      <c r="K1044194" s="244"/>
      <c r="L1044194" s="244"/>
      <c r="M1044194" s="244"/>
      <c r="N1044194" s="244"/>
      <c r="O1044194" s="251"/>
      <c r="P1044194" s="251"/>
      <c r="Q1044194" s="251"/>
      <c r="R1044194" s="251"/>
      <c r="S1044194" s="251"/>
      <c r="T1044194" s="251"/>
      <c r="U1044194" s="251"/>
      <c r="V1044194" s="251"/>
      <c r="W1044194" s="251"/>
      <c r="X1044194" s="251"/>
      <c r="Y1044194" s="251"/>
      <c r="Z1044194" s="251"/>
      <c r="AA1044194" s="251"/>
      <c r="AB1044194" s="247"/>
      <c r="AC1044194" s="247"/>
      <c r="AD1044194" s="245"/>
      <c r="AE1044194" s="245"/>
      <c r="AF1044194" s="245"/>
      <c r="AG1044194" s="245"/>
    </row>
    <row r="1044195" spans="1:33" ht="12.75">
      <c r="A1044195" s="247"/>
      <c r="B1044195" s="248"/>
      <c r="C1044195" s="249"/>
      <c r="D1044195" s="250"/>
      <c r="E1044195" s="250"/>
      <c r="F1044195" s="250"/>
      <c r="G1044195" s="250"/>
      <c r="H1044195" s="250"/>
      <c r="I1044195" s="250"/>
      <c r="J1044195" s="244"/>
      <c r="K1044195" s="244"/>
      <c r="L1044195" s="244"/>
      <c r="M1044195" s="244"/>
      <c r="N1044195" s="244"/>
      <c r="O1044195" s="251"/>
      <c r="P1044195" s="251"/>
      <c r="Q1044195" s="251"/>
      <c r="R1044195" s="251"/>
      <c r="S1044195" s="251"/>
      <c r="T1044195" s="251"/>
      <c r="U1044195" s="251"/>
      <c r="V1044195" s="251"/>
      <c r="W1044195" s="251"/>
      <c r="X1044195" s="251"/>
      <c r="Y1044195" s="251"/>
      <c r="Z1044195" s="251"/>
      <c r="AA1044195" s="251"/>
      <c r="AB1044195" s="247"/>
      <c r="AC1044195" s="247"/>
      <c r="AD1044195" s="245"/>
      <c r="AE1044195" s="245"/>
      <c r="AF1044195" s="245"/>
      <c r="AG1044195" s="245"/>
    </row>
    <row r="1044196" spans="1:33" ht="12.75">
      <c r="A1044196" s="247"/>
      <c r="B1044196" s="248"/>
      <c r="C1044196" s="249"/>
      <c r="D1044196" s="250"/>
      <c r="E1044196" s="250"/>
      <c r="F1044196" s="250"/>
      <c r="G1044196" s="250"/>
      <c r="H1044196" s="250"/>
      <c r="I1044196" s="250"/>
      <c r="J1044196" s="244"/>
      <c r="K1044196" s="244"/>
      <c r="L1044196" s="244"/>
      <c r="M1044196" s="244"/>
      <c r="N1044196" s="244"/>
      <c r="O1044196" s="251"/>
      <c r="P1044196" s="251"/>
      <c r="Q1044196" s="251"/>
      <c r="R1044196" s="251"/>
      <c r="S1044196" s="251"/>
      <c r="T1044196" s="251"/>
      <c r="U1044196" s="251"/>
      <c r="V1044196" s="251"/>
      <c r="W1044196" s="251"/>
      <c r="X1044196" s="251"/>
      <c r="Y1044196" s="251"/>
      <c r="Z1044196" s="251"/>
      <c r="AA1044196" s="251"/>
      <c r="AB1044196" s="247"/>
      <c r="AC1044196" s="247"/>
      <c r="AD1044196" s="245"/>
      <c r="AE1044196" s="245"/>
      <c r="AF1044196" s="245"/>
      <c r="AG1044196" s="245"/>
    </row>
    <row r="1044197" spans="1:33" ht="12.75">
      <c r="A1044197" s="247"/>
      <c r="B1044197" s="248"/>
      <c r="C1044197" s="249"/>
      <c r="D1044197" s="250"/>
      <c r="E1044197" s="250"/>
      <c r="F1044197" s="250"/>
      <c r="G1044197" s="250"/>
      <c r="H1044197" s="250"/>
      <c r="I1044197" s="250"/>
      <c r="J1044197" s="244"/>
      <c r="K1044197" s="244"/>
      <c r="L1044197" s="244"/>
      <c r="M1044197" s="244"/>
      <c r="N1044197" s="244"/>
      <c r="O1044197" s="251"/>
      <c r="P1044197" s="251"/>
      <c r="Q1044197" s="251"/>
      <c r="R1044197" s="251"/>
      <c r="S1044197" s="251"/>
      <c r="T1044197" s="251"/>
      <c r="U1044197" s="251"/>
      <c r="V1044197" s="251"/>
      <c r="W1044197" s="251"/>
      <c r="X1044197" s="251"/>
      <c r="Y1044197" s="251"/>
      <c r="Z1044197" s="251"/>
      <c r="AA1044197" s="251"/>
      <c r="AB1044197" s="247"/>
      <c r="AC1044197" s="247"/>
      <c r="AD1044197" s="245"/>
      <c r="AE1044197" s="245"/>
      <c r="AF1044197" s="245"/>
      <c r="AG1044197" s="245"/>
    </row>
    <row r="1044198" spans="1:33" ht="12.75">
      <c r="A1044198" s="247"/>
      <c r="B1044198" s="248"/>
      <c r="C1044198" s="249"/>
      <c r="D1044198" s="250"/>
      <c r="E1044198" s="250"/>
      <c r="F1044198" s="250"/>
      <c r="G1044198" s="250"/>
      <c r="H1044198" s="250"/>
      <c r="I1044198" s="250"/>
      <c r="J1044198" s="244"/>
      <c r="K1044198" s="244"/>
      <c r="L1044198" s="244"/>
      <c r="M1044198" s="244"/>
      <c r="N1044198" s="244"/>
      <c r="O1044198" s="251"/>
      <c r="P1044198" s="251"/>
      <c r="Q1044198" s="251"/>
      <c r="R1044198" s="251"/>
      <c r="S1044198" s="251"/>
      <c r="T1044198" s="251"/>
      <c r="U1044198" s="251"/>
      <c r="V1044198" s="251"/>
      <c r="W1044198" s="251"/>
      <c r="X1044198" s="251"/>
      <c r="Y1044198" s="251"/>
      <c r="Z1044198" s="251"/>
      <c r="AA1044198" s="251"/>
      <c r="AB1044198" s="247"/>
      <c r="AC1044198" s="247"/>
      <c r="AD1044198" s="245"/>
      <c r="AE1044198" s="245"/>
      <c r="AF1044198" s="245"/>
      <c r="AG1044198" s="245"/>
    </row>
    <row r="1044199" spans="1:33" ht="12.75">
      <c r="A1044199" s="247"/>
      <c r="B1044199" s="248"/>
      <c r="C1044199" s="249"/>
      <c r="D1044199" s="250"/>
      <c r="E1044199" s="250"/>
      <c r="F1044199" s="250"/>
      <c r="G1044199" s="250"/>
      <c r="H1044199" s="250"/>
      <c r="I1044199" s="250"/>
      <c r="J1044199" s="244"/>
      <c r="K1044199" s="244"/>
      <c r="L1044199" s="244"/>
      <c r="M1044199" s="244"/>
      <c r="N1044199" s="244"/>
      <c r="O1044199" s="251"/>
      <c r="P1044199" s="251"/>
      <c r="Q1044199" s="251"/>
      <c r="R1044199" s="251"/>
      <c r="S1044199" s="251"/>
      <c r="T1044199" s="251"/>
      <c r="U1044199" s="251"/>
      <c r="V1044199" s="251"/>
      <c r="W1044199" s="251"/>
      <c r="X1044199" s="251"/>
      <c r="Y1044199" s="251"/>
      <c r="Z1044199" s="251"/>
      <c r="AA1044199" s="251"/>
      <c r="AB1044199" s="247"/>
      <c r="AC1044199" s="247"/>
      <c r="AD1044199" s="245"/>
      <c r="AE1044199" s="245"/>
      <c r="AF1044199" s="245"/>
      <c r="AG1044199" s="245"/>
    </row>
    <row r="1044200" spans="1:33" ht="12.75">
      <c r="A1044200" s="247"/>
      <c r="B1044200" s="248"/>
      <c r="C1044200" s="249"/>
      <c r="D1044200" s="250"/>
      <c r="E1044200" s="250"/>
      <c r="F1044200" s="250"/>
      <c r="G1044200" s="250"/>
      <c r="H1044200" s="250"/>
      <c r="I1044200" s="250"/>
      <c r="J1044200" s="244"/>
      <c r="K1044200" s="244"/>
      <c r="L1044200" s="244"/>
      <c r="M1044200" s="244"/>
      <c r="N1044200" s="244"/>
      <c r="O1044200" s="251"/>
      <c r="P1044200" s="251"/>
      <c r="Q1044200" s="251"/>
      <c r="R1044200" s="251"/>
      <c r="S1044200" s="251"/>
      <c r="T1044200" s="251"/>
      <c r="U1044200" s="251"/>
      <c r="V1044200" s="251"/>
      <c r="W1044200" s="251"/>
      <c r="X1044200" s="251"/>
      <c r="Y1044200" s="251"/>
      <c r="Z1044200" s="251"/>
      <c r="AA1044200" s="251"/>
      <c r="AB1044200" s="247"/>
      <c r="AC1044200" s="247"/>
      <c r="AD1044200" s="245"/>
      <c r="AE1044200" s="245"/>
      <c r="AF1044200" s="245"/>
      <c r="AG1044200" s="245"/>
    </row>
    <row r="1044201" spans="1:33" ht="12.75">
      <c r="A1044201" s="247"/>
      <c r="B1044201" s="248"/>
      <c r="C1044201" s="249"/>
      <c r="D1044201" s="250"/>
      <c r="E1044201" s="250"/>
      <c r="F1044201" s="250"/>
      <c r="G1044201" s="250"/>
      <c r="H1044201" s="250"/>
      <c r="I1044201" s="250"/>
      <c r="J1044201" s="244"/>
      <c r="K1044201" s="244"/>
      <c r="L1044201" s="244"/>
      <c r="M1044201" s="244"/>
      <c r="N1044201" s="244"/>
      <c r="O1044201" s="251"/>
      <c r="P1044201" s="251"/>
      <c r="Q1044201" s="251"/>
      <c r="R1044201" s="251"/>
      <c r="S1044201" s="251"/>
      <c r="T1044201" s="251"/>
      <c r="U1044201" s="251"/>
      <c r="V1044201" s="251"/>
      <c r="W1044201" s="251"/>
      <c r="X1044201" s="251"/>
      <c r="Y1044201" s="251"/>
      <c r="Z1044201" s="251"/>
      <c r="AA1044201" s="251"/>
      <c r="AB1044201" s="247"/>
      <c r="AC1044201" s="247"/>
      <c r="AD1044201" s="245"/>
      <c r="AE1044201" s="245"/>
      <c r="AF1044201" s="245"/>
      <c r="AG1044201" s="245"/>
    </row>
    <row r="1044202" spans="1:33" ht="12.75">
      <c r="A1044202" s="247"/>
      <c r="B1044202" s="248"/>
      <c r="C1044202" s="249"/>
      <c r="D1044202" s="250"/>
      <c r="E1044202" s="250"/>
      <c r="F1044202" s="250"/>
      <c r="G1044202" s="250"/>
      <c r="H1044202" s="250"/>
      <c r="I1044202" s="250"/>
      <c r="J1044202" s="244"/>
      <c r="K1044202" s="244"/>
      <c r="L1044202" s="244"/>
      <c r="M1044202" s="244"/>
      <c r="N1044202" s="244"/>
      <c r="O1044202" s="251"/>
      <c r="P1044202" s="251"/>
      <c r="Q1044202" s="251"/>
      <c r="R1044202" s="251"/>
      <c r="S1044202" s="251"/>
      <c r="T1044202" s="251"/>
      <c r="U1044202" s="251"/>
      <c r="V1044202" s="251"/>
      <c r="W1044202" s="251"/>
      <c r="X1044202" s="251"/>
      <c r="Y1044202" s="251"/>
      <c r="Z1044202" s="251"/>
      <c r="AA1044202" s="251"/>
      <c r="AB1044202" s="247"/>
      <c r="AC1044202" s="247"/>
      <c r="AD1044202" s="245"/>
      <c r="AE1044202" s="245"/>
      <c r="AF1044202" s="245"/>
      <c r="AG1044202" s="245"/>
    </row>
    <row r="1044203" spans="1:33" ht="12.75">
      <c r="A1044203" s="247"/>
      <c r="B1044203" s="248"/>
      <c r="C1044203" s="249"/>
      <c r="D1044203" s="250"/>
      <c r="E1044203" s="250"/>
      <c r="F1044203" s="250"/>
      <c r="G1044203" s="250"/>
      <c r="H1044203" s="250"/>
      <c r="I1044203" s="250"/>
      <c r="J1044203" s="244"/>
      <c r="K1044203" s="244"/>
      <c r="L1044203" s="244"/>
      <c r="M1044203" s="244"/>
      <c r="N1044203" s="244"/>
      <c r="O1044203" s="251"/>
      <c r="P1044203" s="251"/>
      <c r="Q1044203" s="251"/>
      <c r="R1044203" s="251"/>
      <c r="S1044203" s="251"/>
      <c r="T1044203" s="251"/>
      <c r="U1044203" s="251"/>
      <c r="V1044203" s="251"/>
      <c r="W1044203" s="251"/>
      <c r="X1044203" s="251"/>
      <c r="Y1044203" s="251"/>
      <c r="Z1044203" s="251"/>
      <c r="AA1044203" s="251"/>
      <c r="AB1044203" s="247"/>
      <c r="AC1044203" s="247"/>
      <c r="AD1044203" s="245"/>
      <c r="AE1044203" s="245"/>
      <c r="AF1044203" s="245"/>
      <c r="AG1044203" s="245"/>
    </row>
    <row r="1044204" spans="1:33" ht="12.75">
      <c r="A1044204" s="247"/>
      <c r="B1044204" s="248"/>
      <c r="C1044204" s="249"/>
      <c r="D1044204" s="250"/>
      <c r="E1044204" s="250"/>
      <c r="F1044204" s="250"/>
      <c r="G1044204" s="250"/>
      <c r="H1044204" s="250"/>
      <c r="I1044204" s="250"/>
      <c r="J1044204" s="244"/>
      <c r="K1044204" s="244"/>
      <c r="L1044204" s="244"/>
      <c r="M1044204" s="244"/>
      <c r="N1044204" s="244"/>
      <c r="O1044204" s="251"/>
      <c r="P1044204" s="251"/>
      <c r="Q1044204" s="251"/>
      <c r="R1044204" s="251"/>
      <c r="S1044204" s="251"/>
      <c r="T1044204" s="251"/>
      <c r="U1044204" s="251"/>
      <c r="V1044204" s="251"/>
      <c r="W1044204" s="251"/>
      <c r="X1044204" s="251"/>
      <c r="Y1044204" s="251"/>
      <c r="Z1044204" s="251"/>
      <c r="AA1044204" s="251"/>
      <c r="AB1044204" s="247"/>
      <c r="AC1044204" s="247"/>
      <c r="AD1044204" s="245"/>
      <c r="AE1044204" s="245"/>
      <c r="AF1044204" s="245"/>
      <c r="AG1044204" s="245"/>
    </row>
    <row r="1044205" spans="1:33" ht="12.75">
      <c r="A1044205" s="247"/>
      <c r="B1044205" s="248"/>
      <c r="C1044205" s="249"/>
      <c r="D1044205" s="250"/>
      <c r="E1044205" s="250"/>
      <c r="F1044205" s="250"/>
      <c r="G1044205" s="250"/>
      <c r="H1044205" s="250"/>
      <c r="I1044205" s="250"/>
      <c r="J1044205" s="244"/>
      <c r="K1044205" s="244"/>
      <c r="L1044205" s="244"/>
      <c r="M1044205" s="244"/>
      <c r="N1044205" s="244"/>
      <c r="O1044205" s="251"/>
      <c r="P1044205" s="251"/>
      <c r="Q1044205" s="251"/>
      <c r="R1044205" s="251"/>
      <c r="S1044205" s="251"/>
      <c r="T1044205" s="251"/>
      <c r="U1044205" s="251"/>
      <c r="V1044205" s="251"/>
      <c r="W1044205" s="251"/>
      <c r="X1044205" s="251"/>
      <c r="Y1044205" s="251"/>
      <c r="Z1044205" s="251"/>
      <c r="AA1044205" s="251"/>
      <c r="AB1044205" s="247"/>
      <c r="AC1044205" s="247"/>
      <c r="AD1044205" s="245"/>
      <c r="AE1044205" s="245"/>
      <c r="AF1044205" s="245"/>
      <c r="AG1044205" s="245"/>
    </row>
    <row r="1044206" spans="1:33" ht="12.75">
      <c r="A1044206" s="247"/>
      <c r="B1044206" s="248"/>
      <c r="C1044206" s="249"/>
      <c r="D1044206" s="250"/>
      <c r="E1044206" s="250"/>
      <c r="F1044206" s="250"/>
      <c r="G1044206" s="250"/>
      <c r="H1044206" s="250"/>
      <c r="I1044206" s="250"/>
      <c r="J1044206" s="244"/>
      <c r="K1044206" s="244"/>
      <c r="L1044206" s="244"/>
      <c r="M1044206" s="244"/>
      <c r="N1044206" s="244"/>
      <c r="O1044206" s="251"/>
      <c r="P1044206" s="251"/>
      <c r="Q1044206" s="251"/>
      <c r="R1044206" s="251"/>
      <c r="S1044206" s="251"/>
      <c r="T1044206" s="251"/>
      <c r="U1044206" s="251"/>
      <c r="V1044206" s="251"/>
      <c r="W1044206" s="251"/>
      <c r="X1044206" s="251"/>
      <c r="Y1044206" s="251"/>
      <c r="Z1044206" s="251"/>
      <c r="AA1044206" s="251"/>
      <c r="AB1044206" s="247"/>
      <c r="AC1044206" s="247"/>
      <c r="AD1044206" s="245"/>
      <c r="AE1044206" s="245"/>
      <c r="AF1044206" s="245"/>
      <c r="AG1044206" s="245"/>
    </row>
    <row r="1044207" spans="1:33" ht="12.75">
      <c r="A1044207" s="247"/>
      <c r="B1044207" s="248"/>
      <c r="C1044207" s="249"/>
      <c r="D1044207" s="250"/>
      <c r="E1044207" s="250"/>
      <c r="F1044207" s="250"/>
      <c r="G1044207" s="250"/>
      <c r="H1044207" s="250"/>
      <c r="I1044207" s="250"/>
      <c r="J1044207" s="244"/>
      <c r="K1044207" s="244"/>
      <c r="L1044207" s="244"/>
      <c r="M1044207" s="244"/>
      <c r="N1044207" s="244"/>
      <c r="O1044207" s="251"/>
      <c r="P1044207" s="251"/>
      <c r="Q1044207" s="251"/>
      <c r="R1044207" s="251"/>
      <c r="S1044207" s="251"/>
      <c r="T1044207" s="251"/>
      <c r="U1044207" s="251"/>
      <c r="V1044207" s="251"/>
      <c r="W1044207" s="251"/>
      <c r="X1044207" s="251"/>
      <c r="Y1044207" s="251"/>
      <c r="Z1044207" s="251"/>
      <c r="AA1044207" s="251"/>
      <c r="AB1044207" s="247"/>
      <c r="AC1044207" s="247"/>
      <c r="AD1044207" s="245"/>
      <c r="AE1044207" s="245"/>
      <c r="AF1044207" s="245"/>
      <c r="AG1044207" s="245"/>
    </row>
    <row r="1044208" spans="1:33" ht="12.75">
      <c r="A1044208" s="247"/>
      <c r="B1044208" s="248"/>
      <c r="C1044208" s="249"/>
      <c r="D1044208" s="250"/>
      <c r="E1044208" s="250"/>
      <c r="F1044208" s="250"/>
      <c r="G1044208" s="250"/>
      <c r="H1044208" s="250"/>
      <c r="I1044208" s="250"/>
      <c r="J1044208" s="244"/>
      <c r="K1044208" s="244"/>
      <c r="L1044208" s="244"/>
      <c r="M1044208" s="244"/>
      <c r="N1044208" s="244"/>
      <c r="O1044208" s="251"/>
      <c r="P1044208" s="251"/>
      <c r="Q1044208" s="251"/>
      <c r="R1044208" s="251"/>
      <c r="S1044208" s="251"/>
      <c r="T1044208" s="251"/>
      <c r="U1044208" s="251"/>
      <c r="V1044208" s="251"/>
      <c r="W1044208" s="251"/>
      <c r="X1044208" s="251"/>
      <c r="Y1044208" s="251"/>
      <c r="Z1044208" s="251"/>
      <c r="AA1044208" s="251"/>
      <c r="AB1044208" s="247"/>
      <c r="AC1044208" s="247"/>
      <c r="AD1044208" s="245"/>
      <c r="AE1044208" s="245"/>
      <c r="AF1044208" s="245"/>
      <c r="AG1044208" s="245"/>
    </row>
    <row r="1044209" spans="1:33" ht="12.75">
      <c r="A1044209" s="247"/>
      <c r="B1044209" s="248"/>
      <c r="C1044209" s="249"/>
      <c r="D1044209" s="250"/>
      <c r="E1044209" s="250"/>
      <c r="F1044209" s="250"/>
      <c r="G1044209" s="250"/>
      <c r="H1044209" s="250"/>
      <c r="I1044209" s="250"/>
      <c r="J1044209" s="244"/>
      <c r="K1044209" s="244"/>
      <c r="L1044209" s="244"/>
      <c r="M1044209" s="244"/>
      <c r="N1044209" s="244"/>
      <c r="O1044209" s="251"/>
      <c r="P1044209" s="251"/>
      <c r="Q1044209" s="251"/>
      <c r="R1044209" s="251"/>
      <c r="S1044209" s="251"/>
      <c r="T1044209" s="251"/>
      <c r="U1044209" s="251"/>
      <c r="V1044209" s="251"/>
      <c r="W1044209" s="251"/>
      <c r="X1044209" s="251"/>
      <c r="Y1044209" s="251"/>
      <c r="Z1044209" s="251"/>
      <c r="AA1044209" s="251"/>
      <c r="AB1044209" s="247"/>
      <c r="AC1044209" s="247"/>
      <c r="AD1044209" s="245"/>
      <c r="AE1044209" s="245"/>
      <c r="AF1044209" s="245"/>
      <c r="AG1044209" s="245"/>
    </row>
    <row r="1044210" spans="1:33" ht="12.75">
      <c r="A1044210" s="247"/>
      <c r="B1044210" s="248"/>
      <c r="C1044210" s="249"/>
      <c r="D1044210" s="250"/>
      <c r="E1044210" s="250"/>
      <c r="F1044210" s="250"/>
      <c r="G1044210" s="250"/>
      <c r="H1044210" s="250"/>
      <c r="I1044210" s="250"/>
      <c r="J1044210" s="244"/>
      <c r="K1044210" s="244"/>
      <c r="L1044210" s="244"/>
      <c r="M1044210" s="244"/>
      <c r="N1044210" s="244"/>
      <c r="O1044210" s="251"/>
      <c r="P1044210" s="251"/>
      <c r="Q1044210" s="251"/>
      <c r="R1044210" s="251"/>
      <c r="S1044210" s="251"/>
      <c r="T1044210" s="251"/>
      <c r="U1044210" s="251"/>
      <c r="V1044210" s="251"/>
      <c r="W1044210" s="251"/>
      <c r="X1044210" s="251"/>
      <c r="Y1044210" s="251"/>
      <c r="Z1044210" s="251"/>
      <c r="AA1044210" s="251"/>
      <c r="AB1044210" s="247"/>
      <c r="AC1044210" s="247"/>
      <c r="AD1044210" s="245"/>
      <c r="AE1044210" s="245"/>
      <c r="AF1044210" s="245"/>
      <c r="AG1044210" s="245"/>
    </row>
    <row r="1044211" spans="1:33" ht="12.75">
      <c r="A1044211" s="247"/>
      <c r="B1044211" s="248"/>
      <c r="C1044211" s="249"/>
      <c r="D1044211" s="250"/>
      <c r="E1044211" s="250"/>
      <c r="F1044211" s="250"/>
      <c r="G1044211" s="250"/>
      <c r="H1044211" s="250"/>
      <c r="I1044211" s="250"/>
      <c r="J1044211" s="244"/>
      <c r="K1044211" s="244"/>
      <c r="L1044211" s="244"/>
      <c r="M1044211" s="244"/>
      <c r="N1044211" s="244"/>
      <c r="O1044211" s="251"/>
      <c r="P1044211" s="251"/>
      <c r="Q1044211" s="251"/>
      <c r="R1044211" s="251"/>
      <c r="S1044211" s="251"/>
      <c r="T1044211" s="251"/>
      <c r="U1044211" s="251"/>
      <c r="V1044211" s="251"/>
      <c r="W1044211" s="251"/>
      <c r="X1044211" s="251"/>
      <c r="Y1044211" s="251"/>
      <c r="Z1044211" s="251"/>
      <c r="AA1044211" s="251"/>
      <c r="AB1044211" s="247"/>
      <c r="AC1044211" s="247"/>
      <c r="AD1044211" s="245"/>
      <c r="AE1044211" s="245"/>
      <c r="AF1044211" s="245"/>
      <c r="AG1044211" s="245"/>
    </row>
    <row r="1044212" spans="1:33" ht="12.75">
      <c r="A1044212" s="247"/>
      <c r="B1044212" s="248"/>
      <c r="C1044212" s="249"/>
      <c r="D1044212" s="250"/>
      <c r="E1044212" s="250"/>
      <c r="F1044212" s="250"/>
      <c r="G1044212" s="250"/>
      <c r="H1044212" s="250"/>
      <c r="I1044212" s="250"/>
      <c r="J1044212" s="244"/>
      <c r="K1044212" s="244"/>
      <c r="L1044212" s="244"/>
      <c r="M1044212" s="244"/>
      <c r="N1044212" s="244"/>
      <c r="O1044212" s="251"/>
      <c r="P1044212" s="251"/>
      <c r="Q1044212" s="251"/>
      <c r="R1044212" s="251"/>
      <c r="S1044212" s="251"/>
      <c r="T1044212" s="251"/>
      <c r="U1044212" s="251"/>
      <c r="V1044212" s="251"/>
      <c r="W1044212" s="251"/>
      <c r="X1044212" s="251"/>
      <c r="Y1044212" s="251"/>
      <c r="Z1044212" s="251"/>
      <c r="AA1044212" s="251"/>
      <c r="AB1044212" s="247"/>
      <c r="AC1044212" s="247"/>
      <c r="AD1044212" s="245"/>
      <c r="AE1044212" s="245"/>
      <c r="AF1044212" s="245"/>
      <c r="AG1044212" s="245"/>
    </row>
    <row r="1044213" spans="1:33" ht="12.75">
      <c r="A1044213" s="247"/>
      <c r="B1044213" s="248"/>
      <c r="C1044213" s="249"/>
      <c r="D1044213" s="250"/>
      <c r="E1044213" s="250"/>
      <c r="F1044213" s="250"/>
      <c r="G1044213" s="250"/>
      <c r="H1044213" s="250"/>
      <c r="I1044213" s="250"/>
      <c r="J1044213" s="244"/>
      <c r="K1044213" s="244"/>
      <c r="L1044213" s="244"/>
      <c r="M1044213" s="244"/>
      <c r="N1044213" s="244"/>
      <c r="O1044213" s="251"/>
      <c r="P1044213" s="251"/>
      <c r="Q1044213" s="251"/>
      <c r="R1044213" s="251"/>
      <c r="S1044213" s="251"/>
      <c r="T1044213" s="251"/>
      <c r="U1044213" s="251"/>
      <c r="V1044213" s="251"/>
      <c r="W1044213" s="251"/>
      <c r="X1044213" s="251"/>
      <c r="Y1044213" s="251"/>
      <c r="Z1044213" s="251"/>
      <c r="AA1044213" s="251"/>
      <c r="AB1044213" s="247"/>
      <c r="AC1044213" s="247"/>
      <c r="AD1044213" s="245"/>
      <c r="AE1044213" s="245"/>
      <c r="AF1044213" s="245"/>
      <c r="AG1044213" s="245"/>
    </row>
    <row r="1044214" spans="1:33" ht="12.75">
      <c r="A1044214" s="247"/>
      <c r="B1044214" s="248"/>
      <c r="C1044214" s="249"/>
      <c r="D1044214" s="250"/>
      <c r="E1044214" s="250"/>
      <c r="F1044214" s="250"/>
      <c r="G1044214" s="250"/>
      <c r="H1044214" s="250"/>
      <c r="I1044214" s="250"/>
      <c r="J1044214" s="244"/>
      <c r="K1044214" s="244"/>
      <c r="L1044214" s="244"/>
      <c r="M1044214" s="244"/>
      <c r="N1044214" s="244"/>
      <c r="O1044214" s="251"/>
      <c r="P1044214" s="251"/>
      <c r="Q1044214" s="251"/>
      <c r="R1044214" s="251"/>
      <c r="S1044214" s="251"/>
      <c r="T1044214" s="251"/>
      <c r="U1044214" s="251"/>
      <c r="V1044214" s="251"/>
      <c r="W1044214" s="251"/>
      <c r="X1044214" s="251"/>
      <c r="Y1044214" s="251"/>
      <c r="Z1044214" s="251"/>
      <c r="AA1044214" s="251"/>
      <c r="AB1044214" s="247"/>
      <c r="AC1044214" s="247"/>
      <c r="AD1044214" s="245"/>
      <c r="AE1044214" s="245"/>
      <c r="AF1044214" s="245"/>
      <c r="AG1044214" s="245"/>
    </row>
    <row r="1044215" spans="1:33" ht="12.75">
      <c r="A1044215" s="247"/>
      <c r="B1044215" s="248"/>
      <c r="C1044215" s="249"/>
      <c r="D1044215" s="250"/>
      <c r="E1044215" s="250"/>
      <c r="F1044215" s="250"/>
      <c r="G1044215" s="250"/>
      <c r="H1044215" s="250"/>
      <c r="I1044215" s="250"/>
      <c r="J1044215" s="244"/>
      <c r="K1044215" s="244"/>
      <c r="L1044215" s="244"/>
      <c r="M1044215" s="244"/>
      <c r="N1044215" s="244"/>
      <c r="O1044215" s="251"/>
      <c r="P1044215" s="251"/>
      <c r="Q1044215" s="251"/>
      <c r="R1044215" s="251"/>
      <c r="S1044215" s="251"/>
      <c r="T1044215" s="251"/>
      <c r="U1044215" s="251"/>
      <c r="V1044215" s="251"/>
      <c r="W1044215" s="251"/>
      <c r="X1044215" s="251"/>
      <c r="Y1044215" s="251"/>
      <c r="Z1044215" s="251"/>
      <c r="AA1044215" s="251"/>
      <c r="AB1044215" s="247"/>
      <c r="AC1044215" s="247"/>
      <c r="AD1044215" s="245"/>
      <c r="AE1044215" s="245"/>
      <c r="AF1044215" s="245"/>
      <c r="AG1044215" s="245"/>
    </row>
    <row r="1044216" spans="1:33" ht="12.75">
      <c r="A1044216" s="247"/>
      <c r="B1044216" s="248"/>
      <c r="C1044216" s="249"/>
      <c r="D1044216" s="250"/>
      <c r="E1044216" s="250"/>
      <c r="F1044216" s="250"/>
      <c r="G1044216" s="250"/>
      <c r="H1044216" s="250"/>
      <c r="I1044216" s="250"/>
      <c r="J1044216" s="244"/>
      <c r="K1044216" s="244"/>
      <c r="L1044216" s="244"/>
      <c r="M1044216" s="244"/>
      <c r="N1044216" s="244"/>
      <c r="O1044216" s="251"/>
      <c r="P1044216" s="251"/>
      <c r="Q1044216" s="251"/>
      <c r="R1044216" s="251"/>
      <c r="S1044216" s="251"/>
      <c r="T1044216" s="251"/>
      <c r="U1044216" s="251"/>
      <c r="V1044216" s="251"/>
      <c r="W1044216" s="251"/>
      <c r="X1044216" s="251"/>
      <c r="Y1044216" s="251"/>
      <c r="Z1044216" s="251"/>
      <c r="AA1044216" s="251"/>
      <c r="AB1044216" s="247"/>
      <c r="AC1044216" s="247"/>
      <c r="AD1044216" s="245"/>
      <c r="AE1044216" s="245"/>
      <c r="AF1044216" s="245"/>
      <c r="AG1044216" s="245"/>
    </row>
    <row r="1044217" spans="1:33" ht="12.75">
      <c r="A1044217" s="247"/>
      <c r="B1044217" s="248"/>
      <c r="C1044217" s="249"/>
      <c r="D1044217" s="250"/>
      <c r="E1044217" s="250"/>
      <c r="F1044217" s="250"/>
      <c r="G1044217" s="250"/>
      <c r="H1044217" s="250"/>
      <c r="I1044217" s="250"/>
      <c r="J1044217" s="244"/>
      <c r="K1044217" s="244"/>
      <c r="L1044217" s="244"/>
      <c r="M1044217" s="244"/>
      <c r="N1044217" s="244"/>
      <c r="O1044217" s="251"/>
      <c r="P1044217" s="251"/>
      <c r="Q1044217" s="251"/>
      <c r="R1044217" s="251"/>
      <c r="S1044217" s="251"/>
      <c r="T1044217" s="251"/>
      <c r="U1044217" s="251"/>
      <c r="V1044217" s="251"/>
      <c r="W1044217" s="251"/>
      <c r="X1044217" s="251"/>
      <c r="Y1044217" s="251"/>
      <c r="Z1044217" s="251"/>
      <c r="AA1044217" s="251"/>
      <c r="AB1044217" s="247"/>
      <c r="AC1044217" s="247"/>
      <c r="AD1044217" s="245"/>
      <c r="AE1044217" s="245"/>
      <c r="AF1044217" s="245"/>
      <c r="AG1044217" s="245"/>
    </row>
    <row r="1044218" spans="1:33" ht="12.75">
      <c r="A1044218" s="247"/>
      <c r="B1044218" s="248"/>
      <c r="C1044218" s="249"/>
      <c r="D1044218" s="250"/>
      <c r="E1044218" s="250"/>
      <c r="F1044218" s="250"/>
      <c r="G1044218" s="250"/>
      <c r="H1044218" s="250"/>
      <c r="I1044218" s="250"/>
      <c r="J1044218" s="244"/>
      <c r="K1044218" s="244"/>
      <c r="L1044218" s="244"/>
      <c r="M1044218" s="244"/>
      <c r="N1044218" s="244"/>
      <c r="O1044218" s="251"/>
      <c r="P1044218" s="251"/>
      <c r="Q1044218" s="251"/>
      <c r="R1044218" s="251"/>
      <c r="S1044218" s="251"/>
      <c r="T1044218" s="251"/>
      <c r="U1044218" s="251"/>
      <c r="V1044218" s="251"/>
      <c r="W1044218" s="251"/>
      <c r="X1044218" s="251"/>
      <c r="Y1044218" s="251"/>
      <c r="Z1044218" s="251"/>
      <c r="AA1044218" s="251"/>
      <c r="AB1044218" s="247"/>
      <c r="AC1044218" s="247"/>
      <c r="AD1044218" s="245"/>
      <c r="AE1044218" s="245"/>
      <c r="AF1044218" s="245"/>
      <c r="AG1044218" s="245"/>
    </row>
    <row r="1044219" spans="1:33" ht="12.75">
      <c r="A1044219" s="247"/>
      <c r="B1044219" s="248"/>
      <c r="C1044219" s="249"/>
      <c r="D1044219" s="250"/>
      <c r="E1044219" s="250"/>
      <c r="F1044219" s="250"/>
      <c r="G1044219" s="250"/>
      <c r="H1044219" s="250"/>
      <c r="I1044219" s="250"/>
      <c r="J1044219" s="244"/>
      <c r="K1044219" s="244"/>
      <c r="L1044219" s="244"/>
      <c r="M1044219" s="244"/>
      <c r="N1044219" s="244"/>
      <c r="O1044219" s="251"/>
      <c r="P1044219" s="251"/>
      <c r="Q1044219" s="251"/>
      <c r="R1044219" s="251"/>
      <c r="S1044219" s="251"/>
      <c r="T1044219" s="251"/>
      <c r="U1044219" s="251"/>
      <c r="V1044219" s="251"/>
      <c r="W1044219" s="251"/>
      <c r="X1044219" s="251"/>
      <c r="Y1044219" s="251"/>
      <c r="Z1044219" s="251"/>
      <c r="AA1044219" s="251"/>
      <c r="AB1044219" s="247"/>
      <c r="AC1044219" s="247"/>
      <c r="AD1044219" s="245"/>
      <c r="AE1044219" s="245"/>
      <c r="AF1044219" s="245"/>
      <c r="AG1044219" s="245"/>
    </row>
    <row r="1044220" spans="1:33" ht="12.75">
      <c r="A1044220" s="247"/>
      <c r="B1044220" s="248"/>
      <c r="C1044220" s="249"/>
      <c r="D1044220" s="250"/>
      <c r="E1044220" s="250"/>
      <c r="F1044220" s="250"/>
      <c r="G1044220" s="250"/>
      <c r="H1044220" s="250"/>
      <c r="I1044220" s="250"/>
      <c r="J1044220" s="244"/>
      <c r="K1044220" s="244"/>
      <c r="L1044220" s="244"/>
      <c r="M1044220" s="244"/>
      <c r="N1044220" s="244"/>
      <c r="O1044220" s="251"/>
      <c r="P1044220" s="251"/>
      <c r="Q1044220" s="251"/>
      <c r="R1044220" s="251"/>
      <c r="S1044220" s="251"/>
      <c r="T1044220" s="251"/>
      <c r="U1044220" s="251"/>
      <c r="V1044220" s="251"/>
      <c r="W1044220" s="251"/>
      <c r="X1044220" s="251"/>
      <c r="Y1044220" s="251"/>
      <c r="Z1044220" s="251"/>
      <c r="AA1044220" s="251"/>
      <c r="AB1044220" s="247"/>
      <c r="AC1044220" s="247"/>
      <c r="AD1044220" s="245"/>
      <c r="AE1044220" s="245"/>
      <c r="AF1044220" s="245"/>
      <c r="AG1044220" s="245"/>
    </row>
    <row r="1044221" spans="1:33" ht="12.75">
      <c r="A1044221" s="247"/>
      <c r="B1044221" s="248"/>
      <c r="C1044221" s="249"/>
      <c r="D1044221" s="250"/>
      <c r="E1044221" s="250"/>
      <c r="F1044221" s="250"/>
      <c r="G1044221" s="250"/>
      <c r="H1044221" s="250"/>
      <c r="I1044221" s="250"/>
      <c r="J1044221" s="244"/>
      <c r="K1044221" s="244"/>
      <c r="L1044221" s="244"/>
      <c r="M1044221" s="244"/>
      <c r="N1044221" s="244"/>
      <c r="O1044221" s="251"/>
      <c r="P1044221" s="251"/>
      <c r="Q1044221" s="251"/>
      <c r="R1044221" s="251"/>
      <c r="S1044221" s="251"/>
      <c r="T1044221" s="251"/>
      <c r="U1044221" s="251"/>
      <c r="V1044221" s="251"/>
      <c r="W1044221" s="251"/>
      <c r="X1044221" s="251"/>
      <c r="Y1044221" s="251"/>
      <c r="Z1044221" s="251"/>
      <c r="AA1044221" s="251"/>
      <c r="AB1044221" s="247"/>
      <c r="AC1044221" s="247"/>
      <c r="AD1044221" s="245"/>
      <c r="AE1044221" s="245"/>
      <c r="AF1044221" s="245"/>
      <c r="AG1044221" s="245"/>
    </row>
    <row r="1044222" spans="1:33" ht="12.75">
      <c r="A1044222" s="247"/>
      <c r="B1044222" s="248"/>
      <c r="C1044222" s="249"/>
      <c r="D1044222" s="250"/>
      <c r="E1044222" s="250"/>
      <c r="F1044222" s="250"/>
      <c r="G1044222" s="250"/>
      <c r="H1044222" s="250"/>
      <c r="I1044222" s="250"/>
      <c r="J1044222" s="244"/>
      <c r="K1044222" s="244"/>
      <c r="L1044222" s="244"/>
      <c r="M1044222" s="244"/>
      <c r="N1044222" s="244"/>
      <c r="O1044222" s="251"/>
      <c r="P1044222" s="251"/>
      <c r="Q1044222" s="251"/>
      <c r="R1044222" s="251"/>
      <c r="S1044222" s="251"/>
      <c r="T1044222" s="251"/>
      <c r="U1044222" s="251"/>
      <c r="V1044222" s="251"/>
      <c r="W1044222" s="251"/>
      <c r="X1044222" s="251"/>
      <c r="Y1044222" s="251"/>
      <c r="Z1044222" s="251"/>
      <c r="AA1044222" s="251"/>
      <c r="AB1044222" s="247"/>
      <c r="AC1044222" s="247"/>
      <c r="AD1044222" s="245"/>
      <c r="AE1044222" s="245"/>
      <c r="AF1044222" s="245"/>
      <c r="AG1044222" s="245"/>
    </row>
    <row r="1044223" spans="1:33" ht="12.75">
      <c r="A1044223" s="247"/>
      <c r="B1044223" s="248"/>
      <c r="C1044223" s="249"/>
      <c r="D1044223" s="250"/>
      <c r="E1044223" s="250"/>
      <c r="F1044223" s="250"/>
      <c r="G1044223" s="250"/>
      <c r="H1044223" s="250"/>
      <c r="I1044223" s="250"/>
      <c r="J1044223" s="244"/>
      <c r="K1044223" s="244"/>
      <c r="L1044223" s="244"/>
      <c r="M1044223" s="244"/>
      <c r="N1044223" s="244"/>
      <c r="O1044223" s="251"/>
      <c r="P1044223" s="251"/>
      <c r="Q1044223" s="251"/>
      <c r="R1044223" s="251"/>
      <c r="S1044223" s="251"/>
      <c r="T1044223" s="251"/>
      <c r="U1044223" s="251"/>
      <c r="V1044223" s="251"/>
      <c r="W1044223" s="251"/>
      <c r="X1044223" s="251"/>
      <c r="Y1044223" s="251"/>
      <c r="Z1044223" s="251"/>
      <c r="AA1044223" s="251"/>
      <c r="AB1044223" s="247"/>
      <c r="AC1044223" s="247"/>
      <c r="AD1044223" s="245"/>
      <c r="AE1044223" s="245"/>
      <c r="AF1044223" s="245"/>
      <c r="AG1044223" s="245"/>
    </row>
    <row r="1044224" spans="1:33" ht="12.75">
      <c r="A1044224" s="247"/>
      <c r="B1044224" s="248"/>
      <c r="C1044224" s="249"/>
      <c r="D1044224" s="250"/>
      <c r="E1044224" s="250"/>
      <c r="F1044224" s="250"/>
      <c r="G1044224" s="250"/>
      <c r="H1044224" s="250"/>
      <c r="I1044224" s="250"/>
      <c r="J1044224" s="244"/>
      <c r="K1044224" s="244"/>
      <c r="L1044224" s="244"/>
      <c r="M1044224" s="244"/>
      <c r="N1044224" s="244"/>
      <c r="O1044224" s="251"/>
      <c r="P1044224" s="251"/>
      <c r="Q1044224" s="251"/>
      <c r="R1044224" s="251"/>
      <c r="S1044224" s="251"/>
      <c r="T1044224" s="251"/>
      <c r="U1044224" s="251"/>
      <c r="V1044224" s="251"/>
      <c r="W1044224" s="251"/>
      <c r="X1044224" s="251"/>
      <c r="Y1044224" s="251"/>
      <c r="Z1044224" s="251"/>
      <c r="AA1044224" s="251"/>
      <c r="AB1044224" s="247"/>
      <c r="AC1044224" s="247"/>
      <c r="AD1044224" s="245"/>
      <c r="AE1044224" s="245"/>
      <c r="AF1044224" s="245"/>
      <c r="AG1044224" s="245"/>
    </row>
    <row r="1044225" spans="1:33" ht="12.75">
      <c r="A1044225" s="247"/>
      <c r="B1044225" s="248"/>
      <c r="C1044225" s="249"/>
      <c r="D1044225" s="250"/>
      <c r="E1044225" s="250"/>
      <c r="F1044225" s="250"/>
      <c r="G1044225" s="250"/>
      <c r="H1044225" s="250"/>
      <c r="I1044225" s="250"/>
      <c r="J1044225" s="244"/>
      <c r="K1044225" s="244"/>
      <c r="L1044225" s="244"/>
      <c r="M1044225" s="244"/>
      <c r="N1044225" s="244"/>
      <c r="O1044225" s="251"/>
      <c r="P1044225" s="251"/>
      <c r="Q1044225" s="251"/>
      <c r="R1044225" s="251"/>
      <c r="S1044225" s="251"/>
      <c r="T1044225" s="251"/>
      <c r="U1044225" s="251"/>
      <c r="V1044225" s="251"/>
      <c r="W1044225" s="251"/>
      <c r="X1044225" s="251"/>
      <c r="Y1044225" s="251"/>
      <c r="Z1044225" s="251"/>
      <c r="AA1044225" s="251"/>
      <c r="AB1044225" s="247"/>
      <c r="AC1044225" s="247"/>
      <c r="AD1044225" s="245"/>
      <c r="AE1044225" s="245"/>
      <c r="AF1044225" s="245"/>
      <c r="AG1044225" s="245"/>
    </row>
    <row r="1044226" spans="1:33" ht="12.75">
      <c r="A1044226" s="247"/>
      <c r="B1044226" s="248"/>
      <c r="C1044226" s="249"/>
      <c r="D1044226" s="250"/>
      <c r="E1044226" s="250"/>
      <c r="F1044226" s="250"/>
      <c r="G1044226" s="250"/>
      <c r="H1044226" s="250"/>
      <c r="I1044226" s="250"/>
      <c r="J1044226" s="244"/>
      <c r="K1044226" s="244"/>
      <c r="L1044226" s="244"/>
      <c r="M1044226" s="244"/>
      <c r="N1044226" s="244"/>
      <c r="O1044226" s="251"/>
      <c r="P1044226" s="251"/>
      <c r="Q1044226" s="251"/>
      <c r="R1044226" s="251"/>
      <c r="S1044226" s="251"/>
      <c r="T1044226" s="251"/>
      <c r="U1044226" s="251"/>
      <c r="V1044226" s="251"/>
      <c r="W1044226" s="251"/>
      <c r="X1044226" s="251"/>
      <c r="Y1044226" s="251"/>
      <c r="Z1044226" s="251"/>
      <c r="AA1044226" s="251"/>
      <c r="AB1044226" s="247"/>
      <c r="AC1044226" s="247"/>
      <c r="AD1044226" s="245"/>
      <c r="AE1044226" s="245"/>
      <c r="AF1044226" s="245"/>
      <c r="AG1044226" s="245"/>
    </row>
    <row r="1044227" spans="1:33" ht="12.75">
      <c r="A1044227" s="247"/>
      <c r="B1044227" s="248"/>
      <c r="C1044227" s="249"/>
      <c r="D1044227" s="250"/>
      <c r="E1044227" s="250"/>
      <c r="F1044227" s="250"/>
      <c r="G1044227" s="250"/>
      <c r="H1044227" s="250"/>
      <c r="I1044227" s="250"/>
      <c r="J1044227" s="244"/>
      <c r="K1044227" s="244"/>
      <c r="L1044227" s="244"/>
      <c r="M1044227" s="244"/>
      <c r="N1044227" s="244"/>
      <c r="O1044227" s="251"/>
      <c r="P1044227" s="251"/>
      <c r="Q1044227" s="251"/>
      <c r="R1044227" s="251"/>
      <c r="S1044227" s="251"/>
      <c r="T1044227" s="251"/>
      <c r="U1044227" s="251"/>
      <c r="V1044227" s="251"/>
      <c r="W1044227" s="251"/>
      <c r="X1044227" s="251"/>
      <c r="Y1044227" s="251"/>
      <c r="Z1044227" s="251"/>
      <c r="AA1044227" s="251"/>
      <c r="AB1044227" s="247"/>
      <c r="AC1044227" s="247"/>
      <c r="AD1044227" s="245"/>
      <c r="AE1044227" s="245"/>
      <c r="AF1044227" s="245"/>
      <c r="AG1044227" s="245"/>
    </row>
    <row r="1044228" spans="1:33" ht="12.75">
      <c r="A1044228" s="247"/>
      <c r="B1044228" s="248"/>
      <c r="C1044228" s="249"/>
      <c r="D1044228" s="250"/>
      <c r="E1044228" s="250"/>
      <c r="F1044228" s="250"/>
      <c r="G1044228" s="250"/>
      <c r="H1044228" s="250"/>
      <c r="I1044228" s="250"/>
      <c r="J1044228" s="244"/>
      <c r="K1044228" s="244"/>
      <c r="L1044228" s="244"/>
      <c r="M1044228" s="244"/>
      <c r="N1044228" s="244"/>
      <c r="O1044228" s="251"/>
      <c r="P1044228" s="251"/>
      <c r="Q1044228" s="251"/>
      <c r="R1044228" s="251"/>
      <c r="S1044228" s="251"/>
      <c r="T1044228" s="251"/>
      <c r="U1044228" s="251"/>
      <c r="V1044228" s="251"/>
      <c r="W1044228" s="251"/>
      <c r="X1044228" s="251"/>
      <c r="Y1044228" s="251"/>
      <c r="Z1044228" s="251"/>
      <c r="AA1044228" s="251"/>
      <c r="AB1044228" s="247"/>
      <c r="AC1044228" s="247"/>
      <c r="AD1044228" s="245"/>
      <c r="AE1044228" s="245"/>
      <c r="AF1044228" s="245"/>
      <c r="AG1044228" s="245"/>
    </row>
    <row r="1044229" spans="1:33" ht="12.75">
      <c r="A1044229" s="247"/>
      <c r="B1044229" s="248"/>
      <c r="C1044229" s="249"/>
      <c r="D1044229" s="250"/>
      <c r="E1044229" s="250"/>
      <c r="F1044229" s="250"/>
      <c r="G1044229" s="250"/>
      <c r="H1044229" s="250"/>
      <c r="I1044229" s="250"/>
      <c r="J1044229" s="244"/>
      <c r="K1044229" s="244"/>
      <c r="L1044229" s="244"/>
      <c r="M1044229" s="244"/>
      <c r="N1044229" s="244"/>
      <c r="O1044229" s="251"/>
      <c r="P1044229" s="251"/>
      <c r="Q1044229" s="251"/>
      <c r="R1044229" s="251"/>
      <c r="S1044229" s="251"/>
      <c r="T1044229" s="251"/>
      <c r="U1044229" s="251"/>
      <c r="V1044229" s="251"/>
      <c r="W1044229" s="251"/>
      <c r="X1044229" s="251"/>
      <c r="Y1044229" s="251"/>
      <c r="Z1044229" s="251"/>
      <c r="AA1044229" s="251"/>
      <c r="AB1044229" s="247"/>
      <c r="AC1044229" s="247"/>
      <c r="AD1044229" s="245"/>
      <c r="AE1044229" s="245"/>
      <c r="AF1044229" s="245"/>
      <c r="AG1044229" s="245"/>
    </row>
    <row r="1044230" spans="1:33" ht="12.75">
      <c r="A1044230" s="247"/>
      <c r="B1044230" s="248"/>
      <c r="C1044230" s="249"/>
      <c r="D1044230" s="250"/>
      <c r="E1044230" s="250"/>
      <c r="F1044230" s="250"/>
      <c r="G1044230" s="250"/>
      <c r="H1044230" s="250"/>
      <c r="I1044230" s="250"/>
      <c r="J1044230" s="244"/>
      <c r="K1044230" s="244"/>
      <c r="L1044230" s="244"/>
      <c r="M1044230" s="244"/>
      <c r="N1044230" s="244"/>
      <c r="O1044230" s="251"/>
      <c r="P1044230" s="251"/>
      <c r="Q1044230" s="251"/>
      <c r="R1044230" s="251"/>
      <c r="S1044230" s="251"/>
      <c r="T1044230" s="251"/>
      <c r="U1044230" s="251"/>
      <c r="V1044230" s="251"/>
      <c r="W1044230" s="251"/>
      <c r="X1044230" s="251"/>
      <c r="Y1044230" s="251"/>
      <c r="Z1044230" s="251"/>
      <c r="AA1044230" s="251"/>
      <c r="AB1044230" s="247"/>
      <c r="AC1044230" s="247"/>
      <c r="AD1044230" s="245"/>
      <c r="AE1044230" s="245"/>
      <c r="AF1044230" s="245"/>
      <c r="AG1044230" s="245"/>
    </row>
    <row r="1044231" spans="1:33" ht="12.75">
      <c r="A1044231" s="247"/>
      <c r="B1044231" s="248"/>
      <c r="C1044231" s="249"/>
      <c r="D1044231" s="250"/>
      <c r="E1044231" s="250"/>
      <c r="F1044231" s="250"/>
      <c r="G1044231" s="250"/>
      <c r="H1044231" s="250"/>
      <c r="I1044231" s="250"/>
      <c r="J1044231" s="244"/>
      <c r="K1044231" s="244"/>
      <c r="L1044231" s="244"/>
      <c r="M1044231" s="244"/>
      <c r="N1044231" s="244"/>
      <c r="O1044231" s="251"/>
      <c r="P1044231" s="251"/>
      <c r="Q1044231" s="251"/>
      <c r="R1044231" s="251"/>
      <c r="S1044231" s="251"/>
      <c r="T1044231" s="251"/>
      <c r="U1044231" s="251"/>
      <c r="V1044231" s="251"/>
      <c r="W1044231" s="251"/>
      <c r="X1044231" s="251"/>
      <c r="Y1044231" s="251"/>
      <c r="Z1044231" s="251"/>
      <c r="AA1044231" s="251"/>
      <c r="AB1044231" s="247"/>
      <c r="AC1044231" s="247"/>
      <c r="AD1044231" s="245"/>
      <c r="AE1044231" s="245"/>
      <c r="AF1044231" s="245"/>
      <c r="AG1044231" s="245"/>
    </row>
    <row r="1044232" spans="1:33" ht="12.75">
      <c r="A1044232" s="247"/>
      <c r="B1044232" s="248"/>
      <c r="C1044232" s="249"/>
      <c r="D1044232" s="250"/>
      <c r="E1044232" s="250"/>
      <c r="F1044232" s="250"/>
      <c r="G1044232" s="250"/>
      <c r="H1044232" s="250"/>
      <c r="I1044232" s="250"/>
      <c r="J1044232" s="244"/>
      <c r="K1044232" s="244"/>
      <c r="L1044232" s="244"/>
      <c r="M1044232" s="244"/>
      <c r="N1044232" s="244"/>
      <c r="O1044232" s="251"/>
      <c r="P1044232" s="251"/>
      <c r="Q1044232" s="251"/>
      <c r="R1044232" s="251"/>
      <c r="S1044232" s="251"/>
      <c r="T1044232" s="251"/>
      <c r="U1044232" s="251"/>
      <c r="V1044232" s="251"/>
      <c r="W1044232" s="251"/>
      <c r="X1044232" s="251"/>
      <c r="Y1044232" s="251"/>
      <c r="Z1044232" s="251"/>
      <c r="AA1044232" s="251"/>
      <c r="AB1044232" s="247"/>
      <c r="AC1044232" s="247"/>
      <c r="AD1044232" s="245"/>
      <c r="AE1044232" s="245"/>
      <c r="AF1044232" s="245"/>
      <c r="AG1044232" s="245"/>
    </row>
    <row r="1044233" spans="1:33" ht="12.75">
      <c r="A1044233" s="247"/>
      <c r="B1044233" s="248"/>
      <c r="C1044233" s="249"/>
      <c r="D1044233" s="250"/>
      <c r="E1044233" s="250"/>
      <c r="F1044233" s="250"/>
      <c r="G1044233" s="250"/>
      <c r="H1044233" s="250"/>
      <c r="I1044233" s="250"/>
      <c r="J1044233" s="244"/>
      <c r="K1044233" s="244"/>
      <c r="L1044233" s="244"/>
      <c r="M1044233" s="244"/>
      <c r="N1044233" s="244"/>
      <c r="O1044233" s="251"/>
      <c r="P1044233" s="251"/>
      <c r="Q1044233" s="251"/>
      <c r="R1044233" s="251"/>
      <c r="S1044233" s="251"/>
      <c r="T1044233" s="251"/>
      <c r="U1044233" s="251"/>
      <c r="V1044233" s="251"/>
      <c r="W1044233" s="251"/>
      <c r="X1044233" s="251"/>
      <c r="Y1044233" s="251"/>
      <c r="Z1044233" s="251"/>
      <c r="AA1044233" s="251"/>
      <c r="AB1044233" s="247"/>
      <c r="AC1044233" s="247"/>
      <c r="AD1044233" s="245"/>
      <c r="AE1044233" s="245"/>
      <c r="AF1044233" s="245"/>
      <c r="AG1044233" s="245"/>
    </row>
    <row r="1044234" spans="1:33" ht="12.75">
      <c r="A1044234" s="247"/>
      <c r="B1044234" s="248"/>
      <c r="C1044234" s="249"/>
      <c r="D1044234" s="250"/>
      <c r="E1044234" s="250"/>
      <c r="F1044234" s="250"/>
      <c r="G1044234" s="250"/>
      <c r="H1044234" s="250"/>
      <c r="I1044234" s="250"/>
      <c r="J1044234" s="244"/>
      <c r="K1044234" s="244"/>
      <c r="L1044234" s="244"/>
      <c r="M1044234" s="244"/>
      <c r="N1044234" s="244"/>
      <c r="O1044234" s="251"/>
      <c r="P1044234" s="251"/>
      <c r="Q1044234" s="251"/>
      <c r="R1044234" s="251"/>
      <c r="S1044234" s="251"/>
      <c r="T1044234" s="251"/>
      <c r="U1044234" s="251"/>
      <c r="V1044234" s="251"/>
      <c r="W1044234" s="251"/>
      <c r="X1044234" s="251"/>
      <c r="Y1044234" s="251"/>
      <c r="Z1044234" s="251"/>
      <c r="AA1044234" s="251"/>
      <c r="AB1044234" s="247"/>
      <c r="AC1044234" s="247"/>
      <c r="AD1044234" s="245"/>
      <c r="AE1044234" s="245"/>
      <c r="AF1044234" s="245"/>
      <c r="AG1044234" s="245"/>
    </row>
    <row r="1044235" spans="1:33" ht="12.75">
      <c r="A1044235" s="247"/>
      <c r="B1044235" s="248"/>
      <c r="C1044235" s="249"/>
      <c r="D1044235" s="250"/>
      <c r="E1044235" s="250"/>
      <c r="F1044235" s="250"/>
      <c r="G1044235" s="250"/>
      <c r="H1044235" s="250"/>
      <c r="I1044235" s="250"/>
      <c r="J1044235" s="244"/>
      <c r="K1044235" s="244"/>
      <c r="L1044235" s="244"/>
      <c r="M1044235" s="244"/>
      <c r="N1044235" s="244"/>
      <c r="O1044235" s="251"/>
      <c r="P1044235" s="251"/>
      <c r="Q1044235" s="251"/>
      <c r="R1044235" s="251"/>
      <c r="S1044235" s="251"/>
      <c r="T1044235" s="251"/>
      <c r="U1044235" s="251"/>
      <c r="V1044235" s="251"/>
      <c r="W1044235" s="251"/>
      <c r="X1044235" s="251"/>
      <c r="Y1044235" s="251"/>
      <c r="Z1044235" s="251"/>
      <c r="AA1044235" s="251"/>
      <c r="AB1044235" s="247"/>
      <c r="AC1044235" s="247"/>
      <c r="AD1044235" s="245"/>
      <c r="AE1044235" s="245"/>
      <c r="AF1044235" s="245"/>
      <c r="AG1044235" s="245"/>
    </row>
    <row r="1044236" spans="1:33" ht="12.75">
      <c r="A1044236" s="247"/>
      <c r="B1044236" s="248"/>
      <c r="C1044236" s="249"/>
      <c r="D1044236" s="250"/>
      <c r="E1044236" s="250"/>
      <c r="F1044236" s="250"/>
      <c r="G1044236" s="250"/>
      <c r="H1044236" s="250"/>
      <c r="I1044236" s="250"/>
      <c r="J1044236" s="244"/>
      <c r="K1044236" s="244"/>
      <c r="L1044236" s="244"/>
      <c r="M1044236" s="244"/>
      <c r="N1044236" s="244"/>
      <c r="O1044236" s="251"/>
      <c r="P1044236" s="251"/>
      <c r="Q1044236" s="251"/>
      <c r="R1044236" s="251"/>
      <c r="S1044236" s="251"/>
      <c r="T1044236" s="251"/>
      <c r="U1044236" s="251"/>
      <c r="V1044236" s="251"/>
      <c r="W1044236" s="251"/>
      <c r="X1044236" s="251"/>
      <c r="Y1044236" s="251"/>
      <c r="Z1044236" s="251"/>
      <c r="AA1044236" s="251"/>
      <c r="AB1044236" s="247"/>
      <c r="AC1044236" s="247"/>
      <c r="AD1044236" s="245"/>
      <c r="AE1044236" s="245"/>
      <c r="AF1044236" s="245"/>
      <c r="AG1044236" s="245"/>
    </row>
    <row r="1044237" spans="1:33" ht="12.75">
      <c r="A1044237" s="247"/>
      <c r="B1044237" s="248"/>
      <c r="C1044237" s="249"/>
      <c r="D1044237" s="250"/>
      <c r="E1044237" s="250"/>
      <c r="F1044237" s="250"/>
      <c r="G1044237" s="250"/>
      <c r="H1044237" s="250"/>
      <c r="I1044237" s="250"/>
      <c r="J1044237" s="244"/>
      <c r="K1044237" s="244"/>
      <c r="L1044237" s="244"/>
      <c r="M1044237" s="244"/>
      <c r="N1044237" s="244"/>
      <c r="O1044237" s="251"/>
      <c r="P1044237" s="251"/>
      <c r="Q1044237" s="251"/>
      <c r="R1044237" s="251"/>
      <c r="S1044237" s="251"/>
      <c r="T1044237" s="251"/>
      <c r="U1044237" s="251"/>
      <c r="V1044237" s="251"/>
      <c r="W1044237" s="251"/>
      <c r="X1044237" s="251"/>
      <c r="Y1044237" s="251"/>
      <c r="Z1044237" s="251"/>
      <c r="AA1044237" s="251"/>
      <c r="AB1044237" s="247"/>
      <c r="AC1044237" s="247"/>
      <c r="AD1044237" s="245"/>
      <c r="AE1044237" s="245"/>
      <c r="AF1044237" s="245"/>
      <c r="AG1044237" s="245"/>
    </row>
    <row r="1044238" spans="1:33" ht="12.75">
      <c r="A1044238" s="247"/>
      <c r="B1044238" s="248"/>
      <c r="C1044238" s="249"/>
      <c r="D1044238" s="250"/>
      <c r="E1044238" s="250"/>
      <c r="F1044238" s="250"/>
      <c r="G1044238" s="250"/>
      <c r="H1044238" s="250"/>
      <c r="I1044238" s="250"/>
      <c r="J1044238" s="244"/>
      <c r="K1044238" s="244"/>
      <c r="L1044238" s="244"/>
      <c r="M1044238" s="244"/>
      <c r="N1044238" s="244"/>
      <c r="O1044238" s="251"/>
      <c r="P1044238" s="251"/>
      <c r="Q1044238" s="251"/>
      <c r="R1044238" s="251"/>
      <c r="S1044238" s="251"/>
      <c r="T1044238" s="251"/>
      <c r="U1044238" s="251"/>
      <c r="V1044238" s="251"/>
      <c r="W1044238" s="251"/>
      <c r="X1044238" s="251"/>
      <c r="Y1044238" s="251"/>
      <c r="Z1044238" s="251"/>
      <c r="AA1044238" s="251"/>
      <c r="AB1044238" s="247"/>
      <c r="AC1044238" s="247"/>
      <c r="AD1044238" s="245"/>
      <c r="AE1044238" s="245"/>
      <c r="AF1044238" s="245"/>
      <c r="AG1044238" s="245"/>
    </row>
    <row r="1044239" spans="1:33" ht="12.75">
      <c r="A1044239" s="247"/>
      <c r="B1044239" s="248"/>
      <c r="C1044239" s="249"/>
      <c r="D1044239" s="250"/>
      <c r="E1044239" s="250"/>
      <c r="F1044239" s="250"/>
      <c r="G1044239" s="250"/>
      <c r="H1044239" s="250"/>
      <c r="I1044239" s="250"/>
      <c r="J1044239" s="244"/>
      <c r="K1044239" s="244"/>
      <c r="L1044239" s="244"/>
      <c r="M1044239" s="244"/>
      <c r="N1044239" s="244"/>
      <c r="O1044239" s="251"/>
      <c r="P1044239" s="251"/>
      <c r="Q1044239" s="251"/>
      <c r="R1044239" s="251"/>
      <c r="S1044239" s="251"/>
      <c r="T1044239" s="251"/>
      <c r="U1044239" s="251"/>
      <c r="V1044239" s="251"/>
      <c r="W1044239" s="251"/>
      <c r="X1044239" s="251"/>
      <c r="Y1044239" s="251"/>
      <c r="Z1044239" s="251"/>
      <c r="AA1044239" s="251"/>
      <c r="AB1044239" s="247"/>
      <c r="AC1044239" s="247"/>
      <c r="AD1044239" s="245"/>
      <c r="AE1044239" s="245"/>
      <c r="AF1044239" s="245"/>
      <c r="AG1044239" s="245"/>
    </row>
    <row r="1044240" spans="1:33" ht="12.75">
      <c r="A1044240" s="247"/>
      <c r="B1044240" s="248"/>
      <c r="C1044240" s="249"/>
      <c r="D1044240" s="250"/>
      <c r="E1044240" s="250"/>
      <c r="F1044240" s="250"/>
      <c r="G1044240" s="250"/>
      <c r="H1044240" s="250"/>
      <c r="I1044240" s="250"/>
      <c r="J1044240" s="244"/>
      <c r="K1044240" s="244"/>
      <c r="L1044240" s="244"/>
      <c r="M1044240" s="244"/>
      <c r="N1044240" s="244"/>
      <c r="O1044240" s="251"/>
      <c r="P1044240" s="251"/>
      <c r="Q1044240" s="251"/>
      <c r="R1044240" s="251"/>
      <c r="S1044240" s="251"/>
      <c r="T1044240" s="251"/>
      <c r="U1044240" s="251"/>
      <c r="V1044240" s="251"/>
      <c r="W1044240" s="251"/>
      <c r="X1044240" s="251"/>
      <c r="Y1044240" s="251"/>
      <c r="Z1044240" s="251"/>
      <c r="AA1044240" s="251"/>
      <c r="AB1044240" s="247"/>
      <c r="AC1044240" s="247"/>
      <c r="AD1044240" s="245"/>
      <c r="AE1044240" s="245"/>
      <c r="AF1044240" s="245"/>
      <c r="AG1044240" s="245"/>
    </row>
    <row r="1044241" spans="1:33" ht="12.75">
      <c r="A1044241" s="247"/>
      <c r="B1044241" s="248"/>
      <c r="C1044241" s="249"/>
      <c r="D1044241" s="250"/>
      <c r="E1044241" s="250"/>
      <c r="F1044241" s="250"/>
      <c r="G1044241" s="250"/>
      <c r="H1044241" s="250"/>
      <c r="I1044241" s="250"/>
      <c r="J1044241" s="244"/>
      <c r="K1044241" s="244"/>
      <c r="L1044241" s="244"/>
      <c r="M1044241" s="244"/>
      <c r="N1044241" s="244"/>
      <c r="O1044241" s="251"/>
      <c r="P1044241" s="251"/>
      <c r="Q1044241" s="251"/>
      <c r="R1044241" s="251"/>
      <c r="S1044241" s="251"/>
      <c r="T1044241" s="251"/>
      <c r="U1044241" s="251"/>
      <c r="V1044241" s="251"/>
      <c r="W1044241" s="251"/>
      <c r="X1044241" s="251"/>
      <c r="Y1044241" s="251"/>
      <c r="Z1044241" s="251"/>
      <c r="AA1044241" s="251"/>
      <c r="AB1044241" s="247"/>
      <c r="AC1044241" s="247"/>
      <c r="AD1044241" s="245"/>
      <c r="AE1044241" s="245"/>
      <c r="AF1044241" s="245"/>
      <c r="AG1044241" s="245"/>
    </row>
    <row r="1044242" spans="1:33" ht="12.75">
      <c r="A1044242" s="247"/>
      <c r="B1044242" s="248"/>
      <c r="C1044242" s="249"/>
      <c r="D1044242" s="250"/>
      <c r="E1044242" s="250"/>
      <c r="F1044242" s="250"/>
      <c r="G1044242" s="250"/>
      <c r="H1044242" s="250"/>
      <c r="I1044242" s="250"/>
      <c r="J1044242" s="244"/>
      <c r="K1044242" s="244"/>
      <c r="L1044242" s="244"/>
      <c r="M1044242" s="244"/>
      <c r="N1044242" s="244"/>
      <c r="O1044242" s="251"/>
      <c r="P1044242" s="251"/>
      <c r="Q1044242" s="251"/>
      <c r="R1044242" s="251"/>
      <c r="S1044242" s="251"/>
      <c r="T1044242" s="251"/>
      <c r="U1044242" s="251"/>
      <c r="V1044242" s="251"/>
      <c r="W1044242" s="251"/>
      <c r="X1044242" s="251"/>
      <c r="Y1044242" s="251"/>
      <c r="Z1044242" s="251"/>
      <c r="AA1044242" s="251"/>
      <c r="AB1044242" s="247"/>
      <c r="AC1044242" s="247"/>
      <c r="AD1044242" s="245"/>
      <c r="AE1044242" s="245"/>
      <c r="AF1044242" s="245"/>
      <c r="AG1044242" s="245"/>
    </row>
    <row r="1044243" spans="1:33" ht="12.75">
      <c r="A1044243" s="247"/>
      <c r="B1044243" s="248"/>
      <c r="C1044243" s="249"/>
      <c r="D1044243" s="250"/>
      <c r="E1044243" s="250"/>
      <c r="F1044243" s="250"/>
      <c r="G1044243" s="250"/>
      <c r="H1044243" s="250"/>
      <c r="I1044243" s="250"/>
      <c r="J1044243" s="244"/>
      <c r="K1044243" s="244"/>
      <c r="L1044243" s="244"/>
      <c r="M1044243" s="244"/>
      <c r="N1044243" s="244"/>
      <c r="O1044243" s="251"/>
      <c r="P1044243" s="251"/>
      <c r="Q1044243" s="251"/>
      <c r="R1044243" s="251"/>
      <c r="S1044243" s="251"/>
      <c r="T1044243" s="251"/>
      <c r="U1044243" s="251"/>
      <c r="V1044243" s="251"/>
      <c r="W1044243" s="251"/>
      <c r="X1044243" s="251"/>
      <c r="Y1044243" s="251"/>
      <c r="Z1044243" s="251"/>
      <c r="AA1044243" s="251"/>
      <c r="AB1044243" s="247"/>
      <c r="AC1044243" s="247"/>
      <c r="AD1044243" s="245"/>
      <c r="AE1044243" s="245"/>
      <c r="AF1044243" s="245"/>
      <c r="AG1044243" s="245"/>
    </row>
    <row r="1044244" spans="1:33" ht="12.75">
      <c r="A1044244" s="247"/>
      <c r="B1044244" s="248"/>
      <c r="C1044244" s="249"/>
      <c r="D1044244" s="250"/>
      <c r="E1044244" s="250"/>
      <c r="F1044244" s="250"/>
      <c r="G1044244" s="250"/>
      <c r="H1044244" s="250"/>
      <c r="I1044244" s="250"/>
      <c r="J1044244" s="244"/>
      <c r="K1044244" s="244"/>
      <c r="L1044244" s="244"/>
      <c r="M1044244" s="244"/>
      <c r="N1044244" s="244"/>
      <c r="O1044244" s="251"/>
      <c r="P1044244" s="251"/>
      <c r="Q1044244" s="251"/>
      <c r="R1044244" s="251"/>
      <c r="S1044244" s="251"/>
      <c r="T1044244" s="251"/>
      <c r="U1044244" s="251"/>
      <c r="V1044244" s="251"/>
      <c r="W1044244" s="251"/>
      <c r="X1044244" s="251"/>
      <c r="Y1044244" s="251"/>
      <c r="Z1044244" s="251"/>
      <c r="AA1044244" s="251"/>
      <c r="AB1044244" s="247"/>
      <c r="AC1044244" s="247"/>
      <c r="AD1044244" s="245"/>
      <c r="AE1044244" s="245"/>
      <c r="AF1044244" s="245"/>
      <c r="AG1044244" s="245"/>
    </row>
    <row r="1044245" spans="1:33" ht="12.75">
      <c r="A1044245" s="247"/>
      <c r="B1044245" s="248"/>
      <c r="C1044245" s="249"/>
      <c r="D1044245" s="250"/>
      <c r="E1044245" s="250"/>
      <c r="F1044245" s="250"/>
      <c r="G1044245" s="250"/>
      <c r="H1044245" s="250"/>
      <c r="I1044245" s="250"/>
      <c r="J1044245" s="244"/>
      <c r="K1044245" s="244"/>
      <c r="L1044245" s="244"/>
      <c r="M1044245" s="244"/>
      <c r="N1044245" s="244"/>
      <c r="O1044245" s="251"/>
      <c r="P1044245" s="251"/>
      <c r="Q1044245" s="251"/>
      <c r="R1044245" s="251"/>
      <c r="S1044245" s="251"/>
      <c r="T1044245" s="251"/>
      <c r="U1044245" s="251"/>
      <c r="V1044245" s="251"/>
      <c r="W1044245" s="251"/>
      <c r="X1044245" s="251"/>
      <c r="Y1044245" s="251"/>
      <c r="Z1044245" s="251"/>
      <c r="AA1044245" s="251"/>
      <c r="AB1044245" s="247"/>
      <c r="AC1044245" s="247"/>
      <c r="AD1044245" s="245"/>
      <c r="AE1044245" s="245"/>
      <c r="AF1044245" s="245"/>
      <c r="AG1044245" s="245"/>
    </row>
    <row r="1044246" spans="1:33" ht="12.75">
      <c r="A1044246" s="247"/>
      <c r="B1044246" s="248"/>
      <c r="C1044246" s="249"/>
      <c r="D1044246" s="250"/>
      <c r="E1044246" s="250"/>
      <c r="F1044246" s="250"/>
      <c r="G1044246" s="250"/>
      <c r="H1044246" s="250"/>
      <c r="I1044246" s="250"/>
      <c r="J1044246" s="244"/>
      <c r="K1044246" s="244"/>
      <c r="L1044246" s="244"/>
      <c r="M1044246" s="244"/>
      <c r="N1044246" s="244"/>
      <c r="O1044246" s="251"/>
      <c r="P1044246" s="251"/>
      <c r="Q1044246" s="251"/>
      <c r="R1044246" s="251"/>
      <c r="S1044246" s="251"/>
      <c r="T1044246" s="251"/>
      <c r="U1044246" s="251"/>
      <c r="V1044246" s="251"/>
      <c r="W1044246" s="251"/>
      <c r="X1044246" s="251"/>
      <c r="Y1044246" s="251"/>
      <c r="Z1044246" s="251"/>
      <c r="AA1044246" s="251"/>
      <c r="AB1044246" s="247"/>
      <c r="AC1044246" s="247"/>
      <c r="AD1044246" s="245"/>
      <c r="AE1044246" s="245"/>
      <c r="AF1044246" s="245"/>
      <c r="AG1044246" s="245"/>
    </row>
    <row r="1044247" spans="1:33" ht="12.75">
      <c r="A1044247" s="247"/>
      <c r="B1044247" s="248"/>
      <c r="C1044247" s="249"/>
      <c r="D1044247" s="250"/>
      <c r="E1044247" s="250"/>
      <c r="F1044247" s="250"/>
      <c r="G1044247" s="250"/>
      <c r="H1044247" s="250"/>
      <c r="I1044247" s="250"/>
      <c r="J1044247" s="244"/>
      <c r="K1044247" s="244"/>
      <c r="L1044247" s="244"/>
      <c r="M1044247" s="244"/>
      <c r="N1044247" s="244"/>
      <c r="O1044247" s="251"/>
      <c r="P1044247" s="251"/>
      <c r="Q1044247" s="251"/>
      <c r="R1044247" s="251"/>
      <c r="S1044247" s="251"/>
      <c r="T1044247" s="251"/>
      <c r="U1044247" s="251"/>
      <c r="V1044247" s="251"/>
      <c r="W1044247" s="251"/>
      <c r="X1044247" s="251"/>
      <c r="Y1044247" s="251"/>
      <c r="Z1044247" s="251"/>
      <c r="AA1044247" s="251"/>
      <c r="AB1044247" s="247"/>
      <c r="AC1044247" s="247"/>
      <c r="AD1044247" s="245"/>
      <c r="AE1044247" s="245"/>
      <c r="AF1044247" s="245"/>
      <c r="AG1044247" s="245"/>
    </row>
    <row r="1044248" spans="1:33" ht="12.75">
      <c r="A1044248" s="247"/>
      <c r="B1044248" s="248"/>
      <c r="C1044248" s="249"/>
      <c r="D1044248" s="250"/>
      <c r="E1044248" s="250"/>
      <c r="F1044248" s="250"/>
      <c r="G1044248" s="250"/>
      <c r="H1044248" s="250"/>
      <c r="I1044248" s="250"/>
      <c r="J1044248" s="244"/>
      <c r="K1044248" s="244"/>
      <c r="L1044248" s="244"/>
      <c r="M1044248" s="244"/>
      <c r="N1044248" s="244"/>
      <c r="O1044248" s="251"/>
      <c r="P1044248" s="251"/>
      <c r="Q1044248" s="251"/>
      <c r="R1044248" s="251"/>
      <c r="S1044248" s="251"/>
      <c r="T1044248" s="251"/>
      <c r="U1044248" s="251"/>
      <c r="V1044248" s="251"/>
      <c r="W1044248" s="251"/>
      <c r="X1044248" s="251"/>
      <c r="Y1044248" s="251"/>
      <c r="Z1044248" s="251"/>
      <c r="AA1044248" s="251"/>
      <c r="AB1044248" s="247"/>
      <c r="AC1044248" s="247"/>
      <c r="AD1044248" s="245"/>
      <c r="AE1044248" s="245"/>
      <c r="AF1044248" s="245"/>
      <c r="AG1044248" s="245"/>
    </row>
    <row r="1044249" spans="1:33" ht="12.75">
      <c r="A1044249" s="247"/>
      <c r="B1044249" s="248"/>
      <c r="C1044249" s="249"/>
      <c r="D1044249" s="250"/>
      <c r="E1044249" s="250"/>
      <c r="F1044249" s="250"/>
      <c r="G1044249" s="250"/>
      <c r="H1044249" s="250"/>
      <c r="I1044249" s="250"/>
      <c r="J1044249" s="244"/>
      <c r="K1044249" s="244"/>
      <c r="L1044249" s="244"/>
      <c r="M1044249" s="244"/>
      <c r="N1044249" s="244"/>
      <c r="O1044249" s="251"/>
      <c r="P1044249" s="251"/>
      <c r="Q1044249" s="251"/>
      <c r="R1044249" s="251"/>
      <c r="S1044249" s="251"/>
      <c r="T1044249" s="251"/>
      <c r="U1044249" s="251"/>
      <c r="V1044249" s="251"/>
      <c r="W1044249" s="251"/>
      <c r="X1044249" s="251"/>
      <c r="Y1044249" s="251"/>
      <c r="Z1044249" s="251"/>
      <c r="AA1044249" s="251"/>
      <c r="AB1044249" s="247"/>
      <c r="AC1044249" s="247"/>
      <c r="AD1044249" s="245"/>
      <c r="AE1044249" s="245"/>
      <c r="AF1044249" s="245"/>
      <c r="AG1044249" s="245"/>
    </row>
    <row r="1044250" spans="1:33" ht="12.75">
      <c r="A1044250" s="247"/>
      <c r="B1044250" s="248"/>
      <c r="C1044250" s="249"/>
      <c r="D1044250" s="250"/>
      <c r="E1044250" s="250"/>
      <c r="F1044250" s="250"/>
      <c r="G1044250" s="250"/>
      <c r="H1044250" s="250"/>
      <c r="I1044250" s="250"/>
      <c r="J1044250" s="244"/>
      <c r="K1044250" s="244"/>
      <c r="L1044250" s="244"/>
      <c r="M1044250" s="244"/>
      <c r="N1044250" s="244"/>
      <c r="O1044250" s="251"/>
      <c r="P1044250" s="251"/>
      <c r="Q1044250" s="251"/>
      <c r="R1044250" s="251"/>
      <c r="S1044250" s="251"/>
      <c r="T1044250" s="251"/>
      <c r="U1044250" s="251"/>
      <c r="V1044250" s="251"/>
      <c r="W1044250" s="251"/>
      <c r="X1044250" s="251"/>
      <c r="Y1044250" s="251"/>
      <c r="Z1044250" s="251"/>
      <c r="AA1044250" s="251"/>
      <c r="AB1044250" s="247"/>
      <c r="AC1044250" s="247"/>
      <c r="AD1044250" s="245"/>
      <c r="AE1044250" s="245"/>
      <c r="AF1044250" s="245"/>
      <c r="AG1044250" s="245"/>
    </row>
    <row r="1044251" spans="1:33" ht="12.75">
      <c r="A1044251" s="247"/>
      <c r="B1044251" s="248"/>
      <c r="C1044251" s="249"/>
      <c r="D1044251" s="250"/>
      <c r="E1044251" s="250"/>
      <c r="F1044251" s="250"/>
      <c r="G1044251" s="250"/>
      <c r="H1044251" s="250"/>
      <c r="I1044251" s="250"/>
      <c r="J1044251" s="244"/>
      <c r="K1044251" s="244"/>
      <c r="L1044251" s="244"/>
      <c r="M1044251" s="244"/>
      <c r="N1044251" s="244"/>
      <c r="O1044251" s="251"/>
      <c r="P1044251" s="251"/>
      <c r="Q1044251" s="251"/>
      <c r="R1044251" s="251"/>
      <c r="S1044251" s="251"/>
      <c r="T1044251" s="251"/>
      <c r="U1044251" s="251"/>
      <c r="V1044251" s="251"/>
      <c r="W1044251" s="251"/>
      <c r="X1044251" s="251"/>
      <c r="Y1044251" s="251"/>
      <c r="Z1044251" s="251"/>
      <c r="AA1044251" s="251"/>
      <c r="AB1044251" s="247"/>
      <c r="AC1044251" s="247"/>
      <c r="AD1044251" s="245"/>
      <c r="AE1044251" s="245"/>
      <c r="AF1044251" s="245"/>
      <c r="AG1044251" s="245"/>
    </row>
    <row r="1044252" spans="1:33" ht="12.75">
      <c r="A1044252" s="247"/>
      <c r="B1044252" s="248"/>
      <c r="C1044252" s="249"/>
      <c r="D1044252" s="250"/>
      <c r="E1044252" s="250"/>
      <c r="F1044252" s="250"/>
      <c r="G1044252" s="250"/>
      <c r="H1044252" s="250"/>
      <c r="I1044252" s="250"/>
      <c r="J1044252" s="244"/>
      <c r="K1044252" s="244"/>
      <c r="L1044252" s="244"/>
      <c r="M1044252" s="244"/>
      <c r="N1044252" s="244"/>
      <c r="O1044252" s="251"/>
      <c r="P1044252" s="251"/>
      <c r="Q1044252" s="251"/>
      <c r="R1044252" s="251"/>
      <c r="S1044252" s="251"/>
      <c r="T1044252" s="251"/>
      <c r="U1044252" s="251"/>
      <c r="V1044252" s="251"/>
      <c r="W1044252" s="251"/>
      <c r="X1044252" s="251"/>
      <c r="Y1044252" s="251"/>
      <c r="Z1044252" s="251"/>
      <c r="AA1044252" s="251"/>
      <c r="AB1044252" s="247"/>
      <c r="AC1044252" s="247"/>
      <c r="AD1044252" s="245"/>
      <c r="AE1044252" s="245"/>
      <c r="AF1044252" s="245"/>
      <c r="AG1044252" s="245"/>
    </row>
    <row r="1044253" spans="1:33" ht="12.75">
      <c r="A1044253" s="247"/>
      <c r="B1044253" s="248"/>
      <c r="C1044253" s="249"/>
      <c r="D1044253" s="250"/>
      <c r="E1044253" s="250"/>
      <c r="F1044253" s="250"/>
      <c r="G1044253" s="250"/>
      <c r="H1044253" s="250"/>
      <c r="I1044253" s="250"/>
      <c r="J1044253" s="244"/>
      <c r="K1044253" s="244"/>
      <c r="L1044253" s="244"/>
      <c r="M1044253" s="244"/>
      <c r="N1044253" s="244"/>
      <c r="O1044253" s="251"/>
      <c r="P1044253" s="251"/>
      <c r="Q1044253" s="251"/>
      <c r="R1044253" s="251"/>
      <c r="S1044253" s="251"/>
      <c r="T1044253" s="251"/>
      <c r="U1044253" s="251"/>
      <c r="V1044253" s="251"/>
      <c r="W1044253" s="251"/>
      <c r="X1044253" s="251"/>
      <c r="Y1044253" s="251"/>
      <c r="Z1044253" s="251"/>
      <c r="AA1044253" s="251"/>
      <c r="AB1044253" s="247"/>
      <c r="AC1044253" s="247"/>
      <c r="AD1044253" s="245"/>
      <c r="AE1044253" s="245"/>
      <c r="AF1044253" s="245"/>
      <c r="AG1044253" s="245"/>
    </row>
    <row r="1044254" spans="1:33" ht="12.75">
      <c r="A1044254" s="247"/>
      <c r="B1044254" s="248"/>
      <c r="C1044254" s="249"/>
      <c r="D1044254" s="250"/>
      <c r="E1044254" s="250"/>
      <c r="F1044254" s="250"/>
      <c r="G1044254" s="250"/>
      <c r="H1044254" s="250"/>
      <c r="I1044254" s="250"/>
      <c r="J1044254" s="244"/>
      <c r="K1044254" s="244"/>
      <c r="L1044254" s="244"/>
      <c r="M1044254" s="244"/>
      <c r="N1044254" s="244"/>
      <c r="O1044254" s="251"/>
      <c r="P1044254" s="251"/>
      <c r="Q1044254" s="251"/>
      <c r="R1044254" s="251"/>
      <c r="S1044254" s="251"/>
      <c r="T1044254" s="251"/>
      <c r="U1044254" s="251"/>
      <c r="V1044254" s="251"/>
      <c r="W1044254" s="251"/>
      <c r="X1044254" s="251"/>
      <c r="Y1044254" s="251"/>
      <c r="Z1044254" s="251"/>
      <c r="AA1044254" s="251"/>
      <c r="AB1044254" s="247"/>
      <c r="AC1044254" s="247"/>
      <c r="AD1044254" s="245"/>
      <c r="AE1044254" s="245"/>
      <c r="AF1044254" s="245"/>
      <c r="AG1044254" s="245"/>
    </row>
    <row r="1044255" spans="1:33" ht="12.75">
      <c r="A1044255" s="247"/>
      <c r="B1044255" s="248"/>
      <c r="C1044255" s="249"/>
      <c r="D1044255" s="250"/>
      <c r="E1044255" s="250"/>
      <c r="F1044255" s="250"/>
      <c r="G1044255" s="250"/>
      <c r="H1044255" s="250"/>
      <c r="I1044255" s="250"/>
      <c r="J1044255" s="244"/>
      <c r="K1044255" s="244"/>
      <c r="L1044255" s="244"/>
      <c r="M1044255" s="244"/>
      <c r="N1044255" s="244"/>
      <c r="O1044255" s="251"/>
      <c r="P1044255" s="251"/>
      <c r="Q1044255" s="251"/>
      <c r="R1044255" s="251"/>
      <c r="S1044255" s="251"/>
      <c r="T1044255" s="251"/>
      <c r="U1044255" s="251"/>
      <c r="V1044255" s="251"/>
      <c r="W1044255" s="251"/>
      <c r="X1044255" s="251"/>
      <c r="Y1044255" s="251"/>
      <c r="Z1044255" s="251"/>
      <c r="AA1044255" s="251"/>
      <c r="AB1044255" s="247"/>
      <c r="AC1044255" s="247"/>
      <c r="AD1044255" s="245"/>
      <c r="AE1044255" s="245"/>
      <c r="AF1044255" s="245"/>
      <c r="AG1044255" s="245"/>
    </row>
    <row r="1044256" spans="1:33" ht="12.75">
      <c r="A1044256" s="247"/>
      <c r="B1044256" s="248"/>
      <c r="C1044256" s="249"/>
      <c r="D1044256" s="250"/>
      <c r="E1044256" s="250"/>
      <c r="F1044256" s="250"/>
      <c r="G1044256" s="250"/>
      <c r="H1044256" s="250"/>
      <c r="I1044256" s="250"/>
      <c r="J1044256" s="244"/>
      <c r="K1044256" s="244"/>
      <c r="L1044256" s="244"/>
      <c r="M1044256" s="244"/>
      <c r="N1044256" s="244"/>
      <c r="O1044256" s="251"/>
      <c r="P1044256" s="251"/>
      <c r="Q1044256" s="251"/>
      <c r="R1044256" s="251"/>
      <c r="S1044256" s="251"/>
      <c r="T1044256" s="251"/>
      <c r="U1044256" s="251"/>
      <c r="V1044256" s="251"/>
      <c r="W1044256" s="251"/>
      <c r="X1044256" s="251"/>
      <c r="Y1044256" s="251"/>
      <c r="Z1044256" s="251"/>
      <c r="AA1044256" s="251"/>
      <c r="AB1044256" s="247"/>
      <c r="AC1044256" s="247"/>
      <c r="AD1044256" s="245"/>
      <c r="AE1044256" s="245"/>
      <c r="AF1044256" s="245"/>
      <c r="AG1044256" s="245"/>
    </row>
    <row r="1044257" spans="1:33" ht="12.75">
      <c r="A1044257" s="247"/>
      <c r="B1044257" s="248"/>
      <c r="C1044257" s="249"/>
      <c r="D1044257" s="250"/>
      <c r="E1044257" s="250"/>
      <c r="F1044257" s="250"/>
      <c r="G1044257" s="250"/>
      <c r="H1044257" s="250"/>
      <c r="I1044257" s="250"/>
      <c r="J1044257" s="244"/>
      <c r="K1044257" s="244"/>
      <c r="L1044257" s="244"/>
      <c r="M1044257" s="244"/>
      <c r="N1044257" s="244"/>
      <c r="O1044257" s="251"/>
      <c r="P1044257" s="251"/>
      <c r="Q1044257" s="251"/>
      <c r="R1044257" s="251"/>
      <c r="S1044257" s="251"/>
      <c r="T1044257" s="251"/>
      <c r="U1044257" s="251"/>
      <c r="V1044257" s="251"/>
      <c r="W1044257" s="251"/>
      <c r="X1044257" s="251"/>
      <c r="Y1044257" s="251"/>
      <c r="Z1044257" s="251"/>
      <c r="AA1044257" s="251"/>
      <c r="AB1044257" s="247"/>
      <c r="AC1044257" s="247"/>
      <c r="AD1044257" s="245"/>
      <c r="AE1044257" s="245"/>
      <c r="AF1044257" s="245"/>
      <c r="AG1044257" s="245"/>
    </row>
    <row r="1044258" spans="1:33" ht="12.75">
      <c r="A1044258" s="247"/>
      <c r="B1044258" s="248"/>
      <c r="C1044258" s="249"/>
      <c r="D1044258" s="250"/>
      <c r="E1044258" s="250"/>
      <c r="F1044258" s="250"/>
      <c r="G1044258" s="250"/>
      <c r="H1044258" s="250"/>
      <c r="I1044258" s="250"/>
      <c r="J1044258" s="244"/>
      <c r="K1044258" s="244"/>
      <c r="L1044258" s="244"/>
      <c r="M1044258" s="244"/>
      <c r="N1044258" s="244"/>
      <c r="O1044258" s="251"/>
      <c r="P1044258" s="251"/>
      <c r="Q1044258" s="251"/>
      <c r="R1044258" s="251"/>
      <c r="S1044258" s="251"/>
      <c r="T1044258" s="251"/>
      <c r="U1044258" s="251"/>
      <c r="V1044258" s="251"/>
      <c r="W1044258" s="251"/>
      <c r="X1044258" s="251"/>
      <c r="Y1044258" s="251"/>
      <c r="Z1044258" s="251"/>
      <c r="AA1044258" s="251"/>
      <c r="AB1044258" s="247"/>
      <c r="AC1044258" s="247"/>
      <c r="AD1044258" s="245"/>
      <c r="AE1044258" s="245"/>
      <c r="AF1044258" s="245"/>
      <c r="AG1044258" s="245"/>
    </row>
    <row r="1044259" spans="1:33" ht="12.75">
      <c r="A1044259" s="247"/>
      <c r="B1044259" s="248"/>
      <c r="C1044259" s="249"/>
      <c r="D1044259" s="250"/>
      <c r="E1044259" s="250"/>
      <c r="F1044259" s="250"/>
      <c r="G1044259" s="250"/>
      <c r="H1044259" s="250"/>
      <c r="I1044259" s="250"/>
      <c r="J1044259" s="244"/>
      <c r="K1044259" s="244"/>
      <c r="L1044259" s="244"/>
      <c r="M1044259" s="244"/>
      <c r="N1044259" s="244"/>
      <c r="O1044259" s="251"/>
      <c r="P1044259" s="251"/>
      <c r="Q1044259" s="251"/>
      <c r="R1044259" s="251"/>
      <c r="S1044259" s="251"/>
      <c r="T1044259" s="251"/>
      <c r="U1044259" s="251"/>
      <c r="V1044259" s="251"/>
      <c r="W1044259" s="251"/>
      <c r="X1044259" s="251"/>
      <c r="Y1044259" s="251"/>
      <c r="Z1044259" s="251"/>
      <c r="AA1044259" s="251"/>
      <c r="AB1044259" s="247"/>
      <c r="AC1044259" s="247"/>
      <c r="AD1044259" s="245"/>
      <c r="AE1044259" s="245"/>
      <c r="AF1044259" s="245"/>
      <c r="AG1044259" s="245"/>
    </row>
    <row r="1044260" spans="1:33" ht="12.75">
      <c r="A1044260" s="247"/>
      <c r="B1044260" s="248"/>
      <c r="C1044260" s="249"/>
      <c r="D1044260" s="250"/>
      <c r="E1044260" s="250"/>
      <c r="F1044260" s="250"/>
      <c r="G1044260" s="250"/>
      <c r="H1044260" s="250"/>
      <c r="I1044260" s="250"/>
      <c r="J1044260" s="244"/>
      <c r="K1044260" s="244"/>
      <c r="L1044260" s="244"/>
      <c r="M1044260" s="244"/>
      <c r="N1044260" s="244"/>
      <c r="O1044260" s="251"/>
      <c r="P1044260" s="251"/>
      <c r="Q1044260" s="251"/>
      <c r="R1044260" s="251"/>
      <c r="S1044260" s="251"/>
      <c r="T1044260" s="251"/>
      <c r="U1044260" s="251"/>
      <c r="V1044260" s="251"/>
      <c r="W1044260" s="251"/>
      <c r="X1044260" s="251"/>
      <c r="Y1044260" s="251"/>
      <c r="Z1044260" s="251"/>
      <c r="AA1044260" s="251"/>
      <c r="AB1044260" s="247"/>
      <c r="AC1044260" s="247"/>
      <c r="AD1044260" s="245"/>
      <c r="AE1044260" s="245"/>
      <c r="AF1044260" s="245"/>
      <c r="AG1044260" s="245"/>
    </row>
    <row r="1044261" spans="1:33" ht="12.75">
      <c r="A1044261" s="247"/>
      <c r="B1044261" s="248"/>
      <c r="C1044261" s="249"/>
      <c r="D1044261" s="250"/>
      <c r="E1044261" s="250"/>
      <c r="F1044261" s="250"/>
      <c r="G1044261" s="250"/>
      <c r="H1044261" s="250"/>
      <c r="I1044261" s="250"/>
      <c r="J1044261" s="244"/>
      <c r="K1044261" s="244"/>
      <c r="L1044261" s="244"/>
      <c r="M1044261" s="244"/>
      <c r="N1044261" s="244"/>
      <c r="O1044261" s="251"/>
      <c r="P1044261" s="251"/>
      <c r="Q1044261" s="251"/>
      <c r="R1044261" s="251"/>
      <c r="S1044261" s="251"/>
      <c r="T1044261" s="251"/>
      <c r="U1044261" s="251"/>
      <c r="V1044261" s="251"/>
      <c r="W1044261" s="251"/>
      <c r="X1044261" s="251"/>
      <c r="Y1044261" s="251"/>
      <c r="Z1044261" s="251"/>
      <c r="AA1044261" s="251"/>
      <c r="AB1044261" s="247"/>
      <c r="AC1044261" s="247"/>
      <c r="AD1044261" s="245"/>
      <c r="AE1044261" s="245"/>
      <c r="AF1044261" s="245"/>
      <c r="AG1044261" s="245"/>
    </row>
    <row r="1044262" spans="1:33" ht="12.75">
      <c r="A1044262" s="247"/>
      <c r="B1044262" s="248"/>
      <c r="C1044262" s="249"/>
      <c r="D1044262" s="250"/>
      <c r="E1044262" s="250"/>
      <c r="F1044262" s="250"/>
      <c r="G1044262" s="250"/>
      <c r="H1044262" s="250"/>
      <c r="I1044262" s="250"/>
      <c r="J1044262" s="244"/>
      <c r="K1044262" s="244"/>
      <c r="L1044262" s="244"/>
      <c r="M1044262" s="244"/>
      <c r="N1044262" s="244"/>
      <c r="O1044262" s="251"/>
      <c r="P1044262" s="251"/>
      <c r="Q1044262" s="251"/>
      <c r="R1044262" s="251"/>
      <c r="S1044262" s="251"/>
      <c r="T1044262" s="251"/>
      <c r="U1044262" s="251"/>
      <c r="V1044262" s="251"/>
      <c r="W1044262" s="251"/>
      <c r="X1044262" s="251"/>
      <c r="Y1044262" s="251"/>
      <c r="Z1044262" s="251"/>
      <c r="AA1044262" s="251"/>
      <c r="AB1044262" s="247"/>
      <c r="AC1044262" s="247"/>
      <c r="AD1044262" s="245"/>
      <c r="AE1044262" s="245"/>
      <c r="AF1044262" s="245"/>
      <c r="AG1044262" s="245"/>
    </row>
    <row r="1044263" spans="1:33" ht="12.75">
      <c r="A1044263" s="247"/>
      <c r="B1044263" s="248"/>
      <c r="C1044263" s="249"/>
      <c r="D1044263" s="250"/>
      <c r="E1044263" s="250"/>
      <c r="F1044263" s="250"/>
      <c r="G1044263" s="250"/>
      <c r="H1044263" s="250"/>
      <c r="I1044263" s="250"/>
      <c r="J1044263" s="244"/>
      <c r="K1044263" s="244"/>
      <c r="L1044263" s="244"/>
      <c r="M1044263" s="244"/>
      <c r="N1044263" s="244"/>
      <c r="O1044263" s="251"/>
      <c r="P1044263" s="251"/>
      <c r="Q1044263" s="251"/>
      <c r="R1044263" s="251"/>
      <c r="S1044263" s="251"/>
      <c r="T1044263" s="251"/>
      <c r="U1044263" s="251"/>
      <c r="V1044263" s="251"/>
      <c r="W1044263" s="251"/>
      <c r="X1044263" s="251"/>
      <c r="Y1044263" s="251"/>
      <c r="Z1044263" s="251"/>
      <c r="AA1044263" s="251"/>
      <c r="AB1044263" s="247"/>
      <c r="AC1044263" s="247"/>
      <c r="AD1044263" s="245"/>
      <c r="AE1044263" s="245"/>
      <c r="AF1044263" s="245"/>
      <c r="AG1044263" s="245"/>
    </row>
    <row r="1044264" spans="1:33" ht="12.75">
      <c r="A1044264" s="247"/>
      <c r="B1044264" s="248"/>
      <c r="C1044264" s="249"/>
      <c r="D1044264" s="250"/>
      <c r="E1044264" s="250"/>
      <c r="F1044264" s="250"/>
      <c r="G1044264" s="250"/>
      <c r="H1044264" s="250"/>
      <c r="I1044264" s="250"/>
      <c r="J1044264" s="244"/>
      <c r="K1044264" s="244"/>
      <c r="L1044264" s="244"/>
      <c r="M1044264" s="244"/>
      <c r="N1044264" s="244"/>
      <c r="O1044264" s="251"/>
      <c r="P1044264" s="251"/>
      <c r="Q1044264" s="251"/>
      <c r="R1044264" s="251"/>
      <c r="S1044264" s="251"/>
      <c r="T1044264" s="251"/>
      <c r="U1044264" s="251"/>
      <c r="V1044264" s="251"/>
      <c r="W1044264" s="251"/>
      <c r="X1044264" s="251"/>
      <c r="Y1044264" s="251"/>
      <c r="Z1044264" s="251"/>
      <c r="AA1044264" s="251"/>
      <c r="AB1044264" s="247"/>
      <c r="AC1044264" s="247"/>
      <c r="AD1044264" s="245"/>
      <c r="AE1044264" s="245"/>
      <c r="AF1044264" s="245"/>
      <c r="AG1044264" s="245"/>
    </row>
    <row r="1044265" spans="1:33" ht="12.75">
      <c r="A1044265" s="247"/>
      <c r="B1044265" s="248"/>
      <c r="C1044265" s="249"/>
      <c r="D1044265" s="250"/>
      <c r="E1044265" s="250"/>
      <c r="F1044265" s="250"/>
      <c r="G1044265" s="250"/>
      <c r="H1044265" s="250"/>
      <c r="I1044265" s="250"/>
      <c r="J1044265" s="244"/>
      <c r="K1044265" s="244"/>
      <c r="L1044265" s="244"/>
      <c r="M1044265" s="244"/>
      <c r="N1044265" s="244"/>
      <c r="O1044265" s="251"/>
      <c r="P1044265" s="251"/>
      <c r="Q1044265" s="251"/>
      <c r="R1044265" s="251"/>
      <c r="S1044265" s="251"/>
      <c r="T1044265" s="251"/>
      <c r="U1044265" s="251"/>
      <c r="V1044265" s="251"/>
      <c r="W1044265" s="251"/>
      <c r="X1044265" s="251"/>
      <c r="Y1044265" s="251"/>
      <c r="Z1044265" s="251"/>
      <c r="AA1044265" s="251"/>
      <c r="AB1044265" s="247"/>
      <c r="AC1044265" s="247"/>
      <c r="AD1044265" s="245"/>
      <c r="AE1044265" s="245"/>
      <c r="AF1044265" s="245"/>
      <c r="AG1044265" s="245"/>
    </row>
    <row r="1044266" spans="1:33" ht="12.75">
      <c r="A1044266" s="247"/>
      <c r="B1044266" s="248"/>
      <c r="C1044266" s="249"/>
      <c r="D1044266" s="250"/>
      <c r="E1044266" s="250"/>
      <c r="F1044266" s="250"/>
      <c r="G1044266" s="250"/>
      <c r="H1044266" s="250"/>
      <c r="I1044266" s="250"/>
      <c r="J1044266" s="244"/>
      <c r="K1044266" s="244"/>
      <c r="L1044266" s="244"/>
      <c r="M1044266" s="244"/>
      <c r="N1044266" s="244"/>
      <c r="O1044266" s="251"/>
      <c r="P1044266" s="251"/>
      <c r="Q1044266" s="251"/>
      <c r="R1044266" s="251"/>
      <c r="S1044266" s="251"/>
      <c r="T1044266" s="251"/>
      <c r="U1044266" s="251"/>
      <c r="V1044266" s="251"/>
      <c r="W1044266" s="251"/>
      <c r="X1044266" s="251"/>
      <c r="Y1044266" s="251"/>
      <c r="Z1044266" s="251"/>
      <c r="AA1044266" s="251"/>
      <c r="AB1044266" s="247"/>
      <c r="AC1044266" s="247"/>
      <c r="AD1044266" s="245"/>
      <c r="AE1044266" s="245"/>
      <c r="AF1044266" s="245"/>
      <c r="AG1044266" s="245"/>
    </row>
    <row r="1044267" spans="1:33" ht="12.75">
      <c r="A1044267" s="247"/>
      <c r="B1044267" s="248"/>
      <c r="C1044267" s="249"/>
      <c r="D1044267" s="250"/>
      <c r="E1044267" s="250"/>
      <c r="F1044267" s="250"/>
      <c r="G1044267" s="250"/>
      <c r="H1044267" s="250"/>
      <c r="I1044267" s="250"/>
      <c r="J1044267" s="244"/>
      <c r="K1044267" s="244"/>
      <c r="L1044267" s="244"/>
      <c r="M1044267" s="244"/>
      <c r="N1044267" s="244"/>
      <c r="O1044267" s="251"/>
      <c r="P1044267" s="251"/>
      <c r="Q1044267" s="251"/>
      <c r="R1044267" s="251"/>
      <c r="S1044267" s="251"/>
      <c r="T1044267" s="251"/>
      <c r="U1044267" s="251"/>
      <c r="V1044267" s="251"/>
      <c r="W1044267" s="251"/>
      <c r="X1044267" s="251"/>
      <c r="Y1044267" s="251"/>
      <c r="Z1044267" s="251"/>
      <c r="AA1044267" s="251"/>
      <c r="AB1044267" s="247"/>
      <c r="AC1044267" s="247"/>
      <c r="AD1044267" s="245"/>
      <c r="AE1044267" s="245"/>
      <c r="AF1044267" s="245"/>
      <c r="AG1044267" s="245"/>
    </row>
    <row r="1044268" spans="1:33" ht="12.75">
      <c r="A1044268" s="247"/>
      <c r="B1044268" s="248"/>
      <c r="C1044268" s="249"/>
      <c r="D1044268" s="250"/>
      <c r="E1044268" s="250"/>
      <c r="F1044268" s="250"/>
      <c r="G1044268" s="250"/>
      <c r="H1044268" s="250"/>
      <c r="I1044268" s="250"/>
      <c r="J1044268" s="244"/>
      <c r="K1044268" s="244"/>
      <c r="L1044268" s="244"/>
      <c r="M1044268" s="244"/>
      <c r="N1044268" s="244"/>
      <c r="O1044268" s="251"/>
      <c r="P1044268" s="251"/>
      <c r="Q1044268" s="251"/>
      <c r="R1044268" s="251"/>
      <c r="S1044268" s="251"/>
      <c r="T1044268" s="251"/>
      <c r="U1044268" s="251"/>
      <c r="V1044268" s="251"/>
      <c r="W1044268" s="251"/>
      <c r="X1044268" s="251"/>
      <c r="Y1044268" s="251"/>
      <c r="Z1044268" s="251"/>
      <c r="AA1044268" s="251"/>
      <c r="AB1044268" s="247"/>
      <c r="AC1044268" s="247"/>
      <c r="AD1044268" s="245"/>
      <c r="AE1044268" s="245"/>
      <c r="AF1044268" s="245"/>
      <c r="AG1044268" s="245"/>
    </row>
    <row r="1044269" spans="1:33" ht="12.75">
      <c r="A1044269" s="247"/>
      <c r="B1044269" s="248"/>
      <c r="C1044269" s="249"/>
      <c r="D1044269" s="250"/>
      <c r="E1044269" s="250"/>
      <c r="F1044269" s="250"/>
      <c r="G1044269" s="250"/>
      <c r="H1044269" s="250"/>
      <c r="I1044269" s="250"/>
      <c r="J1044269" s="244"/>
      <c r="K1044269" s="244"/>
      <c r="L1044269" s="244"/>
      <c r="M1044269" s="244"/>
      <c r="N1044269" s="244"/>
      <c r="O1044269" s="251"/>
      <c r="P1044269" s="251"/>
      <c r="Q1044269" s="251"/>
      <c r="R1044269" s="251"/>
      <c r="S1044269" s="251"/>
      <c r="T1044269" s="251"/>
      <c r="U1044269" s="251"/>
      <c r="V1044269" s="251"/>
      <c r="W1044269" s="251"/>
      <c r="X1044269" s="251"/>
      <c r="Y1044269" s="251"/>
      <c r="Z1044269" s="251"/>
      <c r="AA1044269" s="251"/>
      <c r="AB1044269" s="247"/>
      <c r="AC1044269" s="247"/>
      <c r="AD1044269" s="245"/>
      <c r="AE1044269" s="245"/>
      <c r="AF1044269" s="245"/>
      <c r="AG1044269" s="245"/>
    </row>
    <row r="1044270" spans="1:33" ht="12.75">
      <c r="A1044270" s="247"/>
      <c r="B1044270" s="248"/>
      <c r="C1044270" s="249"/>
      <c r="D1044270" s="250"/>
      <c r="E1044270" s="250"/>
      <c r="F1044270" s="250"/>
      <c r="G1044270" s="250"/>
      <c r="H1044270" s="250"/>
      <c r="I1044270" s="250"/>
      <c r="J1044270" s="244"/>
      <c r="K1044270" s="244"/>
      <c r="L1044270" s="244"/>
      <c r="M1044270" s="244"/>
      <c r="N1044270" s="244"/>
      <c r="O1044270" s="251"/>
      <c r="P1044270" s="251"/>
      <c r="Q1044270" s="251"/>
      <c r="R1044270" s="251"/>
      <c r="S1044270" s="251"/>
      <c r="T1044270" s="251"/>
      <c r="U1044270" s="251"/>
      <c r="V1044270" s="251"/>
      <c r="W1044270" s="251"/>
      <c r="X1044270" s="251"/>
      <c r="Y1044270" s="251"/>
      <c r="Z1044270" s="251"/>
      <c r="AA1044270" s="251"/>
      <c r="AB1044270" s="247"/>
      <c r="AC1044270" s="247"/>
      <c r="AD1044270" s="245"/>
      <c r="AE1044270" s="245"/>
      <c r="AF1044270" s="245"/>
      <c r="AG1044270" s="245"/>
    </row>
    <row r="1044271" spans="1:33" ht="12.75">
      <c r="A1044271" s="247"/>
      <c r="B1044271" s="248"/>
      <c r="C1044271" s="249"/>
      <c r="D1044271" s="250"/>
      <c r="E1044271" s="250"/>
      <c r="F1044271" s="250"/>
      <c r="G1044271" s="250"/>
      <c r="H1044271" s="250"/>
      <c r="I1044271" s="250"/>
      <c r="J1044271" s="244"/>
      <c r="K1044271" s="244"/>
      <c r="L1044271" s="244"/>
      <c r="M1044271" s="244"/>
      <c r="N1044271" s="244"/>
      <c r="O1044271" s="251"/>
      <c r="P1044271" s="251"/>
      <c r="Q1044271" s="251"/>
      <c r="R1044271" s="251"/>
      <c r="S1044271" s="251"/>
      <c r="T1044271" s="251"/>
      <c r="U1044271" s="251"/>
      <c r="V1044271" s="251"/>
      <c r="W1044271" s="251"/>
      <c r="X1044271" s="251"/>
      <c r="Y1044271" s="251"/>
      <c r="Z1044271" s="251"/>
      <c r="AA1044271" s="251"/>
      <c r="AB1044271" s="247"/>
      <c r="AC1044271" s="247"/>
      <c r="AD1044271" s="245"/>
      <c r="AE1044271" s="245"/>
      <c r="AF1044271" s="245"/>
      <c r="AG1044271" s="245"/>
    </row>
    <row r="1044272" spans="1:33" ht="12.75">
      <c r="A1044272" s="247"/>
      <c r="B1044272" s="248"/>
      <c r="C1044272" s="249"/>
      <c r="D1044272" s="250"/>
      <c r="E1044272" s="250"/>
      <c r="F1044272" s="250"/>
      <c r="G1044272" s="250"/>
      <c r="H1044272" s="250"/>
      <c r="I1044272" s="250"/>
      <c r="J1044272" s="244"/>
      <c r="K1044272" s="244"/>
      <c r="L1044272" s="244"/>
      <c r="M1044272" s="244"/>
      <c r="N1044272" s="244"/>
      <c r="O1044272" s="251"/>
      <c r="P1044272" s="251"/>
      <c r="Q1044272" s="251"/>
      <c r="R1044272" s="251"/>
      <c r="S1044272" s="251"/>
      <c r="T1044272" s="251"/>
      <c r="U1044272" s="251"/>
      <c r="V1044272" s="251"/>
      <c r="W1044272" s="251"/>
      <c r="X1044272" s="251"/>
      <c r="Y1044272" s="251"/>
      <c r="Z1044272" s="251"/>
      <c r="AA1044272" s="251"/>
      <c r="AB1044272" s="247"/>
      <c r="AC1044272" s="247"/>
      <c r="AD1044272" s="245"/>
      <c r="AE1044272" s="245"/>
      <c r="AF1044272" s="245"/>
      <c r="AG1044272" s="245"/>
    </row>
    <row r="1044273" spans="1:33" ht="12.75">
      <c r="A1044273" s="247"/>
      <c r="B1044273" s="248"/>
      <c r="C1044273" s="249"/>
      <c r="D1044273" s="250"/>
      <c r="E1044273" s="250"/>
      <c r="F1044273" s="250"/>
      <c r="G1044273" s="250"/>
      <c r="H1044273" s="250"/>
      <c r="I1044273" s="250"/>
      <c r="J1044273" s="244"/>
      <c r="K1044273" s="244"/>
      <c r="L1044273" s="244"/>
      <c r="M1044273" s="244"/>
      <c r="N1044273" s="244"/>
      <c r="O1044273" s="251"/>
      <c r="P1044273" s="251"/>
      <c r="Q1044273" s="251"/>
      <c r="R1044273" s="251"/>
      <c r="S1044273" s="251"/>
      <c r="T1044273" s="251"/>
      <c r="U1044273" s="251"/>
      <c r="V1044273" s="251"/>
      <c r="W1044273" s="251"/>
      <c r="X1044273" s="251"/>
      <c r="Y1044273" s="251"/>
      <c r="Z1044273" s="251"/>
      <c r="AA1044273" s="251"/>
      <c r="AB1044273" s="247"/>
      <c r="AC1044273" s="247"/>
      <c r="AD1044273" s="245"/>
      <c r="AE1044273" s="245"/>
      <c r="AF1044273" s="245"/>
      <c r="AG1044273" s="245"/>
    </row>
    <row r="1044274" spans="1:33" ht="12.75">
      <c r="A1044274" s="247"/>
      <c r="B1044274" s="248"/>
      <c r="C1044274" s="249"/>
      <c r="D1044274" s="250"/>
      <c r="E1044274" s="250"/>
      <c r="F1044274" s="250"/>
      <c r="G1044274" s="250"/>
      <c r="H1044274" s="250"/>
      <c r="I1044274" s="250"/>
      <c r="J1044274" s="244"/>
      <c r="K1044274" s="244"/>
      <c r="L1044274" s="244"/>
      <c r="M1044274" s="244"/>
      <c r="N1044274" s="244"/>
      <c r="O1044274" s="251"/>
      <c r="P1044274" s="251"/>
      <c r="Q1044274" s="251"/>
      <c r="R1044274" s="251"/>
      <c r="S1044274" s="251"/>
      <c r="T1044274" s="251"/>
      <c r="U1044274" s="251"/>
      <c r="V1044274" s="251"/>
      <c r="W1044274" s="251"/>
      <c r="X1044274" s="251"/>
      <c r="Y1044274" s="251"/>
      <c r="Z1044274" s="251"/>
      <c r="AA1044274" s="251"/>
      <c r="AB1044274" s="247"/>
      <c r="AC1044274" s="247"/>
      <c r="AD1044274" s="245"/>
      <c r="AE1044274" s="245"/>
      <c r="AF1044274" s="245"/>
      <c r="AG1044274" s="245"/>
    </row>
    <row r="1044275" spans="1:33" ht="12.75">
      <c r="A1044275" s="247"/>
      <c r="B1044275" s="248"/>
      <c r="C1044275" s="249"/>
      <c r="D1044275" s="250"/>
      <c r="E1044275" s="250"/>
      <c r="F1044275" s="250"/>
      <c r="G1044275" s="250"/>
      <c r="H1044275" s="250"/>
      <c r="I1044275" s="250"/>
      <c r="J1044275" s="244"/>
      <c r="K1044275" s="244"/>
      <c r="L1044275" s="244"/>
      <c r="M1044275" s="244"/>
      <c r="N1044275" s="244"/>
      <c r="O1044275" s="251"/>
      <c r="P1044275" s="251"/>
      <c r="Q1044275" s="251"/>
      <c r="R1044275" s="251"/>
      <c r="S1044275" s="251"/>
      <c r="T1044275" s="251"/>
      <c r="U1044275" s="251"/>
      <c r="V1044275" s="251"/>
      <c r="W1044275" s="251"/>
      <c r="X1044275" s="251"/>
      <c r="Y1044275" s="251"/>
      <c r="Z1044275" s="251"/>
      <c r="AA1044275" s="251"/>
      <c r="AB1044275" s="247"/>
      <c r="AC1044275" s="247"/>
      <c r="AD1044275" s="245"/>
      <c r="AE1044275" s="245"/>
      <c r="AF1044275" s="245"/>
      <c r="AG1044275" s="245"/>
    </row>
    <row r="1044276" spans="1:33" ht="12.75">
      <c r="A1044276" s="247"/>
      <c r="B1044276" s="248"/>
      <c r="C1044276" s="249"/>
      <c r="D1044276" s="250"/>
      <c r="E1044276" s="250"/>
      <c r="F1044276" s="250"/>
      <c r="G1044276" s="250"/>
      <c r="H1044276" s="250"/>
      <c r="I1044276" s="250"/>
      <c r="J1044276" s="244"/>
      <c r="K1044276" s="244"/>
      <c r="L1044276" s="244"/>
      <c r="M1044276" s="244"/>
      <c r="N1044276" s="244"/>
      <c r="O1044276" s="251"/>
      <c r="P1044276" s="251"/>
      <c r="Q1044276" s="251"/>
      <c r="R1044276" s="251"/>
      <c r="S1044276" s="251"/>
      <c r="T1044276" s="251"/>
      <c r="U1044276" s="251"/>
      <c r="V1044276" s="251"/>
      <c r="W1044276" s="251"/>
      <c r="X1044276" s="251"/>
      <c r="Y1044276" s="251"/>
      <c r="Z1044276" s="251"/>
      <c r="AA1044276" s="251"/>
      <c r="AB1044276" s="247"/>
      <c r="AC1044276" s="247"/>
      <c r="AD1044276" s="245"/>
      <c r="AE1044276" s="245"/>
      <c r="AF1044276" s="245"/>
      <c r="AG1044276" s="245"/>
    </row>
    <row r="1044277" spans="1:33" ht="12.75">
      <c r="A1044277" s="247"/>
      <c r="B1044277" s="248"/>
      <c r="C1044277" s="249"/>
      <c r="D1044277" s="250"/>
      <c r="E1044277" s="250"/>
      <c r="F1044277" s="250"/>
      <c r="G1044277" s="250"/>
      <c r="H1044277" s="250"/>
      <c r="I1044277" s="250"/>
      <c r="J1044277" s="244"/>
      <c r="K1044277" s="244"/>
      <c r="L1044277" s="244"/>
      <c r="M1044277" s="244"/>
      <c r="N1044277" s="244"/>
      <c r="O1044277" s="251"/>
      <c r="P1044277" s="251"/>
      <c r="Q1044277" s="251"/>
      <c r="R1044277" s="251"/>
      <c r="S1044277" s="251"/>
      <c r="T1044277" s="251"/>
      <c r="U1044277" s="251"/>
      <c r="V1044277" s="251"/>
      <c r="W1044277" s="251"/>
      <c r="X1044277" s="251"/>
      <c r="Y1044277" s="251"/>
      <c r="Z1044277" s="251"/>
      <c r="AA1044277" s="251"/>
      <c r="AB1044277" s="247"/>
      <c r="AC1044277" s="247"/>
      <c r="AD1044277" s="245"/>
      <c r="AE1044277" s="245"/>
      <c r="AF1044277" s="245"/>
      <c r="AG1044277" s="245"/>
    </row>
    <row r="1044278" spans="1:33" ht="12.75">
      <c r="A1044278" s="247"/>
      <c r="B1044278" s="248"/>
      <c r="C1044278" s="249"/>
      <c r="D1044278" s="250"/>
      <c r="E1044278" s="250"/>
      <c r="F1044278" s="250"/>
      <c r="G1044278" s="250"/>
      <c r="H1044278" s="250"/>
      <c r="I1044278" s="250"/>
      <c r="J1044278" s="244"/>
      <c r="K1044278" s="244"/>
      <c r="L1044278" s="244"/>
      <c r="M1044278" s="244"/>
      <c r="N1044278" s="244"/>
      <c r="O1044278" s="251"/>
      <c r="P1044278" s="251"/>
      <c r="Q1044278" s="251"/>
      <c r="R1044278" s="251"/>
      <c r="S1044278" s="251"/>
      <c r="T1044278" s="251"/>
      <c r="U1044278" s="251"/>
      <c r="V1044278" s="251"/>
      <c r="W1044278" s="251"/>
      <c r="X1044278" s="251"/>
      <c r="Y1044278" s="251"/>
      <c r="Z1044278" s="251"/>
      <c r="AA1044278" s="251"/>
      <c r="AB1044278" s="247"/>
      <c r="AC1044278" s="247"/>
      <c r="AD1044278" s="245"/>
      <c r="AE1044278" s="245"/>
      <c r="AF1044278" s="245"/>
      <c r="AG1044278" s="245"/>
    </row>
    <row r="1044279" spans="1:33" ht="12.75">
      <c r="A1044279" s="247"/>
      <c r="B1044279" s="248"/>
      <c r="C1044279" s="249"/>
      <c r="D1044279" s="250"/>
      <c r="E1044279" s="250"/>
      <c r="F1044279" s="250"/>
      <c r="G1044279" s="250"/>
      <c r="H1044279" s="250"/>
      <c r="I1044279" s="250"/>
      <c r="J1044279" s="244"/>
      <c r="K1044279" s="244"/>
      <c r="L1044279" s="244"/>
      <c r="M1044279" s="244"/>
      <c r="N1044279" s="244"/>
      <c r="O1044279" s="251"/>
      <c r="P1044279" s="251"/>
      <c r="Q1044279" s="251"/>
      <c r="R1044279" s="251"/>
      <c r="S1044279" s="251"/>
      <c r="T1044279" s="251"/>
      <c r="U1044279" s="251"/>
      <c r="V1044279" s="251"/>
      <c r="W1044279" s="251"/>
      <c r="X1044279" s="251"/>
      <c r="Y1044279" s="251"/>
      <c r="Z1044279" s="251"/>
      <c r="AA1044279" s="251"/>
      <c r="AB1044279" s="247"/>
      <c r="AC1044279" s="247"/>
      <c r="AD1044279" s="245"/>
      <c r="AE1044279" s="245"/>
      <c r="AF1044279" s="245"/>
      <c r="AG1044279" s="245"/>
    </row>
    <row r="1044280" spans="1:33" ht="12.75">
      <c r="A1044280" s="247"/>
      <c r="B1044280" s="248"/>
      <c r="C1044280" s="249"/>
      <c r="D1044280" s="250"/>
      <c r="E1044280" s="250"/>
      <c r="F1044280" s="250"/>
      <c r="G1044280" s="250"/>
      <c r="H1044280" s="250"/>
      <c r="I1044280" s="250"/>
      <c r="J1044280" s="244"/>
      <c r="K1044280" s="244"/>
      <c r="L1044280" s="244"/>
      <c r="M1044280" s="244"/>
      <c r="N1044280" s="244"/>
      <c r="O1044280" s="251"/>
      <c r="P1044280" s="251"/>
      <c r="Q1044280" s="251"/>
      <c r="R1044280" s="251"/>
      <c r="S1044280" s="251"/>
      <c r="T1044280" s="251"/>
      <c r="U1044280" s="251"/>
      <c r="V1044280" s="251"/>
      <c r="W1044280" s="251"/>
      <c r="X1044280" s="251"/>
      <c r="Y1044280" s="251"/>
      <c r="Z1044280" s="251"/>
      <c r="AA1044280" s="251"/>
      <c r="AB1044280" s="247"/>
      <c r="AC1044280" s="247"/>
      <c r="AD1044280" s="245"/>
      <c r="AE1044280" s="245"/>
      <c r="AF1044280" s="245"/>
      <c r="AG1044280" s="245"/>
    </row>
    <row r="1044281" spans="1:33" ht="12.75">
      <c r="A1044281" s="247"/>
      <c r="B1044281" s="248"/>
      <c r="C1044281" s="249"/>
      <c r="D1044281" s="250"/>
      <c r="E1044281" s="250"/>
      <c r="F1044281" s="250"/>
      <c r="G1044281" s="250"/>
      <c r="H1044281" s="250"/>
      <c r="I1044281" s="250"/>
      <c r="J1044281" s="244"/>
      <c r="K1044281" s="244"/>
      <c r="L1044281" s="244"/>
      <c r="M1044281" s="244"/>
      <c r="N1044281" s="244"/>
      <c r="O1044281" s="251"/>
      <c r="P1044281" s="251"/>
      <c r="Q1044281" s="251"/>
      <c r="R1044281" s="251"/>
      <c r="S1044281" s="251"/>
      <c r="T1044281" s="251"/>
      <c r="U1044281" s="251"/>
      <c r="V1044281" s="251"/>
      <c r="W1044281" s="251"/>
      <c r="X1044281" s="251"/>
      <c r="Y1044281" s="251"/>
      <c r="Z1044281" s="251"/>
      <c r="AA1044281" s="251"/>
      <c r="AB1044281" s="247"/>
      <c r="AC1044281" s="247"/>
      <c r="AD1044281" s="245"/>
      <c r="AE1044281" s="245"/>
      <c r="AF1044281" s="245"/>
      <c r="AG1044281" s="245"/>
    </row>
    <row r="1044282" spans="1:33" ht="12.75">
      <c r="A1044282" s="247"/>
      <c r="B1044282" s="248"/>
      <c r="C1044282" s="249"/>
      <c r="D1044282" s="250"/>
      <c r="E1044282" s="250"/>
      <c r="F1044282" s="250"/>
      <c r="G1044282" s="250"/>
      <c r="H1044282" s="250"/>
      <c r="I1044282" s="250"/>
      <c r="J1044282" s="244"/>
      <c r="K1044282" s="244"/>
      <c r="L1044282" s="244"/>
      <c r="M1044282" s="244"/>
      <c r="N1044282" s="244"/>
      <c r="O1044282" s="251"/>
      <c r="P1044282" s="251"/>
      <c r="Q1044282" s="251"/>
      <c r="R1044282" s="251"/>
      <c r="S1044282" s="251"/>
      <c r="T1044282" s="251"/>
      <c r="U1044282" s="251"/>
      <c r="V1044282" s="251"/>
      <c r="W1044282" s="251"/>
      <c r="X1044282" s="251"/>
      <c r="Y1044282" s="251"/>
      <c r="Z1044282" s="251"/>
      <c r="AA1044282" s="251"/>
      <c r="AB1044282" s="247"/>
      <c r="AC1044282" s="247"/>
      <c r="AD1044282" s="245"/>
      <c r="AE1044282" s="245"/>
      <c r="AF1044282" s="245"/>
      <c r="AG1044282" s="245"/>
    </row>
    <row r="1044283" spans="1:33" ht="12.75">
      <c r="A1044283" s="247"/>
      <c r="B1044283" s="248"/>
      <c r="C1044283" s="249"/>
      <c r="D1044283" s="250"/>
      <c r="E1044283" s="250"/>
      <c r="F1044283" s="250"/>
      <c r="G1044283" s="250"/>
      <c r="H1044283" s="250"/>
      <c r="I1044283" s="250"/>
      <c r="J1044283" s="244"/>
      <c r="K1044283" s="244"/>
      <c r="L1044283" s="244"/>
      <c r="M1044283" s="244"/>
      <c r="N1044283" s="244"/>
      <c r="O1044283" s="251"/>
      <c r="P1044283" s="251"/>
      <c r="Q1044283" s="251"/>
      <c r="R1044283" s="251"/>
      <c r="S1044283" s="251"/>
      <c r="T1044283" s="251"/>
      <c r="U1044283" s="251"/>
      <c r="V1044283" s="251"/>
      <c r="W1044283" s="251"/>
      <c r="X1044283" s="251"/>
      <c r="Y1044283" s="251"/>
      <c r="Z1044283" s="251"/>
      <c r="AA1044283" s="251"/>
      <c r="AB1044283" s="247"/>
      <c r="AC1044283" s="247"/>
      <c r="AD1044283" s="245"/>
      <c r="AE1044283" s="245"/>
      <c r="AF1044283" s="245"/>
      <c r="AG1044283" s="245"/>
    </row>
    <row r="1044284" spans="1:33" ht="12.75">
      <c r="A1044284" s="247"/>
      <c r="B1044284" s="248"/>
      <c r="C1044284" s="249"/>
      <c r="D1044284" s="250"/>
      <c r="E1044284" s="250"/>
      <c r="F1044284" s="250"/>
      <c r="G1044284" s="250"/>
      <c r="H1044284" s="250"/>
      <c r="I1044284" s="250"/>
      <c r="J1044284" s="244"/>
      <c r="K1044284" s="244"/>
      <c r="L1044284" s="244"/>
      <c r="M1044284" s="244"/>
      <c r="N1044284" s="244"/>
      <c r="O1044284" s="251"/>
      <c r="P1044284" s="251"/>
      <c r="Q1044284" s="251"/>
      <c r="R1044284" s="251"/>
      <c r="S1044284" s="251"/>
      <c r="T1044284" s="251"/>
      <c r="U1044284" s="251"/>
      <c r="V1044284" s="251"/>
      <c r="W1044284" s="251"/>
      <c r="X1044284" s="251"/>
      <c r="Y1044284" s="251"/>
      <c r="Z1044284" s="251"/>
      <c r="AA1044284" s="251"/>
      <c r="AB1044284" s="247"/>
      <c r="AC1044284" s="247"/>
      <c r="AD1044284" s="245"/>
      <c r="AE1044284" s="245"/>
      <c r="AF1044284" s="245"/>
      <c r="AG1044284" s="245"/>
    </row>
    <row r="1044285" spans="1:33" ht="12.75">
      <c r="A1044285" s="247"/>
      <c r="B1044285" s="248"/>
      <c r="C1044285" s="249"/>
      <c r="D1044285" s="250"/>
      <c r="E1044285" s="250"/>
      <c r="F1044285" s="250"/>
      <c r="G1044285" s="250"/>
      <c r="H1044285" s="250"/>
      <c r="I1044285" s="250"/>
      <c r="J1044285" s="244"/>
      <c r="K1044285" s="244"/>
      <c r="L1044285" s="244"/>
      <c r="M1044285" s="244"/>
      <c r="N1044285" s="244"/>
      <c r="O1044285" s="251"/>
      <c r="P1044285" s="251"/>
      <c r="Q1044285" s="251"/>
      <c r="R1044285" s="251"/>
      <c r="S1044285" s="251"/>
      <c r="T1044285" s="251"/>
      <c r="U1044285" s="251"/>
      <c r="V1044285" s="251"/>
      <c r="W1044285" s="251"/>
      <c r="X1044285" s="251"/>
      <c r="Y1044285" s="251"/>
      <c r="Z1044285" s="251"/>
      <c r="AA1044285" s="251"/>
      <c r="AB1044285" s="247"/>
      <c r="AC1044285" s="247"/>
      <c r="AD1044285" s="245"/>
      <c r="AE1044285" s="245"/>
      <c r="AF1044285" s="245"/>
      <c r="AG1044285" s="245"/>
    </row>
    <row r="1044286" spans="1:33" ht="12.75">
      <c r="A1044286" s="247"/>
      <c r="B1044286" s="248"/>
      <c r="C1044286" s="249"/>
      <c r="D1044286" s="250"/>
      <c r="E1044286" s="250"/>
      <c r="F1044286" s="250"/>
      <c r="G1044286" s="250"/>
      <c r="H1044286" s="250"/>
      <c r="I1044286" s="250"/>
      <c r="J1044286" s="244"/>
      <c r="K1044286" s="244"/>
      <c r="L1044286" s="244"/>
      <c r="M1044286" s="244"/>
      <c r="N1044286" s="244"/>
      <c r="O1044286" s="251"/>
      <c r="P1044286" s="251"/>
      <c r="Q1044286" s="251"/>
      <c r="R1044286" s="251"/>
      <c r="S1044286" s="251"/>
      <c r="T1044286" s="251"/>
      <c r="U1044286" s="251"/>
      <c r="V1044286" s="251"/>
      <c r="W1044286" s="251"/>
      <c r="X1044286" s="251"/>
      <c r="Y1044286" s="251"/>
      <c r="Z1044286" s="251"/>
      <c r="AA1044286" s="251"/>
      <c r="AB1044286" s="247"/>
      <c r="AC1044286" s="247"/>
      <c r="AD1044286" s="245"/>
      <c r="AE1044286" s="245"/>
      <c r="AF1044286" s="245"/>
      <c r="AG1044286" s="245"/>
    </row>
    <row r="1044287" spans="1:33" ht="12.75">
      <c r="A1044287" s="247"/>
      <c r="B1044287" s="248"/>
      <c r="C1044287" s="249"/>
      <c r="D1044287" s="250"/>
      <c r="E1044287" s="250"/>
      <c r="F1044287" s="250"/>
      <c r="G1044287" s="250"/>
      <c r="H1044287" s="250"/>
      <c r="I1044287" s="250"/>
      <c r="J1044287" s="244"/>
      <c r="K1044287" s="244"/>
      <c r="L1044287" s="244"/>
      <c r="M1044287" s="244"/>
      <c r="N1044287" s="244"/>
      <c r="O1044287" s="251"/>
      <c r="P1044287" s="251"/>
      <c r="Q1044287" s="251"/>
      <c r="R1044287" s="251"/>
      <c r="S1044287" s="251"/>
      <c r="T1044287" s="251"/>
      <c r="U1044287" s="251"/>
      <c r="V1044287" s="251"/>
      <c r="W1044287" s="251"/>
      <c r="X1044287" s="251"/>
      <c r="Y1044287" s="251"/>
      <c r="Z1044287" s="251"/>
      <c r="AA1044287" s="251"/>
      <c r="AB1044287" s="247"/>
      <c r="AC1044287" s="247"/>
      <c r="AD1044287" s="245"/>
      <c r="AE1044287" s="245"/>
      <c r="AF1044287" s="245"/>
      <c r="AG1044287" s="245"/>
    </row>
    <row r="1044288" spans="1:33" ht="12.75">
      <c r="A1044288" s="247"/>
      <c r="B1044288" s="248"/>
      <c r="C1044288" s="249"/>
      <c r="D1044288" s="250"/>
      <c r="E1044288" s="250"/>
      <c r="F1044288" s="250"/>
      <c r="G1044288" s="250"/>
      <c r="H1044288" s="250"/>
      <c r="I1044288" s="250"/>
      <c r="J1044288" s="244"/>
      <c r="K1044288" s="244"/>
      <c r="L1044288" s="244"/>
      <c r="M1044288" s="244"/>
      <c r="N1044288" s="244"/>
      <c r="O1044288" s="251"/>
      <c r="P1044288" s="251"/>
      <c r="Q1044288" s="251"/>
      <c r="R1044288" s="251"/>
      <c r="S1044288" s="251"/>
      <c r="T1044288" s="251"/>
      <c r="U1044288" s="251"/>
      <c r="V1044288" s="251"/>
      <c r="W1044288" s="251"/>
      <c r="X1044288" s="251"/>
      <c r="Y1044288" s="251"/>
      <c r="Z1044288" s="251"/>
      <c r="AA1044288" s="251"/>
      <c r="AB1044288" s="247"/>
      <c r="AC1044288" s="247"/>
      <c r="AD1044288" s="245"/>
      <c r="AE1044288" s="245"/>
      <c r="AF1044288" s="245"/>
      <c r="AG1044288" s="245"/>
    </row>
    <row r="1044289" spans="1:33" ht="12.75">
      <c r="A1044289" s="247"/>
      <c r="B1044289" s="248"/>
      <c r="C1044289" s="249"/>
      <c r="D1044289" s="250"/>
      <c r="E1044289" s="250"/>
      <c r="F1044289" s="250"/>
      <c r="G1044289" s="250"/>
      <c r="H1044289" s="250"/>
      <c r="I1044289" s="250"/>
      <c r="J1044289" s="244"/>
      <c r="K1044289" s="244"/>
      <c r="L1044289" s="244"/>
      <c r="M1044289" s="244"/>
      <c r="N1044289" s="244"/>
      <c r="O1044289" s="251"/>
      <c r="P1044289" s="251"/>
      <c r="Q1044289" s="251"/>
      <c r="R1044289" s="251"/>
      <c r="S1044289" s="251"/>
      <c r="T1044289" s="251"/>
      <c r="U1044289" s="251"/>
      <c r="V1044289" s="251"/>
      <c r="W1044289" s="251"/>
      <c r="X1044289" s="251"/>
      <c r="Y1044289" s="251"/>
      <c r="Z1044289" s="251"/>
      <c r="AA1044289" s="251"/>
      <c r="AB1044289" s="247"/>
      <c r="AC1044289" s="247"/>
      <c r="AD1044289" s="245"/>
      <c r="AE1044289" s="245"/>
      <c r="AF1044289" s="245"/>
      <c r="AG1044289" s="245"/>
    </row>
    <row r="1044290" spans="1:33" ht="12.75">
      <c r="A1044290" s="247"/>
      <c r="B1044290" s="248"/>
      <c r="C1044290" s="249"/>
      <c r="D1044290" s="250"/>
      <c r="E1044290" s="250"/>
      <c r="F1044290" s="250"/>
      <c r="G1044290" s="250"/>
      <c r="H1044290" s="250"/>
      <c r="I1044290" s="250"/>
      <c r="J1044290" s="244"/>
      <c r="K1044290" s="244"/>
      <c r="L1044290" s="244"/>
      <c r="M1044290" s="244"/>
      <c r="N1044290" s="244"/>
      <c r="O1044290" s="251"/>
      <c r="P1044290" s="251"/>
      <c r="Q1044290" s="251"/>
      <c r="R1044290" s="251"/>
      <c r="S1044290" s="251"/>
      <c r="T1044290" s="251"/>
      <c r="U1044290" s="251"/>
      <c r="V1044290" s="251"/>
      <c r="W1044290" s="251"/>
      <c r="X1044290" s="251"/>
      <c r="Y1044290" s="251"/>
      <c r="Z1044290" s="251"/>
      <c r="AA1044290" s="251"/>
      <c r="AB1044290" s="247"/>
      <c r="AC1044290" s="247"/>
      <c r="AD1044290" s="245"/>
      <c r="AE1044290" s="245"/>
      <c r="AF1044290" s="245"/>
      <c r="AG1044290" s="245"/>
    </row>
    <row r="1044291" spans="1:33" ht="12.75">
      <c r="A1044291" s="247"/>
      <c r="B1044291" s="248"/>
      <c r="C1044291" s="249"/>
      <c r="D1044291" s="250"/>
      <c r="E1044291" s="250"/>
      <c r="F1044291" s="250"/>
      <c r="G1044291" s="250"/>
      <c r="H1044291" s="250"/>
      <c r="I1044291" s="250"/>
      <c r="J1044291" s="244"/>
      <c r="K1044291" s="244"/>
      <c r="L1044291" s="244"/>
      <c r="M1044291" s="244"/>
      <c r="N1044291" s="244"/>
      <c r="O1044291" s="251"/>
      <c r="P1044291" s="251"/>
      <c r="Q1044291" s="251"/>
      <c r="R1044291" s="251"/>
      <c r="S1044291" s="251"/>
      <c r="T1044291" s="251"/>
      <c r="U1044291" s="251"/>
      <c r="V1044291" s="251"/>
      <c r="W1044291" s="251"/>
      <c r="X1044291" s="251"/>
      <c r="Y1044291" s="251"/>
      <c r="Z1044291" s="251"/>
      <c r="AA1044291" s="251"/>
      <c r="AB1044291" s="247"/>
      <c r="AC1044291" s="247"/>
      <c r="AD1044291" s="245"/>
      <c r="AE1044291" s="245"/>
      <c r="AF1044291" s="245"/>
      <c r="AG1044291" s="245"/>
    </row>
    <row r="1044292" spans="1:33" ht="12.75">
      <c r="A1044292" s="247"/>
      <c r="B1044292" s="248"/>
      <c r="C1044292" s="249"/>
      <c r="D1044292" s="250"/>
      <c r="E1044292" s="250"/>
      <c r="F1044292" s="250"/>
      <c r="G1044292" s="250"/>
      <c r="H1044292" s="250"/>
      <c r="I1044292" s="250"/>
      <c r="J1044292" s="244"/>
      <c r="K1044292" s="244"/>
      <c r="L1044292" s="244"/>
      <c r="M1044292" s="244"/>
      <c r="N1044292" s="244"/>
      <c r="O1044292" s="251"/>
      <c r="P1044292" s="251"/>
      <c r="Q1044292" s="251"/>
      <c r="R1044292" s="251"/>
      <c r="S1044292" s="251"/>
      <c r="T1044292" s="251"/>
      <c r="U1044292" s="251"/>
      <c r="V1044292" s="251"/>
      <c r="W1044292" s="251"/>
      <c r="X1044292" s="251"/>
      <c r="Y1044292" s="251"/>
      <c r="Z1044292" s="251"/>
      <c r="AA1044292" s="251"/>
      <c r="AB1044292" s="247"/>
      <c r="AC1044292" s="247"/>
      <c r="AD1044292" s="245"/>
      <c r="AE1044292" s="245"/>
      <c r="AF1044292" s="245"/>
      <c r="AG1044292" s="245"/>
    </row>
    <row r="1044293" spans="1:33" ht="12.75">
      <c r="A1044293" s="247"/>
      <c r="B1044293" s="248"/>
      <c r="C1044293" s="249"/>
      <c r="D1044293" s="250"/>
      <c r="E1044293" s="250"/>
      <c r="F1044293" s="250"/>
      <c r="G1044293" s="250"/>
      <c r="H1044293" s="250"/>
      <c r="I1044293" s="250"/>
      <c r="J1044293" s="244"/>
      <c r="K1044293" s="244"/>
      <c r="L1044293" s="244"/>
      <c r="M1044293" s="244"/>
      <c r="N1044293" s="244"/>
      <c r="O1044293" s="251"/>
      <c r="P1044293" s="251"/>
      <c r="Q1044293" s="251"/>
      <c r="R1044293" s="251"/>
      <c r="S1044293" s="251"/>
      <c r="T1044293" s="251"/>
      <c r="U1044293" s="251"/>
      <c r="V1044293" s="251"/>
      <c r="W1044293" s="251"/>
      <c r="X1044293" s="251"/>
      <c r="Y1044293" s="251"/>
      <c r="Z1044293" s="251"/>
      <c r="AA1044293" s="251"/>
      <c r="AB1044293" s="247"/>
      <c r="AC1044293" s="247"/>
      <c r="AD1044293" s="245"/>
      <c r="AE1044293" s="245"/>
      <c r="AF1044293" s="245"/>
      <c r="AG1044293" s="245"/>
    </row>
    <row r="1044294" spans="1:33" ht="12.75">
      <c r="A1044294" s="247"/>
      <c r="B1044294" s="248"/>
      <c r="C1044294" s="249"/>
      <c r="D1044294" s="250"/>
      <c r="E1044294" s="250"/>
      <c r="F1044294" s="250"/>
      <c r="G1044294" s="250"/>
      <c r="H1044294" s="250"/>
      <c r="I1044294" s="250"/>
      <c r="J1044294" s="244"/>
      <c r="K1044294" s="244"/>
      <c r="L1044294" s="244"/>
      <c r="M1044294" s="244"/>
      <c r="N1044294" s="244"/>
      <c r="O1044294" s="251"/>
      <c r="P1044294" s="251"/>
      <c r="Q1044294" s="251"/>
      <c r="R1044294" s="251"/>
      <c r="S1044294" s="251"/>
      <c r="T1044294" s="251"/>
      <c r="U1044294" s="251"/>
      <c r="V1044294" s="251"/>
      <c r="W1044294" s="251"/>
      <c r="X1044294" s="251"/>
      <c r="Y1044294" s="251"/>
      <c r="Z1044294" s="251"/>
      <c r="AA1044294" s="251"/>
      <c r="AB1044294" s="247"/>
      <c r="AC1044294" s="247"/>
      <c r="AD1044294" s="245"/>
      <c r="AE1044294" s="245"/>
      <c r="AF1044294" s="245"/>
      <c r="AG1044294" s="245"/>
    </row>
    <row r="1044295" spans="1:33" ht="12.75">
      <c r="A1044295" s="247"/>
      <c r="B1044295" s="248"/>
      <c r="C1044295" s="249"/>
      <c r="D1044295" s="250"/>
      <c r="E1044295" s="250"/>
      <c r="F1044295" s="250"/>
      <c r="G1044295" s="250"/>
      <c r="H1044295" s="250"/>
      <c r="I1044295" s="250"/>
      <c r="J1044295" s="244"/>
      <c r="K1044295" s="244"/>
      <c r="L1044295" s="244"/>
      <c r="M1044295" s="244"/>
      <c r="N1044295" s="244"/>
      <c r="O1044295" s="251"/>
      <c r="P1044295" s="251"/>
      <c r="Q1044295" s="251"/>
      <c r="R1044295" s="251"/>
      <c r="S1044295" s="251"/>
      <c r="T1044295" s="251"/>
      <c r="U1044295" s="251"/>
      <c r="V1044295" s="251"/>
      <c r="W1044295" s="251"/>
      <c r="X1044295" s="251"/>
      <c r="Y1044295" s="251"/>
      <c r="Z1044295" s="251"/>
      <c r="AA1044295" s="251"/>
      <c r="AB1044295" s="247"/>
      <c r="AC1044295" s="247"/>
      <c r="AD1044295" s="245"/>
      <c r="AE1044295" s="245"/>
      <c r="AF1044295" s="245"/>
      <c r="AG1044295" s="245"/>
    </row>
    <row r="1044296" spans="1:33" ht="12.75">
      <c r="A1044296" s="247"/>
      <c r="B1044296" s="248"/>
      <c r="C1044296" s="249"/>
      <c r="D1044296" s="250"/>
      <c r="E1044296" s="250"/>
      <c r="F1044296" s="250"/>
      <c r="G1044296" s="250"/>
      <c r="H1044296" s="250"/>
      <c r="I1044296" s="250"/>
      <c r="J1044296" s="244"/>
      <c r="K1044296" s="244"/>
      <c r="L1044296" s="244"/>
      <c r="M1044296" s="244"/>
      <c r="N1044296" s="244"/>
      <c r="O1044296" s="251"/>
      <c r="P1044296" s="251"/>
      <c r="Q1044296" s="251"/>
      <c r="R1044296" s="251"/>
      <c r="S1044296" s="251"/>
      <c r="T1044296" s="251"/>
      <c r="U1044296" s="251"/>
      <c r="V1044296" s="251"/>
      <c r="W1044296" s="251"/>
      <c r="X1044296" s="251"/>
      <c r="Y1044296" s="251"/>
      <c r="Z1044296" s="251"/>
      <c r="AA1044296" s="251"/>
      <c r="AB1044296" s="247"/>
      <c r="AC1044296" s="247"/>
      <c r="AD1044296" s="245"/>
      <c r="AE1044296" s="245"/>
      <c r="AF1044296" s="245"/>
      <c r="AG1044296" s="245"/>
    </row>
    <row r="1044297" spans="1:33" ht="12.75">
      <c r="A1044297" s="247"/>
      <c r="B1044297" s="248"/>
      <c r="C1044297" s="249"/>
      <c r="D1044297" s="250"/>
      <c r="E1044297" s="250"/>
      <c r="F1044297" s="250"/>
      <c r="G1044297" s="250"/>
      <c r="H1044297" s="250"/>
      <c r="I1044297" s="250"/>
      <c r="J1044297" s="244"/>
      <c r="K1044297" s="244"/>
      <c r="L1044297" s="244"/>
      <c r="M1044297" s="244"/>
      <c r="N1044297" s="244"/>
      <c r="O1044297" s="251"/>
      <c r="P1044297" s="251"/>
      <c r="Q1044297" s="251"/>
      <c r="R1044297" s="251"/>
      <c r="S1044297" s="251"/>
      <c r="T1044297" s="251"/>
      <c r="U1044297" s="251"/>
      <c r="V1044297" s="251"/>
      <c r="W1044297" s="251"/>
      <c r="X1044297" s="251"/>
      <c r="Y1044297" s="251"/>
      <c r="Z1044297" s="251"/>
      <c r="AA1044297" s="251"/>
      <c r="AB1044297" s="247"/>
      <c r="AC1044297" s="247"/>
      <c r="AD1044297" s="245"/>
      <c r="AE1044297" s="245"/>
      <c r="AF1044297" s="245"/>
      <c r="AG1044297" s="245"/>
    </row>
    <row r="1044298" spans="1:33" ht="12.75">
      <c r="A1044298" s="247"/>
      <c r="B1044298" s="248"/>
      <c r="C1044298" s="249"/>
      <c r="D1044298" s="250"/>
      <c r="E1044298" s="250"/>
      <c r="F1044298" s="250"/>
      <c r="G1044298" s="250"/>
      <c r="H1044298" s="250"/>
      <c r="I1044298" s="250"/>
      <c r="J1044298" s="244"/>
      <c r="K1044298" s="244"/>
      <c r="L1044298" s="244"/>
      <c r="M1044298" s="244"/>
      <c r="N1044298" s="244"/>
      <c r="O1044298" s="251"/>
      <c r="P1044298" s="251"/>
      <c r="Q1044298" s="251"/>
      <c r="R1044298" s="251"/>
      <c r="S1044298" s="251"/>
      <c r="T1044298" s="251"/>
      <c r="U1044298" s="251"/>
      <c r="V1044298" s="251"/>
      <c r="W1044298" s="251"/>
      <c r="X1044298" s="251"/>
      <c r="Y1044298" s="251"/>
      <c r="Z1044298" s="251"/>
      <c r="AA1044298" s="251"/>
      <c r="AB1044298" s="247"/>
      <c r="AC1044298" s="247"/>
      <c r="AD1044298" s="245"/>
      <c r="AE1044298" s="245"/>
      <c r="AF1044298" s="245"/>
      <c r="AG1044298" s="245"/>
    </row>
    <row r="1044299" spans="1:33" ht="12.75">
      <c r="A1044299" s="247"/>
      <c r="B1044299" s="248"/>
      <c r="C1044299" s="249"/>
      <c r="D1044299" s="250"/>
      <c r="E1044299" s="250"/>
      <c r="F1044299" s="250"/>
      <c r="G1044299" s="250"/>
      <c r="H1044299" s="250"/>
      <c r="I1044299" s="250"/>
      <c r="J1044299" s="244"/>
      <c r="K1044299" s="244"/>
      <c r="L1044299" s="244"/>
      <c r="M1044299" s="244"/>
      <c r="N1044299" s="244"/>
      <c r="O1044299" s="251"/>
      <c r="P1044299" s="251"/>
      <c r="Q1044299" s="251"/>
      <c r="R1044299" s="251"/>
      <c r="S1044299" s="251"/>
      <c r="T1044299" s="251"/>
      <c r="U1044299" s="251"/>
      <c r="V1044299" s="251"/>
      <c r="W1044299" s="251"/>
      <c r="X1044299" s="251"/>
      <c r="Y1044299" s="251"/>
      <c r="Z1044299" s="251"/>
      <c r="AA1044299" s="251"/>
      <c r="AB1044299" s="247"/>
      <c r="AC1044299" s="247"/>
      <c r="AD1044299" s="245"/>
      <c r="AE1044299" s="245"/>
      <c r="AF1044299" s="245"/>
      <c r="AG1044299" s="245"/>
    </row>
    <row r="1044300" spans="1:33" ht="12.75">
      <c r="A1044300" s="247"/>
      <c r="B1044300" s="248"/>
      <c r="C1044300" s="249"/>
      <c r="D1044300" s="250"/>
      <c r="E1044300" s="250"/>
      <c r="F1044300" s="250"/>
      <c r="G1044300" s="250"/>
      <c r="H1044300" s="250"/>
      <c r="I1044300" s="250"/>
      <c r="J1044300" s="244"/>
      <c r="K1044300" s="244"/>
      <c r="L1044300" s="244"/>
      <c r="M1044300" s="244"/>
      <c r="N1044300" s="244"/>
      <c r="O1044300" s="251"/>
      <c r="P1044300" s="251"/>
      <c r="Q1044300" s="251"/>
      <c r="R1044300" s="251"/>
      <c r="S1044300" s="251"/>
      <c r="T1044300" s="251"/>
      <c r="U1044300" s="251"/>
      <c r="V1044300" s="251"/>
      <c r="W1044300" s="251"/>
      <c r="X1044300" s="251"/>
      <c r="Y1044300" s="251"/>
      <c r="Z1044300" s="251"/>
      <c r="AA1044300" s="251"/>
      <c r="AB1044300" s="247"/>
      <c r="AC1044300" s="247"/>
      <c r="AD1044300" s="245"/>
      <c r="AE1044300" s="245"/>
      <c r="AF1044300" s="245"/>
      <c r="AG1044300" s="245"/>
    </row>
    <row r="1044301" spans="1:33" ht="12.75">
      <c r="A1044301" s="247"/>
      <c r="B1044301" s="248"/>
      <c r="C1044301" s="249"/>
      <c r="D1044301" s="250"/>
      <c r="E1044301" s="250"/>
      <c r="F1044301" s="250"/>
      <c r="G1044301" s="250"/>
      <c r="H1044301" s="250"/>
      <c r="I1044301" s="250"/>
      <c r="J1044301" s="244"/>
      <c r="K1044301" s="244"/>
      <c r="L1044301" s="244"/>
      <c r="M1044301" s="244"/>
      <c r="N1044301" s="244"/>
      <c r="O1044301" s="251"/>
      <c r="P1044301" s="251"/>
      <c r="Q1044301" s="251"/>
      <c r="R1044301" s="251"/>
      <c r="S1044301" s="251"/>
      <c r="T1044301" s="251"/>
      <c r="U1044301" s="251"/>
      <c r="V1044301" s="251"/>
      <c r="W1044301" s="251"/>
      <c r="X1044301" s="251"/>
      <c r="Y1044301" s="251"/>
      <c r="Z1044301" s="251"/>
      <c r="AA1044301" s="251"/>
      <c r="AB1044301" s="247"/>
      <c r="AC1044301" s="247"/>
      <c r="AD1044301" s="245"/>
      <c r="AE1044301" s="245"/>
      <c r="AF1044301" s="245"/>
      <c r="AG1044301" s="245"/>
    </row>
    <row r="1044302" spans="1:33" ht="12.75">
      <c r="A1044302" s="247"/>
      <c r="B1044302" s="248"/>
      <c r="C1044302" s="249"/>
      <c r="D1044302" s="250"/>
      <c r="E1044302" s="250"/>
      <c r="F1044302" s="250"/>
      <c r="G1044302" s="250"/>
      <c r="H1044302" s="250"/>
      <c r="I1044302" s="250"/>
      <c r="J1044302" s="244"/>
      <c r="K1044302" s="244"/>
      <c r="L1044302" s="244"/>
      <c r="M1044302" s="244"/>
      <c r="N1044302" s="244"/>
      <c r="O1044302" s="251"/>
      <c r="P1044302" s="251"/>
      <c r="Q1044302" s="251"/>
      <c r="R1044302" s="251"/>
      <c r="S1044302" s="251"/>
      <c r="T1044302" s="251"/>
      <c r="U1044302" s="251"/>
      <c r="V1044302" s="251"/>
      <c r="W1044302" s="251"/>
      <c r="X1044302" s="251"/>
      <c r="Y1044302" s="251"/>
      <c r="Z1044302" s="251"/>
      <c r="AA1044302" s="251"/>
      <c r="AB1044302" s="247"/>
      <c r="AC1044302" s="247"/>
      <c r="AD1044302" s="245"/>
      <c r="AE1044302" s="245"/>
      <c r="AF1044302" s="245"/>
      <c r="AG1044302" s="245"/>
    </row>
    <row r="1044303" spans="1:33" ht="12.75">
      <c r="A1044303" s="247"/>
      <c r="B1044303" s="248"/>
      <c r="C1044303" s="249"/>
      <c r="D1044303" s="250"/>
      <c r="E1044303" s="250"/>
      <c r="F1044303" s="250"/>
      <c r="G1044303" s="250"/>
      <c r="H1044303" s="250"/>
      <c r="I1044303" s="250"/>
      <c r="J1044303" s="244"/>
      <c r="K1044303" s="244"/>
      <c r="L1044303" s="244"/>
      <c r="M1044303" s="244"/>
      <c r="N1044303" s="244"/>
      <c r="O1044303" s="251"/>
      <c r="P1044303" s="251"/>
      <c r="Q1044303" s="251"/>
      <c r="R1044303" s="251"/>
      <c r="S1044303" s="251"/>
      <c r="T1044303" s="251"/>
      <c r="U1044303" s="251"/>
      <c r="V1044303" s="251"/>
      <c r="W1044303" s="251"/>
      <c r="X1044303" s="251"/>
      <c r="Y1044303" s="251"/>
      <c r="Z1044303" s="251"/>
      <c r="AA1044303" s="251"/>
      <c r="AB1044303" s="247"/>
      <c r="AC1044303" s="247"/>
      <c r="AD1044303" s="245"/>
      <c r="AE1044303" s="245"/>
      <c r="AF1044303" s="245"/>
      <c r="AG1044303" s="245"/>
    </row>
    <row r="1044304" spans="1:33" ht="12.75">
      <c r="A1044304" s="247"/>
      <c r="B1044304" s="248"/>
      <c r="C1044304" s="249"/>
      <c r="D1044304" s="250"/>
      <c r="E1044304" s="250"/>
      <c r="F1044304" s="250"/>
      <c r="G1044304" s="250"/>
      <c r="H1044304" s="250"/>
      <c r="I1044304" s="250"/>
      <c r="J1044304" s="244"/>
      <c r="K1044304" s="244"/>
      <c r="L1044304" s="244"/>
      <c r="M1044304" s="244"/>
      <c r="N1044304" s="244"/>
      <c r="O1044304" s="251"/>
      <c r="P1044304" s="251"/>
      <c r="Q1044304" s="251"/>
      <c r="R1044304" s="251"/>
      <c r="S1044304" s="251"/>
      <c r="T1044304" s="251"/>
      <c r="U1044304" s="251"/>
      <c r="V1044304" s="251"/>
      <c r="W1044304" s="251"/>
      <c r="X1044304" s="251"/>
      <c r="Y1044304" s="251"/>
      <c r="Z1044304" s="251"/>
      <c r="AA1044304" s="251"/>
      <c r="AB1044304" s="247"/>
      <c r="AC1044304" s="247"/>
      <c r="AD1044304" s="245"/>
      <c r="AE1044304" s="245"/>
      <c r="AF1044304" s="245"/>
      <c r="AG1044304" s="245"/>
    </row>
    <row r="1044305" spans="1:33" ht="12.75">
      <c r="A1044305" s="247"/>
      <c r="B1044305" s="248"/>
      <c r="C1044305" s="249"/>
      <c r="D1044305" s="250"/>
      <c r="E1044305" s="250"/>
      <c r="F1044305" s="250"/>
      <c r="G1044305" s="250"/>
      <c r="H1044305" s="250"/>
      <c r="I1044305" s="250"/>
      <c r="J1044305" s="244"/>
      <c r="K1044305" s="244"/>
      <c r="L1044305" s="244"/>
      <c r="M1044305" s="244"/>
      <c r="N1044305" s="244"/>
      <c r="O1044305" s="251"/>
      <c r="P1044305" s="251"/>
      <c r="Q1044305" s="251"/>
      <c r="R1044305" s="251"/>
      <c r="S1044305" s="251"/>
      <c r="T1044305" s="251"/>
      <c r="U1044305" s="251"/>
      <c r="V1044305" s="251"/>
      <c r="W1044305" s="251"/>
      <c r="X1044305" s="251"/>
      <c r="Y1044305" s="251"/>
      <c r="Z1044305" s="251"/>
      <c r="AA1044305" s="251"/>
      <c r="AB1044305" s="247"/>
      <c r="AC1044305" s="247"/>
      <c r="AD1044305" s="245"/>
      <c r="AE1044305" s="245"/>
      <c r="AF1044305" s="245"/>
      <c r="AG1044305" s="245"/>
    </row>
    <row r="1044306" spans="1:33" ht="12.75">
      <c r="A1044306" s="247"/>
      <c r="B1044306" s="248"/>
      <c r="C1044306" s="249"/>
      <c r="D1044306" s="250"/>
      <c r="E1044306" s="250"/>
      <c r="F1044306" s="250"/>
      <c r="G1044306" s="250"/>
      <c r="H1044306" s="250"/>
      <c r="I1044306" s="250"/>
      <c r="J1044306" s="244"/>
      <c r="K1044306" s="244"/>
      <c r="L1044306" s="244"/>
      <c r="M1044306" s="244"/>
      <c r="N1044306" s="244"/>
      <c r="O1044306" s="251"/>
      <c r="P1044306" s="251"/>
      <c r="Q1044306" s="251"/>
      <c r="R1044306" s="251"/>
      <c r="S1044306" s="251"/>
      <c r="T1044306" s="251"/>
      <c r="U1044306" s="251"/>
      <c r="V1044306" s="251"/>
      <c r="W1044306" s="251"/>
      <c r="X1044306" s="251"/>
      <c r="Y1044306" s="251"/>
      <c r="Z1044306" s="251"/>
      <c r="AA1044306" s="251"/>
      <c r="AB1044306" s="247"/>
      <c r="AC1044306" s="247"/>
      <c r="AD1044306" s="245"/>
      <c r="AE1044306" s="245"/>
      <c r="AF1044306" s="245"/>
      <c r="AG1044306" s="245"/>
    </row>
    <row r="1044307" spans="1:33" ht="12.75">
      <c r="A1044307" s="247"/>
      <c r="B1044307" s="248"/>
      <c r="C1044307" s="249"/>
      <c r="D1044307" s="250"/>
      <c r="E1044307" s="250"/>
      <c r="F1044307" s="250"/>
      <c r="G1044307" s="250"/>
      <c r="H1044307" s="250"/>
      <c r="I1044307" s="250"/>
      <c r="J1044307" s="244"/>
      <c r="K1044307" s="244"/>
      <c r="L1044307" s="244"/>
      <c r="M1044307" s="244"/>
      <c r="N1044307" s="244"/>
      <c r="O1044307" s="251"/>
      <c r="P1044307" s="251"/>
      <c r="Q1044307" s="251"/>
      <c r="R1044307" s="251"/>
      <c r="S1044307" s="251"/>
      <c r="T1044307" s="251"/>
      <c r="U1044307" s="251"/>
      <c r="V1044307" s="251"/>
      <c r="W1044307" s="251"/>
      <c r="X1044307" s="251"/>
      <c r="Y1044307" s="251"/>
      <c r="Z1044307" s="251"/>
      <c r="AA1044307" s="251"/>
      <c r="AB1044307" s="247"/>
      <c r="AC1044307" s="247"/>
      <c r="AD1044307" s="245"/>
      <c r="AE1044307" s="245"/>
      <c r="AF1044307" s="245"/>
      <c r="AG1044307" s="245"/>
    </row>
    <row r="1044308" spans="1:33" ht="12.75">
      <c r="A1044308" s="247"/>
      <c r="B1044308" s="248"/>
      <c r="C1044308" s="249"/>
      <c r="D1044308" s="250"/>
      <c r="E1044308" s="250"/>
      <c r="F1044308" s="250"/>
      <c r="G1044308" s="250"/>
      <c r="H1044308" s="250"/>
      <c r="I1044308" s="250"/>
      <c r="J1044308" s="244"/>
      <c r="K1044308" s="244"/>
      <c r="L1044308" s="244"/>
      <c r="M1044308" s="244"/>
      <c r="N1044308" s="244"/>
      <c r="O1044308" s="251"/>
      <c r="P1044308" s="251"/>
      <c r="Q1044308" s="251"/>
      <c r="R1044308" s="251"/>
      <c r="S1044308" s="251"/>
      <c r="T1044308" s="251"/>
      <c r="U1044308" s="251"/>
      <c r="V1044308" s="251"/>
      <c r="W1044308" s="251"/>
      <c r="X1044308" s="251"/>
      <c r="Y1044308" s="251"/>
      <c r="Z1044308" s="251"/>
      <c r="AA1044308" s="251"/>
      <c r="AB1044308" s="247"/>
      <c r="AC1044308" s="247"/>
      <c r="AD1044308" s="245"/>
      <c r="AE1044308" s="245"/>
      <c r="AF1044308" s="245"/>
      <c r="AG1044308" s="245"/>
    </row>
    <row r="1044309" spans="1:33" ht="12.75">
      <c r="A1044309" s="247"/>
      <c r="B1044309" s="248"/>
      <c r="C1044309" s="249"/>
      <c r="D1044309" s="250"/>
      <c r="E1044309" s="250"/>
      <c r="F1044309" s="250"/>
      <c r="G1044309" s="250"/>
      <c r="H1044309" s="250"/>
      <c r="I1044309" s="250"/>
      <c r="J1044309" s="244"/>
      <c r="K1044309" s="244"/>
      <c r="L1044309" s="244"/>
      <c r="M1044309" s="244"/>
      <c r="N1044309" s="244"/>
      <c r="O1044309" s="251"/>
      <c r="P1044309" s="251"/>
      <c r="Q1044309" s="251"/>
      <c r="R1044309" s="251"/>
      <c r="S1044309" s="251"/>
      <c r="T1044309" s="251"/>
      <c r="U1044309" s="251"/>
      <c r="V1044309" s="251"/>
      <c r="W1044309" s="251"/>
      <c r="X1044309" s="251"/>
      <c r="Y1044309" s="251"/>
      <c r="Z1044309" s="251"/>
      <c r="AA1044309" s="251"/>
      <c r="AB1044309" s="247"/>
      <c r="AC1044309" s="247"/>
      <c r="AD1044309" s="245"/>
      <c r="AE1044309" s="245"/>
      <c r="AF1044309" s="245"/>
      <c r="AG1044309" s="245"/>
    </row>
    <row r="1044310" spans="1:33" ht="12.75">
      <c r="A1044310" s="247"/>
      <c r="B1044310" s="248"/>
      <c r="C1044310" s="249"/>
      <c r="D1044310" s="250"/>
      <c r="E1044310" s="250"/>
      <c r="F1044310" s="250"/>
      <c r="G1044310" s="250"/>
      <c r="H1044310" s="250"/>
      <c r="I1044310" s="250"/>
      <c r="J1044310" s="244"/>
      <c r="K1044310" s="244"/>
      <c r="L1044310" s="244"/>
      <c r="M1044310" s="244"/>
      <c r="N1044310" s="244"/>
      <c r="O1044310" s="251"/>
      <c r="P1044310" s="251"/>
      <c r="Q1044310" s="251"/>
      <c r="R1044310" s="251"/>
      <c r="S1044310" s="251"/>
      <c r="T1044310" s="251"/>
      <c r="U1044310" s="251"/>
      <c r="V1044310" s="251"/>
      <c r="W1044310" s="251"/>
      <c r="X1044310" s="251"/>
      <c r="Y1044310" s="251"/>
      <c r="Z1044310" s="251"/>
      <c r="AA1044310" s="251"/>
      <c r="AB1044310" s="247"/>
      <c r="AC1044310" s="247"/>
      <c r="AD1044310" s="245"/>
      <c r="AE1044310" s="245"/>
      <c r="AF1044310" s="245"/>
      <c r="AG1044310" s="245"/>
    </row>
    <row r="1044311" spans="1:33" ht="12.75">
      <c r="A1044311" s="247"/>
      <c r="B1044311" s="248"/>
      <c r="C1044311" s="249"/>
      <c r="D1044311" s="250"/>
      <c r="E1044311" s="250"/>
      <c r="F1044311" s="250"/>
      <c r="G1044311" s="250"/>
      <c r="H1044311" s="250"/>
      <c r="I1044311" s="250"/>
      <c r="J1044311" s="244"/>
      <c r="K1044311" s="244"/>
      <c r="L1044311" s="244"/>
      <c r="M1044311" s="244"/>
      <c r="N1044311" s="244"/>
      <c r="O1044311" s="251"/>
      <c r="P1044311" s="251"/>
      <c r="Q1044311" s="251"/>
      <c r="R1044311" s="251"/>
      <c r="S1044311" s="251"/>
      <c r="T1044311" s="251"/>
      <c r="U1044311" s="251"/>
      <c r="V1044311" s="251"/>
      <c r="W1044311" s="251"/>
      <c r="X1044311" s="251"/>
      <c r="Y1044311" s="251"/>
      <c r="Z1044311" s="251"/>
      <c r="AA1044311" s="251"/>
      <c r="AB1044311" s="247"/>
      <c r="AC1044311" s="247"/>
      <c r="AD1044311" s="245"/>
      <c r="AE1044311" s="245"/>
      <c r="AF1044311" s="245"/>
      <c r="AG1044311" s="245"/>
    </row>
    <row r="1044312" spans="1:33" ht="12.75">
      <c r="A1044312" s="247"/>
      <c r="B1044312" s="248"/>
      <c r="C1044312" s="249"/>
      <c r="D1044312" s="250"/>
      <c r="E1044312" s="250"/>
      <c r="F1044312" s="250"/>
      <c r="G1044312" s="250"/>
      <c r="H1044312" s="250"/>
      <c r="I1044312" s="250"/>
      <c r="J1044312" s="244"/>
      <c r="K1044312" s="244"/>
      <c r="L1044312" s="244"/>
      <c r="M1044312" s="244"/>
      <c r="N1044312" s="244"/>
      <c r="O1044312" s="251"/>
      <c r="P1044312" s="251"/>
      <c r="Q1044312" s="251"/>
      <c r="R1044312" s="251"/>
      <c r="S1044312" s="251"/>
      <c r="T1044312" s="251"/>
      <c r="U1044312" s="251"/>
      <c r="V1044312" s="251"/>
      <c r="W1044312" s="251"/>
      <c r="X1044312" s="251"/>
      <c r="Y1044312" s="251"/>
      <c r="Z1044312" s="251"/>
      <c r="AA1044312" s="251"/>
      <c r="AB1044312" s="247"/>
      <c r="AC1044312" s="247"/>
      <c r="AD1044312" s="245"/>
      <c r="AE1044312" s="245"/>
      <c r="AF1044312" s="245"/>
      <c r="AG1044312" s="245"/>
    </row>
    <row r="1044313" spans="1:33" ht="12.75">
      <c r="A1044313" s="247"/>
      <c r="B1044313" s="248"/>
      <c r="C1044313" s="249"/>
      <c r="D1044313" s="250"/>
      <c r="E1044313" s="250"/>
      <c r="F1044313" s="250"/>
      <c r="G1044313" s="250"/>
      <c r="H1044313" s="250"/>
      <c r="I1044313" s="250"/>
      <c r="J1044313" s="244"/>
      <c r="K1044313" s="244"/>
      <c r="L1044313" s="244"/>
      <c r="M1044313" s="244"/>
      <c r="N1044313" s="244"/>
      <c r="O1044313" s="251"/>
      <c r="P1044313" s="251"/>
      <c r="Q1044313" s="251"/>
      <c r="R1044313" s="251"/>
      <c r="S1044313" s="251"/>
      <c r="T1044313" s="251"/>
      <c r="U1044313" s="251"/>
      <c r="V1044313" s="251"/>
      <c r="W1044313" s="251"/>
      <c r="X1044313" s="251"/>
      <c r="Y1044313" s="251"/>
      <c r="Z1044313" s="251"/>
      <c r="AA1044313" s="251"/>
      <c r="AB1044313" s="247"/>
      <c r="AC1044313" s="247"/>
      <c r="AD1044313" s="245"/>
      <c r="AE1044313" s="245"/>
      <c r="AF1044313" s="245"/>
      <c r="AG1044313" s="245"/>
    </row>
    <row r="1044314" spans="1:33" ht="12.75">
      <c r="A1044314" s="247"/>
      <c r="B1044314" s="248"/>
      <c r="C1044314" s="249"/>
      <c r="D1044314" s="250"/>
      <c r="E1044314" s="250"/>
      <c r="F1044314" s="250"/>
      <c r="G1044314" s="250"/>
      <c r="H1044314" s="250"/>
      <c r="I1044314" s="250"/>
      <c r="J1044314" s="244"/>
      <c r="K1044314" s="244"/>
      <c r="L1044314" s="244"/>
      <c r="M1044314" s="244"/>
      <c r="N1044314" s="244"/>
      <c r="O1044314" s="251"/>
      <c r="P1044314" s="251"/>
      <c r="Q1044314" s="251"/>
      <c r="R1044314" s="251"/>
      <c r="S1044314" s="251"/>
      <c r="T1044314" s="251"/>
      <c r="U1044314" s="251"/>
      <c r="V1044314" s="251"/>
      <c r="W1044314" s="251"/>
      <c r="X1044314" s="251"/>
      <c r="Y1044314" s="251"/>
      <c r="Z1044314" s="251"/>
      <c r="AA1044314" s="251"/>
      <c r="AB1044314" s="247"/>
      <c r="AC1044314" s="247"/>
      <c r="AD1044314" s="245"/>
      <c r="AE1044314" s="245"/>
      <c r="AF1044314" s="245"/>
      <c r="AG1044314" s="245"/>
    </row>
    <row r="1044315" spans="1:33" ht="12.75">
      <c r="A1044315" s="247"/>
      <c r="B1044315" s="248"/>
      <c r="C1044315" s="249"/>
      <c r="D1044315" s="250"/>
      <c r="E1044315" s="250"/>
      <c r="F1044315" s="250"/>
      <c r="G1044315" s="250"/>
      <c r="H1044315" s="250"/>
      <c r="I1044315" s="250"/>
      <c r="J1044315" s="244"/>
      <c r="K1044315" s="244"/>
      <c r="L1044315" s="244"/>
      <c r="M1044315" s="244"/>
      <c r="N1044315" s="244"/>
      <c r="O1044315" s="251"/>
      <c r="P1044315" s="251"/>
      <c r="Q1044315" s="251"/>
      <c r="R1044315" s="251"/>
      <c r="S1044315" s="251"/>
      <c r="T1044315" s="251"/>
      <c r="U1044315" s="251"/>
      <c r="V1044315" s="251"/>
      <c r="W1044315" s="251"/>
      <c r="X1044315" s="251"/>
      <c r="Y1044315" s="251"/>
      <c r="Z1044315" s="251"/>
      <c r="AA1044315" s="251"/>
      <c r="AB1044315" s="247"/>
      <c r="AC1044315" s="247"/>
      <c r="AD1044315" s="245"/>
      <c r="AE1044315" s="245"/>
      <c r="AF1044315" s="245"/>
      <c r="AG1044315" s="245"/>
    </row>
    <row r="1044316" spans="1:33" ht="12.75">
      <c r="A1044316" s="247"/>
      <c r="B1044316" s="248"/>
      <c r="C1044316" s="249"/>
      <c r="D1044316" s="250"/>
      <c r="E1044316" s="250"/>
      <c r="F1044316" s="250"/>
      <c r="G1044316" s="250"/>
      <c r="H1044316" s="250"/>
      <c r="I1044316" s="250"/>
      <c r="J1044316" s="244"/>
      <c r="K1044316" s="244"/>
      <c r="L1044316" s="244"/>
      <c r="M1044316" s="244"/>
      <c r="N1044316" s="244"/>
      <c r="O1044316" s="251"/>
      <c r="P1044316" s="251"/>
      <c r="Q1044316" s="251"/>
      <c r="R1044316" s="251"/>
      <c r="S1044316" s="251"/>
      <c r="T1044316" s="251"/>
      <c r="U1044316" s="251"/>
      <c r="V1044316" s="251"/>
      <c r="W1044316" s="251"/>
      <c r="X1044316" s="251"/>
      <c r="Y1044316" s="251"/>
      <c r="Z1044316" s="251"/>
      <c r="AA1044316" s="251"/>
      <c r="AB1044316" s="247"/>
      <c r="AC1044316" s="247"/>
      <c r="AD1044316" s="245"/>
      <c r="AE1044316" s="245"/>
      <c r="AF1044316" s="245"/>
      <c r="AG1044316" s="245"/>
    </row>
    <row r="1044317" spans="1:33" ht="12.75">
      <c r="A1044317" s="247"/>
      <c r="B1044317" s="248"/>
      <c r="C1044317" s="249"/>
      <c r="D1044317" s="250"/>
      <c r="E1044317" s="250"/>
      <c r="F1044317" s="250"/>
      <c r="G1044317" s="250"/>
      <c r="H1044317" s="250"/>
      <c r="I1044317" s="250"/>
      <c r="J1044317" s="244"/>
      <c r="K1044317" s="244"/>
      <c r="L1044317" s="244"/>
      <c r="M1044317" s="244"/>
      <c r="N1044317" s="244"/>
      <c r="O1044317" s="251"/>
      <c r="P1044317" s="251"/>
      <c r="Q1044317" s="251"/>
      <c r="R1044317" s="251"/>
      <c r="S1044317" s="251"/>
      <c r="T1044317" s="251"/>
      <c r="U1044317" s="251"/>
      <c r="V1044317" s="251"/>
      <c r="W1044317" s="251"/>
      <c r="X1044317" s="251"/>
      <c r="Y1044317" s="251"/>
      <c r="Z1044317" s="251"/>
      <c r="AA1044317" s="251"/>
      <c r="AB1044317" s="247"/>
      <c r="AC1044317" s="247"/>
      <c r="AD1044317" s="245"/>
      <c r="AE1044317" s="245"/>
      <c r="AF1044317" s="245"/>
      <c r="AG1044317" s="245"/>
    </row>
    <row r="1044318" spans="1:33" ht="12.75">
      <c r="A1044318" s="247"/>
      <c r="B1044318" s="248"/>
      <c r="C1044318" s="249"/>
      <c r="D1044318" s="250"/>
      <c r="E1044318" s="250"/>
      <c r="F1044318" s="250"/>
      <c r="G1044318" s="250"/>
      <c r="H1044318" s="250"/>
      <c r="I1044318" s="250"/>
      <c r="J1044318" s="244"/>
      <c r="K1044318" s="244"/>
      <c r="L1044318" s="244"/>
      <c r="M1044318" s="244"/>
      <c r="N1044318" s="244"/>
      <c r="O1044318" s="251"/>
      <c r="P1044318" s="251"/>
      <c r="Q1044318" s="251"/>
      <c r="R1044318" s="251"/>
      <c r="S1044318" s="251"/>
      <c r="T1044318" s="251"/>
      <c r="U1044318" s="251"/>
      <c r="V1044318" s="251"/>
      <c r="W1044318" s="251"/>
      <c r="X1044318" s="251"/>
      <c r="Y1044318" s="251"/>
      <c r="Z1044318" s="251"/>
      <c r="AA1044318" s="251"/>
      <c r="AB1044318" s="247"/>
      <c r="AC1044318" s="247"/>
      <c r="AD1044318" s="245"/>
      <c r="AE1044318" s="245"/>
      <c r="AF1044318" s="245"/>
      <c r="AG1044318" s="245"/>
    </row>
    <row r="1044319" spans="1:33" ht="12.75">
      <c r="A1044319" s="247"/>
      <c r="B1044319" s="248"/>
      <c r="C1044319" s="249"/>
      <c r="D1044319" s="250"/>
      <c r="E1044319" s="250"/>
      <c r="F1044319" s="250"/>
      <c r="G1044319" s="250"/>
      <c r="H1044319" s="250"/>
      <c r="I1044319" s="250"/>
      <c r="J1044319" s="244"/>
      <c r="K1044319" s="244"/>
      <c r="L1044319" s="244"/>
      <c r="M1044319" s="244"/>
      <c r="N1044319" s="244"/>
      <c r="O1044319" s="251"/>
      <c r="P1044319" s="251"/>
      <c r="Q1044319" s="251"/>
      <c r="R1044319" s="251"/>
      <c r="S1044319" s="251"/>
      <c r="T1044319" s="251"/>
      <c r="U1044319" s="251"/>
      <c r="V1044319" s="251"/>
      <c r="W1044319" s="251"/>
      <c r="X1044319" s="251"/>
      <c r="Y1044319" s="251"/>
      <c r="Z1044319" s="251"/>
      <c r="AA1044319" s="251"/>
      <c r="AB1044319" s="247"/>
      <c r="AC1044319" s="247"/>
      <c r="AD1044319" s="245"/>
      <c r="AE1044319" s="245"/>
      <c r="AF1044319" s="245"/>
      <c r="AG1044319" s="245"/>
    </row>
    <row r="1044320" spans="1:33" ht="12.75">
      <c r="A1044320" s="247"/>
      <c r="B1044320" s="248"/>
      <c r="C1044320" s="249"/>
      <c r="D1044320" s="250"/>
      <c r="E1044320" s="250"/>
      <c r="F1044320" s="250"/>
      <c r="G1044320" s="250"/>
      <c r="H1044320" s="250"/>
      <c r="I1044320" s="250"/>
      <c r="J1044320" s="244"/>
      <c r="K1044320" s="244"/>
      <c r="L1044320" s="244"/>
      <c r="M1044320" s="244"/>
      <c r="N1044320" s="244"/>
      <c r="O1044320" s="251"/>
      <c r="P1044320" s="251"/>
      <c r="Q1044320" s="251"/>
      <c r="R1044320" s="251"/>
      <c r="S1044320" s="251"/>
      <c r="T1044320" s="251"/>
      <c r="U1044320" s="251"/>
      <c r="V1044320" s="251"/>
      <c r="W1044320" s="251"/>
      <c r="X1044320" s="251"/>
      <c r="Y1044320" s="251"/>
      <c r="Z1044320" s="251"/>
      <c r="AA1044320" s="251"/>
      <c r="AB1044320" s="247"/>
      <c r="AC1044320" s="247"/>
      <c r="AD1044320" s="245"/>
      <c r="AE1044320" s="245"/>
      <c r="AF1044320" s="245"/>
      <c r="AG1044320" s="245"/>
    </row>
    <row r="1044321" spans="1:33" ht="12.75">
      <c r="A1044321" s="247"/>
      <c r="B1044321" s="248"/>
      <c r="C1044321" s="249"/>
      <c r="D1044321" s="250"/>
      <c r="E1044321" s="250"/>
      <c r="F1044321" s="250"/>
      <c r="G1044321" s="250"/>
      <c r="H1044321" s="250"/>
      <c r="I1044321" s="250"/>
      <c r="J1044321" s="244"/>
      <c r="K1044321" s="244"/>
      <c r="L1044321" s="244"/>
      <c r="M1044321" s="244"/>
      <c r="N1044321" s="244"/>
      <c r="O1044321" s="251"/>
      <c r="P1044321" s="251"/>
      <c r="Q1044321" s="251"/>
      <c r="R1044321" s="251"/>
      <c r="S1044321" s="251"/>
      <c r="T1044321" s="251"/>
      <c r="U1044321" s="251"/>
      <c r="V1044321" s="251"/>
      <c r="W1044321" s="251"/>
      <c r="X1044321" s="251"/>
      <c r="Y1044321" s="251"/>
      <c r="Z1044321" s="251"/>
      <c r="AA1044321" s="251"/>
      <c r="AB1044321" s="247"/>
      <c r="AC1044321" s="247"/>
      <c r="AD1044321" s="245"/>
      <c r="AE1044321" s="245"/>
      <c r="AF1044321" s="245"/>
      <c r="AG1044321" s="245"/>
    </row>
    <row r="1044322" spans="1:33" ht="12.75">
      <c r="A1044322" s="247"/>
      <c r="B1044322" s="248"/>
      <c r="C1044322" s="249"/>
      <c r="D1044322" s="250"/>
      <c r="E1044322" s="250"/>
      <c r="F1044322" s="250"/>
      <c r="G1044322" s="250"/>
      <c r="H1044322" s="250"/>
      <c r="I1044322" s="250"/>
      <c r="J1044322" s="244"/>
      <c r="K1044322" s="244"/>
      <c r="L1044322" s="244"/>
      <c r="M1044322" s="244"/>
      <c r="N1044322" s="244"/>
      <c r="O1044322" s="251"/>
      <c r="P1044322" s="251"/>
      <c r="Q1044322" s="251"/>
      <c r="R1044322" s="251"/>
      <c r="S1044322" s="251"/>
      <c r="T1044322" s="251"/>
      <c r="U1044322" s="251"/>
      <c r="V1044322" s="251"/>
      <c r="W1044322" s="251"/>
      <c r="X1044322" s="251"/>
      <c r="Y1044322" s="251"/>
      <c r="Z1044322" s="251"/>
      <c r="AA1044322" s="251"/>
      <c r="AB1044322" s="247"/>
      <c r="AC1044322" s="247"/>
      <c r="AD1044322" s="245"/>
      <c r="AE1044322" s="245"/>
      <c r="AF1044322" s="245"/>
      <c r="AG1044322" s="245"/>
    </row>
    <row r="1044323" spans="1:33" ht="12.75">
      <c r="A1044323" s="247"/>
      <c r="B1044323" s="248"/>
      <c r="C1044323" s="249"/>
      <c r="D1044323" s="250"/>
      <c r="E1044323" s="250"/>
      <c r="F1044323" s="250"/>
      <c r="G1044323" s="250"/>
      <c r="H1044323" s="250"/>
      <c r="I1044323" s="250"/>
      <c r="J1044323" s="244"/>
      <c r="K1044323" s="244"/>
      <c r="L1044323" s="244"/>
      <c r="M1044323" s="244"/>
      <c r="N1044323" s="244"/>
      <c r="O1044323" s="251"/>
      <c r="P1044323" s="251"/>
      <c r="Q1044323" s="251"/>
      <c r="R1044323" s="251"/>
      <c r="S1044323" s="251"/>
      <c r="T1044323" s="251"/>
      <c r="U1044323" s="251"/>
      <c r="V1044323" s="251"/>
      <c r="W1044323" s="251"/>
      <c r="X1044323" s="251"/>
      <c r="Y1044323" s="251"/>
      <c r="Z1044323" s="251"/>
      <c r="AA1044323" s="251"/>
      <c r="AB1044323" s="247"/>
      <c r="AC1044323" s="247"/>
      <c r="AD1044323" s="245"/>
      <c r="AE1044323" s="245"/>
      <c r="AF1044323" s="245"/>
      <c r="AG1044323" s="245"/>
    </row>
    <row r="1044324" spans="1:33" ht="12.75">
      <c r="A1044324" s="247"/>
      <c r="B1044324" s="248"/>
      <c r="C1044324" s="249"/>
      <c r="D1044324" s="250"/>
      <c r="E1044324" s="250"/>
      <c r="F1044324" s="250"/>
      <c r="G1044324" s="250"/>
      <c r="H1044324" s="250"/>
      <c r="I1044324" s="250"/>
      <c r="J1044324" s="244"/>
      <c r="K1044324" s="244"/>
      <c r="L1044324" s="244"/>
      <c r="M1044324" s="244"/>
      <c r="N1044324" s="244"/>
      <c r="O1044324" s="251"/>
      <c r="P1044324" s="251"/>
      <c r="Q1044324" s="251"/>
      <c r="R1044324" s="251"/>
      <c r="S1044324" s="251"/>
      <c r="T1044324" s="251"/>
      <c r="U1044324" s="251"/>
      <c r="V1044324" s="251"/>
      <c r="W1044324" s="251"/>
      <c r="X1044324" s="251"/>
      <c r="Y1044324" s="251"/>
      <c r="Z1044324" s="251"/>
      <c r="AA1044324" s="251"/>
      <c r="AB1044324" s="247"/>
      <c r="AC1044324" s="247"/>
      <c r="AD1044324" s="245"/>
      <c r="AE1044324" s="245"/>
      <c r="AF1044324" s="245"/>
      <c r="AG1044324" s="245"/>
    </row>
    <row r="1044325" spans="1:33" ht="12.75">
      <c r="A1044325" s="247"/>
      <c r="B1044325" s="248"/>
      <c r="C1044325" s="249"/>
      <c r="D1044325" s="250"/>
      <c r="E1044325" s="250"/>
      <c r="F1044325" s="250"/>
      <c r="G1044325" s="250"/>
      <c r="H1044325" s="250"/>
      <c r="I1044325" s="250"/>
      <c r="J1044325" s="244"/>
      <c r="K1044325" s="244"/>
      <c r="L1044325" s="244"/>
      <c r="M1044325" s="244"/>
      <c r="N1044325" s="244"/>
      <c r="O1044325" s="251"/>
      <c r="P1044325" s="251"/>
      <c r="Q1044325" s="251"/>
      <c r="R1044325" s="251"/>
      <c r="S1044325" s="251"/>
      <c r="T1044325" s="251"/>
      <c r="U1044325" s="251"/>
      <c r="V1044325" s="251"/>
      <c r="W1044325" s="251"/>
      <c r="X1044325" s="251"/>
      <c r="Y1044325" s="251"/>
      <c r="Z1044325" s="251"/>
      <c r="AA1044325" s="251"/>
      <c r="AB1044325" s="247"/>
      <c r="AC1044325" s="247"/>
      <c r="AD1044325" s="245"/>
      <c r="AE1044325" s="245"/>
      <c r="AF1044325" s="245"/>
      <c r="AG1044325" s="245"/>
    </row>
    <row r="1044326" spans="1:33" ht="12.75">
      <c r="A1044326" s="247"/>
      <c r="B1044326" s="248"/>
      <c r="C1044326" s="249"/>
      <c r="D1044326" s="250"/>
      <c r="E1044326" s="250"/>
      <c r="F1044326" s="250"/>
      <c r="G1044326" s="250"/>
      <c r="H1044326" s="250"/>
      <c r="I1044326" s="250"/>
      <c r="J1044326" s="244"/>
      <c r="K1044326" s="244"/>
      <c r="L1044326" s="244"/>
      <c r="M1044326" s="244"/>
      <c r="N1044326" s="244"/>
      <c r="O1044326" s="251"/>
      <c r="P1044326" s="251"/>
      <c r="Q1044326" s="251"/>
      <c r="R1044326" s="251"/>
      <c r="S1044326" s="251"/>
      <c r="T1044326" s="251"/>
      <c r="U1044326" s="251"/>
      <c r="V1044326" s="251"/>
      <c r="W1044326" s="251"/>
      <c r="X1044326" s="251"/>
      <c r="Y1044326" s="251"/>
      <c r="Z1044326" s="251"/>
      <c r="AA1044326" s="251"/>
      <c r="AB1044326" s="247"/>
      <c r="AC1044326" s="247"/>
      <c r="AD1044326" s="245"/>
      <c r="AE1044326" s="245"/>
      <c r="AF1044326" s="245"/>
      <c r="AG1044326" s="245"/>
    </row>
    <row r="1044327" spans="1:33" ht="12.75">
      <c r="A1044327" s="247"/>
      <c r="B1044327" s="248"/>
      <c r="C1044327" s="249"/>
      <c r="D1044327" s="250"/>
      <c r="E1044327" s="250"/>
      <c r="F1044327" s="250"/>
      <c r="G1044327" s="250"/>
      <c r="H1044327" s="250"/>
      <c r="I1044327" s="250"/>
      <c r="J1044327" s="244"/>
      <c r="K1044327" s="244"/>
      <c r="L1044327" s="244"/>
      <c r="M1044327" s="244"/>
      <c r="N1044327" s="244"/>
      <c r="O1044327" s="251"/>
      <c r="P1044327" s="251"/>
      <c r="Q1044327" s="251"/>
      <c r="R1044327" s="251"/>
      <c r="S1044327" s="251"/>
      <c r="T1044327" s="251"/>
      <c r="U1044327" s="251"/>
      <c r="V1044327" s="251"/>
      <c r="W1044327" s="251"/>
      <c r="X1044327" s="251"/>
      <c r="Y1044327" s="251"/>
      <c r="Z1044327" s="251"/>
      <c r="AA1044327" s="251"/>
      <c r="AB1044327" s="247"/>
      <c r="AC1044327" s="247"/>
      <c r="AD1044327" s="245"/>
      <c r="AE1044327" s="245"/>
      <c r="AF1044327" s="245"/>
      <c r="AG1044327" s="245"/>
    </row>
    <row r="1044328" spans="1:33" ht="12.75">
      <c r="A1044328" s="247"/>
      <c r="B1044328" s="248"/>
      <c r="C1044328" s="249"/>
      <c r="D1044328" s="250"/>
      <c r="E1044328" s="250"/>
      <c r="F1044328" s="250"/>
      <c r="G1044328" s="250"/>
      <c r="H1044328" s="250"/>
      <c r="I1044328" s="250"/>
      <c r="J1044328" s="244"/>
      <c r="K1044328" s="244"/>
      <c r="L1044328" s="244"/>
      <c r="M1044328" s="244"/>
      <c r="N1044328" s="244"/>
      <c r="O1044328" s="251"/>
      <c r="P1044328" s="251"/>
      <c r="Q1044328" s="251"/>
      <c r="R1044328" s="251"/>
      <c r="S1044328" s="251"/>
      <c r="T1044328" s="251"/>
      <c r="U1044328" s="251"/>
      <c r="V1044328" s="251"/>
      <c r="W1044328" s="251"/>
      <c r="X1044328" s="251"/>
      <c r="Y1044328" s="251"/>
      <c r="Z1044328" s="251"/>
      <c r="AA1044328" s="251"/>
      <c r="AB1044328" s="247"/>
      <c r="AC1044328" s="247"/>
      <c r="AD1044328" s="245"/>
      <c r="AE1044328" s="245"/>
      <c r="AF1044328" s="245"/>
      <c r="AG1044328" s="245"/>
    </row>
    <row r="1044329" spans="1:33" ht="12.75">
      <c r="A1044329" s="247"/>
      <c r="B1044329" s="248"/>
      <c r="C1044329" s="249"/>
      <c r="D1044329" s="250"/>
      <c r="E1044329" s="250"/>
      <c r="F1044329" s="250"/>
      <c r="G1044329" s="250"/>
      <c r="H1044329" s="250"/>
      <c r="I1044329" s="250"/>
      <c r="J1044329" s="244"/>
      <c r="K1044329" s="244"/>
      <c r="L1044329" s="244"/>
      <c r="M1044329" s="244"/>
      <c r="N1044329" s="244"/>
      <c r="O1044329" s="251"/>
      <c r="P1044329" s="251"/>
      <c r="Q1044329" s="251"/>
      <c r="R1044329" s="251"/>
      <c r="S1044329" s="251"/>
      <c r="T1044329" s="251"/>
      <c r="U1044329" s="251"/>
      <c r="V1044329" s="251"/>
      <c r="W1044329" s="251"/>
      <c r="X1044329" s="251"/>
      <c r="Y1044329" s="251"/>
      <c r="Z1044329" s="251"/>
      <c r="AA1044329" s="251"/>
      <c r="AB1044329" s="247"/>
      <c r="AC1044329" s="247"/>
      <c r="AD1044329" s="245"/>
      <c r="AE1044329" s="245"/>
      <c r="AF1044329" s="245"/>
      <c r="AG1044329" s="245"/>
    </row>
    <row r="1044330" spans="1:33" ht="12.75">
      <c r="A1044330" s="247"/>
      <c r="B1044330" s="248"/>
      <c r="C1044330" s="249"/>
      <c r="D1044330" s="250"/>
      <c r="E1044330" s="250"/>
      <c r="F1044330" s="250"/>
      <c r="G1044330" s="250"/>
      <c r="H1044330" s="250"/>
      <c r="I1044330" s="250"/>
      <c r="J1044330" s="244"/>
      <c r="K1044330" s="244"/>
      <c r="L1044330" s="244"/>
      <c r="M1044330" s="244"/>
      <c r="N1044330" s="244"/>
      <c r="O1044330" s="251"/>
      <c r="P1044330" s="251"/>
      <c r="Q1044330" s="251"/>
      <c r="R1044330" s="251"/>
      <c r="S1044330" s="251"/>
      <c r="T1044330" s="251"/>
      <c r="U1044330" s="251"/>
      <c r="V1044330" s="251"/>
      <c r="W1044330" s="251"/>
      <c r="X1044330" s="251"/>
      <c r="Y1044330" s="251"/>
      <c r="Z1044330" s="251"/>
      <c r="AA1044330" s="251"/>
      <c r="AB1044330" s="247"/>
      <c r="AC1044330" s="247"/>
      <c r="AD1044330" s="245"/>
      <c r="AE1044330" s="245"/>
      <c r="AF1044330" s="245"/>
      <c r="AG1044330" s="245"/>
    </row>
    <row r="1044331" spans="1:33" ht="12.75">
      <c r="A1044331" s="247"/>
      <c r="B1044331" s="248"/>
      <c r="C1044331" s="249"/>
      <c r="D1044331" s="250"/>
      <c r="E1044331" s="250"/>
      <c r="F1044331" s="250"/>
      <c r="G1044331" s="250"/>
      <c r="H1044331" s="250"/>
      <c r="I1044331" s="250"/>
      <c r="J1044331" s="244"/>
      <c r="K1044331" s="244"/>
      <c r="L1044331" s="244"/>
      <c r="M1044331" s="244"/>
      <c r="N1044331" s="244"/>
      <c r="O1044331" s="251"/>
      <c r="P1044331" s="251"/>
      <c r="Q1044331" s="251"/>
      <c r="R1044331" s="251"/>
      <c r="S1044331" s="251"/>
      <c r="T1044331" s="251"/>
      <c r="U1044331" s="251"/>
      <c r="V1044331" s="251"/>
      <c r="W1044331" s="251"/>
      <c r="X1044331" s="251"/>
      <c r="Y1044331" s="251"/>
      <c r="Z1044331" s="251"/>
      <c r="AA1044331" s="251"/>
      <c r="AB1044331" s="247"/>
      <c r="AC1044331" s="247"/>
      <c r="AD1044331" s="245"/>
      <c r="AE1044331" s="245"/>
      <c r="AF1044331" s="245"/>
      <c r="AG1044331" s="245"/>
    </row>
    <row r="1044332" spans="1:33" ht="12.75">
      <c r="A1044332" s="247"/>
      <c r="B1044332" s="248"/>
      <c r="C1044332" s="249"/>
      <c r="D1044332" s="250"/>
      <c r="E1044332" s="250"/>
      <c r="F1044332" s="250"/>
      <c r="G1044332" s="250"/>
      <c r="H1044332" s="250"/>
      <c r="I1044332" s="250"/>
      <c r="J1044332" s="244"/>
      <c r="K1044332" s="244"/>
      <c r="L1044332" s="244"/>
      <c r="M1044332" s="244"/>
      <c r="N1044332" s="244"/>
      <c r="O1044332" s="251"/>
      <c r="P1044332" s="251"/>
      <c r="Q1044332" s="251"/>
      <c r="R1044332" s="251"/>
      <c r="S1044332" s="251"/>
      <c r="T1044332" s="251"/>
      <c r="U1044332" s="251"/>
      <c r="V1044332" s="251"/>
      <c r="W1044332" s="251"/>
      <c r="X1044332" s="251"/>
      <c r="Y1044332" s="251"/>
      <c r="Z1044332" s="251"/>
      <c r="AA1044332" s="251"/>
      <c r="AB1044332" s="247"/>
      <c r="AC1044332" s="247"/>
      <c r="AD1044332" s="245"/>
      <c r="AE1044332" s="245"/>
      <c r="AF1044332" s="245"/>
      <c r="AG1044332" s="245"/>
    </row>
    <row r="1044333" spans="1:33" ht="12.75">
      <c r="A1044333" s="247"/>
      <c r="B1044333" s="248"/>
      <c r="C1044333" s="249"/>
      <c r="D1044333" s="250"/>
      <c r="E1044333" s="250"/>
      <c r="F1044333" s="250"/>
      <c r="G1044333" s="250"/>
      <c r="H1044333" s="250"/>
      <c r="I1044333" s="250"/>
      <c r="J1044333" s="244"/>
      <c r="K1044333" s="244"/>
      <c r="L1044333" s="244"/>
      <c r="M1044333" s="244"/>
      <c r="N1044333" s="244"/>
      <c r="O1044333" s="251"/>
      <c r="P1044333" s="251"/>
      <c r="Q1044333" s="251"/>
      <c r="R1044333" s="251"/>
      <c r="S1044333" s="251"/>
      <c r="T1044333" s="251"/>
      <c r="U1044333" s="251"/>
      <c r="V1044333" s="251"/>
      <c r="W1044333" s="251"/>
      <c r="X1044333" s="251"/>
      <c r="Y1044333" s="251"/>
      <c r="Z1044333" s="251"/>
      <c r="AA1044333" s="251"/>
      <c r="AB1044333" s="247"/>
      <c r="AC1044333" s="247"/>
      <c r="AD1044333" s="245"/>
      <c r="AE1044333" s="245"/>
      <c r="AF1044333" s="245"/>
      <c r="AG1044333" s="245"/>
    </row>
    <row r="1044334" spans="1:33" ht="12.75">
      <c r="A1044334" s="247"/>
      <c r="B1044334" s="248"/>
      <c r="C1044334" s="249"/>
      <c r="D1044334" s="250"/>
      <c r="E1044334" s="250"/>
      <c r="F1044334" s="250"/>
      <c r="G1044334" s="250"/>
      <c r="H1044334" s="250"/>
      <c r="I1044334" s="250"/>
      <c r="J1044334" s="244"/>
      <c r="K1044334" s="244"/>
      <c r="L1044334" s="244"/>
      <c r="M1044334" s="244"/>
      <c r="N1044334" s="244"/>
      <c r="O1044334" s="251"/>
      <c r="P1044334" s="251"/>
      <c r="Q1044334" s="251"/>
      <c r="R1044334" s="251"/>
      <c r="S1044334" s="251"/>
      <c r="T1044334" s="251"/>
      <c r="U1044334" s="251"/>
      <c r="V1044334" s="251"/>
      <c r="W1044334" s="251"/>
      <c r="X1044334" s="251"/>
      <c r="Y1044334" s="251"/>
      <c r="Z1044334" s="251"/>
      <c r="AA1044334" s="251"/>
      <c r="AB1044334" s="247"/>
      <c r="AC1044334" s="247"/>
      <c r="AD1044334" s="245"/>
      <c r="AE1044334" s="245"/>
      <c r="AF1044334" s="245"/>
      <c r="AG1044334" s="245"/>
    </row>
    <row r="1044335" spans="1:33" ht="12.75">
      <c r="A1044335" s="247"/>
      <c r="B1044335" s="248"/>
      <c r="C1044335" s="249"/>
      <c r="D1044335" s="250"/>
      <c r="E1044335" s="250"/>
      <c r="F1044335" s="250"/>
      <c r="G1044335" s="250"/>
      <c r="H1044335" s="250"/>
      <c r="I1044335" s="250"/>
      <c r="J1044335" s="244"/>
      <c r="K1044335" s="244"/>
      <c r="L1044335" s="244"/>
      <c r="M1044335" s="244"/>
      <c r="N1044335" s="244"/>
      <c r="O1044335" s="251"/>
      <c r="P1044335" s="251"/>
      <c r="Q1044335" s="251"/>
      <c r="R1044335" s="251"/>
      <c r="S1044335" s="251"/>
      <c r="T1044335" s="251"/>
      <c r="U1044335" s="251"/>
      <c r="V1044335" s="251"/>
      <c r="W1044335" s="251"/>
      <c r="X1044335" s="251"/>
      <c r="Y1044335" s="251"/>
      <c r="Z1044335" s="251"/>
      <c r="AA1044335" s="251"/>
      <c r="AB1044335" s="247"/>
      <c r="AC1044335" s="247"/>
      <c r="AD1044335" s="245"/>
      <c r="AE1044335" s="245"/>
      <c r="AF1044335" s="245"/>
      <c r="AG1044335" s="245"/>
    </row>
    <row r="1044336" spans="1:33" ht="12.75">
      <c r="A1044336" s="247"/>
      <c r="B1044336" s="248"/>
      <c r="C1044336" s="249"/>
      <c r="D1044336" s="250"/>
      <c r="E1044336" s="250"/>
      <c r="F1044336" s="250"/>
      <c r="G1044336" s="250"/>
      <c r="H1044336" s="250"/>
      <c r="I1044336" s="250"/>
      <c r="J1044336" s="244"/>
      <c r="K1044336" s="244"/>
      <c r="L1044336" s="244"/>
      <c r="M1044336" s="244"/>
      <c r="N1044336" s="244"/>
      <c r="O1044336" s="251"/>
      <c r="P1044336" s="251"/>
      <c r="Q1044336" s="251"/>
      <c r="R1044336" s="251"/>
      <c r="S1044336" s="251"/>
      <c r="T1044336" s="251"/>
      <c r="U1044336" s="251"/>
      <c r="V1044336" s="251"/>
      <c r="W1044336" s="251"/>
      <c r="X1044336" s="251"/>
      <c r="Y1044336" s="251"/>
      <c r="Z1044336" s="251"/>
      <c r="AA1044336" s="251"/>
      <c r="AB1044336" s="247"/>
      <c r="AC1044336" s="247"/>
      <c r="AD1044336" s="245"/>
      <c r="AE1044336" s="245"/>
      <c r="AF1044336" s="245"/>
      <c r="AG1044336" s="245"/>
    </row>
    <row r="1044337" spans="1:33" ht="12.75">
      <c r="A1044337" s="247"/>
      <c r="B1044337" s="248"/>
      <c r="C1044337" s="249"/>
      <c r="D1044337" s="250"/>
      <c r="E1044337" s="250"/>
      <c r="F1044337" s="250"/>
      <c r="G1044337" s="250"/>
      <c r="H1044337" s="250"/>
      <c r="I1044337" s="250"/>
      <c r="J1044337" s="244"/>
      <c r="K1044337" s="244"/>
      <c r="L1044337" s="244"/>
      <c r="M1044337" s="244"/>
      <c r="N1044337" s="244"/>
      <c r="O1044337" s="251"/>
      <c r="P1044337" s="251"/>
      <c r="Q1044337" s="251"/>
      <c r="R1044337" s="251"/>
      <c r="S1044337" s="251"/>
      <c r="T1044337" s="251"/>
      <c r="U1044337" s="251"/>
      <c r="V1044337" s="251"/>
      <c r="W1044337" s="251"/>
      <c r="X1044337" s="251"/>
      <c r="Y1044337" s="251"/>
      <c r="Z1044337" s="251"/>
      <c r="AA1044337" s="251"/>
      <c r="AB1044337" s="247"/>
      <c r="AC1044337" s="247"/>
      <c r="AD1044337" s="245"/>
      <c r="AE1044337" s="245"/>
      <c r="AF1044337" s="245"/>
      <c r="AG1044337" s="245"/>
    </row>
    <row r="1044338" spans="1:33" ht="12.75">
      <c r="A1044338" s="247"/>
      <c r="B1044338" s="248"/>
      <c r="C1044338" s="249"/>
      <c r="D1044338" s="250"/>
      <c r="E1044338" s="250"/>
      <c r="F1044338" s="250"/>
      <c r="G1044338" s="250"/>
      <c r="H1044338" s="250"/>
      <c r="I1044338" s="250"/>
      <c r="J1044338" s="244"/>
      <c r="K1044338" s="244"/>
      <c r="L1044338" s="244"/>
      <c r="M1044338" s="244"/>
      <c r="N1044338" s="244"/>
      <c r="O1044338" s="251"/>
      <c r="P1044338" s="251"/>
      <c r="Q1044338" s="251"/>
      <c r="R1044338" s="251"/>
      <c r="S1044338" s="251"/>
      <c r="T1044338" s="251"/>
      <c r="U1044338" s="251"/>
      <c r="V1044338" s="251"/>
      <c r="W1044338" s="251"/>
      <c r="X1044338" s="251"/>
      <c r="Y1044338" s="251"/>
      <c r="Z1044338" s="251"/>
      <c r="AA1044338" s="251"/>
      <c r="AB1044338" s="247"/>
      <c r="AC1044338" s="247"/>
      <c r="AD1044338" s="245"/>
      <c r="AE1044338" s="245"/>
      <c r="AF1044338" s="245"/>
      <c r="AG1044338" s="245"/>
    </row>
    <row r="1044339" spans="1:33" ht="12.75">
      <c r="A1044339" s="247"/>
      <c r="B1044339" s="248"/>
      <c r="C1044339" s="249"/>
      <c r="D1044339" s="250"/>
      <c r="E1044339" s="250"/>
      <c r="F1044339" s="250"/>
      <c r="G1044339" s="250"/>
      <c r="H1044339" s="250"/>
      <c r="I1044339" s="250"/>
      <c r="J1044339" s="244"/>
      <c r="K1044339" s="244"/>
      <c r="L1044339" s="244"/>
      <c r="M1044339" s="244"/>
      <c r="N1044339" s="244"/>
      <c r="O1044339" s="251"/>
      <c r="P1044339" s="251"/>
      <c r="Q1044339" s="251"/>
      <c r="R1044339" s="251"/>
      <c r="S1044339" s="251"/>
      <c r="T1044339" s="251"/>
      <c r="U1044339" s="251"/>
      <c r="V1044339" s="251"/>
      <c r="W1044339" s="251"/>
      <c r="X1044339" s="251"/>
      <c r="Y1044339" s="251"/>
      <c r="Z1044339" s="251"/>
      <c r="AA1044339" s="251"/>
      <c r="AB1044339" s="247"/>
      <c r="AC1044339" s="247"/>
      <c r="AD1044339" s="245"/>
      <c r="AE1044339" s="245"/>
      <c r="AF1044339" s="245"/>
      <c r="AG1044339" s="245"/>
    </row>
    <row r="1044340" spans="1:33" ht="12.75">
      <c r="A1044340" s="247"/>
      <c r="B1044340" s="248"/>
      <c r="C1044340" s="249"/>
      <c r="D1044340" s="250"/>
      <c r="E1044340" s="250"/>
      <c r="F1044340" s="250"/>
      <c r="G1044340" s="250"/>
      <c r="H1044340" s="250"/>
      <c r="I1044340" s="250"/>
      <c r="J1044340" s="244"/>
      <c r="K1044340" s="244"/>
      <c r="L1044340" s="244"/>
      <c r="M1044340" s="244"/>
      <c r="N1044340" s="244"/>
      <c r="O1044340" s="251"/>
      <c r="P1044340" s="251"/>
      <c r="Q1044340" s="251"/>
      <c r="R1044340" s="251"/>
      <c r="S1044340" s="251"/>
      <c r="T1044340" s="251"/>
      <c r="U1044340" s="251"/>
      <c r="V1044340" s="251"/>
      <c r="W1044340" s="251"/>
      <c r="X1044340" s="251"/>
      <c r="Y1044340" s="251"/>
      <c r="Z1044340" s="251"/>
      <c r="AA1044340" s="251"/>
      <c r="AB1044340" s="247"/>
      <c r="AC1044340" s="247"/>
      <c r="AD1044340" s="245"/>
      <c r="AE1044340" s="245"/>
      <c r="AF1044340" s="245"/>
      <c r="AG1044340" s="245"/>
    </row>
    <row r="1044341" spans="1:33" ht="12.75">
      <c r="A1044341" s="247"/>
      <c r="B1044341" s="248"/>
      <c r="C1044341" s="249"/>
      <c r="D1044341" s="250"/>
      <c r="E1044341" s="250"/>
      <c r="F1044341" s="250"/>
      <c r="G1044341" s="250"/>
      <c r="H1044341" s="250"/>
      <c r="I1044341" s="250"/>
      <c r="J1044341" s="244"/>
      <c r="K1044341" s="244"/>
      <c r="L1044341" s="244"/>
      <c r="M1044341" s="244"/>
      <c r="N1044341" s="244"/>
      <c r="O1044341" s="251"/>
      <c r="P1044341" s="251"/>
      <c r="Q1044341" s="251"/>
      <c r="R1044341" s="251"/>
      <c r="S1044341" s="251"/>
      <c r="T1044341" s="251"/>
      <c r="U1044341" s="251"/>
      <c r="V1044341" s="251"/>
      <c r="W1044341" s="251"/>
      <c r="X1044341" s="251"/>
      <c r="Y1044341" s="251"/>
      <c r="Z1044341" s="251"/>
      <c r="AA1044341" s="251"/>
      <c r="AB1044341" s="247"/>
      <c r="AC1044341" s="247"/>
      <c r="AD1044341" s="245"/>
      <c r="AE1044341" s="245"/>
      <c r="AF1044341" s="245"/>
      <c r="AG1044341" s="245"/>
    </row>
    <row r="1044342" spans="1:33" ht="12.75">
      <c r="A1044342" s="247"/>
      <c r="B1044342" s="248"/>
      <c r="C1044342" s="249"/>
      <c r="D1044342" s="250"/>
      <c r="E1044342" s="250"/>
      <c r="F1044342" s="250"/>
      <c r="G1044342" s="250"/>
      <c r="H1044342" s="250"/>
      <c r="I1044342" s="250"/>
      <c r="J1044342" s="244"/>
      <c r="K1044342" s="244"/>
      <c r="L1044342" s="244"/>
      <c r="M1044342" s="244"/>
      <c r="N1044342" s="244"/>
      <c r="O1044342" s="251"/>
      <c r="P1044342" s="251"/>
      <c r="Q1044342" s="251"/>
      <c r="R1044342" s="251"/>
      <c r="S1044342" s="251"/>
      <c r="T1044342" s="251"/>
      <c r="U1044342" s="251"/>
      <c r="V1044342" s="251"/>
      <c r="W1044342" s="251"/>
      <c r="X1044342" s="251"/>
      <c r="Y1044342" s="251"/>
      <c r="Z1044342" s="251"/>
      <c r="AA1044342" s="251"/>
      <c r="AB1044342" s="247"/>
      <c r="AC1044342" s="247"/>
      <c r="AD1044342" s="245"/>
      <c r="AE1044342" s="245"/>
      <c r="AF1044342" s="245"/>
      <c r="AG1044342" s="245"/>
    </row>
    <row r="1044343" spans="1:33" ht="12.75">
      <c r="A1044343" s="247"/>
      <c r="B1044343" s="248"/>
      <c r="C1044343" s="249"/>
      <c r="D1044343" s="250"/>
      <c r="E1044343" s="250"/>
      <c r="F1044343" s="250"/>
      <c r="G1044343" s="250"/>
      <c r="H1044343" s="250"/>
      <c r="I1044343" s="250"/>
      <c r="J1044343" s="244"/>
      <c r="K1044343" s="244"/>
      <c r="L1044343" s="244"/>
      <c r="M1044343" s="244"/>
      <c r="N1044343" s="244"/>
      <c r="O1044343" s="251"/>
      <c r="P1044343" s="251"/>
      <c r="Q1044343" s="251"/>
      <c r="R1044343" s="251"/>
      <c r="S1044343" s="251"/>
      <c r="T1044343" s="251"/>
      <c r="U1044343" s="251"/>
      <c r="V1044343" s="251"/>
      <c r="W1044343" s="251"/>
      <c r="X1044343" s="251"/>
      <c r="Y1044343" s="251"/>
      <c r="Z1044343" s="251"/>
      <c r="AA1044343" s="251"/>
      <c r="AB1044343" s="247"/>
      <c r="AC1044343" s="247"/>
      <c r="AD1044343" s="245"/>
      <c r="AE1044343" s="245"/>
      <c r="AF1044343" s="245"/>
      <c r="AG1044343" s="245"/>
    </row>
    <row r="1044344" spans="1:33" ht="12.75">
      <c r="A1044344" s="247"/>
      <c r="B1044344" s="248"/>
      <c r="C1044344" s="249"/>
      <c r="D1044344" s="250"/>
      <c r="E1044344" s="250"/>
      <c r="F1044344" s="250"/>
      <c r="G1044344" s="250"/>
      <c r="H1044344" s="250"/>
      <c r="I1044344" s="250"/>
      <c r="J1044344" s="244"/>
      <c r="K1044344" s="244"/>
      <c r="L1044344" s="244"/>
      <c r="M1044344" s="244"/>
      <c r="N1044344" s="244"/>
      <c r="O1044344" s="251"/>
      <c r="P1044344" s="251"/>
      <c r="Q1044344" s="251"/>
      <c r="R1044344" s="251"/>
      <c r="S1044344" s="251"/>
      <c r="T1044344" s="251"/>
      <c r="U1044344" s="251"/>
      <c r="V1044344" s="251"/>
      <c r="W1044344" s="251"/>
      <c r="X1044344" s="251"/>
      <c r="Y1044344" s="251"/>
      <c r="Z1044344" s="251"/>
      <c r="AA1044344" s="251"/>
      <c r="AB1044344" s="247"/>
      <c r="AC1044344" s="247"/>
      <c r="AD1044344" s="245"/>
      <c r="AE1044344" s="245"/>
      <c r="AF1044344" s="245"/>
      <c r="AG1044344" s="245"/>
    </row>
    <row r="1044345" spans="1:33" ht="12.75">
      <c r="A1044345" s="247"/>
      <c r="B1044345" s="248"/>
      <c r="C1044345" s="249"/>
      <c r="D1044345" s="250"/>
      <c r="E1044345" s="250"/>
      <c r="F1044345" s="250"/>
      <c r="G1044345" s="250"/>
      <c r="H1044345" s="250"/>
      <c r="I1044345" s="250"/>
      <c r="J1044345" s="244"/>
      <c r="K1044345" s="244"/>
      <c r="L1044345" s="244"/>
      <c r="M1044345" s="244"/>
      <c r="N1044345" s="244"/>
      <c r="O1044345" s="251"/>
      <c r="P1044345" s="251"/>
      <c r="Q1044345" s="251"/>
      <c r="R1044345" s="251"/>
      <c r="S1044345" s="251"/>
      <c r="T1044345" s="251"/>
      <c r="U1044345" s="251"/>
      <c r="V1044345" s="251"/>
      <c r="W1044345" s="251"/>
      <c r="X1044345" s="251"/>
      <c r="Y1044345" s="251"/>
      <c r="Z1044345" s="251"/>
      <c r="AA1044345" s="251"/>
      <c r="AB1044345" s="247"/>
      <c r="AC1044345" s="247"/>
      <c r="AD1044345" s="245"/>
      <c r="AE1044345" s="245"/>
      <c r="AF1044345" s="245"/>
      <c r="AG1044345" s="245"/>
    </row>
    <row r="1044346" spans="1:33" ht="12.75">
      <c r="A1044346" s="247"/>
      <c r="B1044346" s="248"/>
      <c r="C1044346" s="249"/>
      <c r="D1044346" s="250"/>
      <c r="E1044346" s="250"/>
      <c r="F1044346" s="250"/>
      <c r="G1044346" s="250"/>
      <c r="H1044346" s="250"/>
      <c r="I1044346" s="250"/>
      <c r="J1044346" s="244"/>
      <c r="K1044346" s="244"/>
      <c r="L1044346" s="244"/>
      <c r="M1044346" s="244"/>
      <c r="N1044346" s="244"/>
      <c r="O1044346" s="251"/>
      <c r="P1044346" s="251"/>
      <c r="Q1044346" s="251"/>
      <c r="R1044346" s="251"/>
      <c r="S1044346" s="251"/>
      <c r="T1044346" s="251"/>
      <c r="U1044346" s="251"/>
      <c r="V1044346" s="251"/>
      <c r="W1044346" s="251"/>
      <c r="X1044346" s="251"/>
      <c r="Y1044346" s="251"/>
      <c r="Z1044346" s="251"/>
      <c r="AA1044346" s="251"/>
      <c r="AB1044346" s="247"/>
      <c r="AC1044346" s="247"/>
      <c r="AD1044346" s="245"/>
      <c r="AE1044346" s="245"/>
      <c r="AF1044346" s="245"/>
      <c r="AG1044346" s="245"/>
    </row>
    <row r="1044347" spans="1:33" ht="12.75">
      <c r="A1044347" s="247"/>
      <c r="B1044347" s="248"/>
      <c r="C1044347" s="249"/>
      <c r="D1044347" s="250"/>
      <c r="E1044347" s="250"/>
      <c r="F1044347" s="250"/>
      <c r="G1044347" s="250"/>
      <c r="H1044347" s="250"/>
      <c r="I1044347" s="250"/>
      <c r="J1044347" s="244"/>
      <c r="K1044347" s="244"/>
      <c r="L1044347" s="244"/>
      <c r="M1044347" s="244"/>
      <c r="N1044347" s="244"/>
      <c r="O1044347" s="251"/>
      <c r="P1044347" s="251"/>
      <c r="Q1044347" s="251"/>
      <c r="R1044347" s="251"/>
      <c r="S1044347" s="251"/>
      <c r="T1044347" s="251"/>
      <c r="U1044347" s="251"/>
      <c r="V1044347" s="251"/>
      <c r="W1044347" s="251"/>
      <c r="X1044347" s="251"/>
      <c r="Y1044347" s="251"/>
      <c r="Z1044347" s="251"/>
      <c r="AA1044347" s="251"/>
      <c r="AB1044347" s="247"/>
      <c r="AC1044347" s="247"/>
      <c r="AD1044347" s="245"/>
      <c r="AE1044347" s="245"/>
      <c r="AF1044347" s="245"/>
      <c r="AG1044347" s="245"/>
    </row>
    <row r="1044348" spans="1:33" ht="12.75">
      <c r="A1044348" s="247"/>
      <c r="B1044348" s="248"/>
      <c r="C1044348" s="249"/>
      <c r="D1044348" s="250"/>
      <c r="E1044348" s="250"/>
      <c r="F1044348" s="250"/>
      <c r="G1044348" s="250"/>
      <c r="H1044348" s="250"/>
      <c r="I1044348" s="250"/>
      <c r="J1044348" s="244"/>
      <c r="K1044348" s="244"/>
      <c r="L1044348" s="244"/>
      <c r="M1044348" s="244"/>
      <c r="N1044348" s="244"/>
      <c r="O1044348" s="251"/>
      <c r="P1044348" s="251"/>
      <c r="Q1044348" s="251"/>
      <c r="R1044348" s="251"/>
      <c r="S1044348" s="251"/>
      <c r="T1044348" s="251"/>
      <c r="U1044348" s="251"/>
      <c r="V1044348" s="251"/>
      <c r="W1044348" s="251"/>
      <c r="X1044348" s="251"/>
      <c r="Y1044348" s="251"/>
      <c r="Z1044348" s="251"/>
      <c r="AA1044348" s="251"/>
      <c r="AB1044348" s="247"/>
      <c r="AC1044348" s="247"/>
      <c r="AD1044348" s="245"/>
      <c r="AE1044348" s="245"/>
      <c r="AF1044348" s="245"/>
      <c r="AG1044348" s="245"/>
    </row>
    <row r="1044349" spans="1:33" ht="12.75">
      <c r="A1044349" s="247"/>
      <c r="B1044349" s="248"/>
      <c r="C1044349" s="249"/>
      <c r="D1044349" s="250"/>
      <c r="E1044349" s="250"/>
      <c r="F1044349" s="250"/>
      <c r="G1044349" s="250"/>
      <c r="H1044349" s="250"/>
      <c r="I1044349" s="250"/>
      <c r="J1044349" s="244"/>
      <c r="K1044349" s="244"/>
      <c r="L1044349" s="244"/>
      <c r="M1044349" s="244"/>
      <c r="N1044349" s="244"/>
      <c r="O1044349" s="251"/>
      <c r="P1044349" s="251"/>
      <c r="Q1044349" s="251"/>
      <c r="R1044349" s="251"/>
      <c r="S1044349" s="251"/>
      <c r="T1044349" s="251"/>
      <c r="U1044349" s="251"/>
      <c r="V1044349" s="251"/>
      <c r="W1044349" s="251"/>
      <c r="X1044349" s="251"/>
      <c r="Y1044349" s="251"/>
      <c r="Z1044349" s="251"/>
      <c r="AA1044349" s="251"/>
      <c r="AB1044349" s="247"/>
      <c r="AC1044349" s="247"/>
      <c r="AD1044349" s="245"/>
      <c r="AE1044349" s="245"/>
      <c r="AF1044349" s="245"/>
      <c r="AG1044349" s="245"/>
    </row>
    <row r="1044350" spans="1:33" ht="12.75">
      <c r="A1044350" s="247"/>
      <c r="B1044350" s="248"/>
      <c r="C1044350" s="249"/>
      <c r="D1044350" s="250"/>
      <c r="E1044350" s="250"/>
      <c r="F1044350" s="250"/>
      <c r="G1044350" s="250"/>
      <c r="H1044350" s="250"/>
      <c r="I1044350" s="250"/>
      <c r="J1044350" s="244"/>
      <c r="K1044350" s="244"/>
      <c r="L1044350" s="244"/>
      <c r="M1044350" s="244"/>
      <c r="N1044350" s="244"/>
      <c r="O1044350" s="251"/>
      <c r="P1044350" s="251"/>
      <c r="Q1044350" s="251"/>
      <c r="R1044350" s="251"/>
      <c r="S1044350" s="251"/>
      <c r="T1044350" s="251"/>
      <c r="U1044350" s="251"/>
      <c r="V1044350" s="251"/>
      <c r="W1044350" s="251"/>
      <c r="X1044350" s="251"/>
      <c r="Y1044350" s="251"/>
      <c r="Z1044350" s="251"/>
      <c r="AA1044350" s="251"/>
      <c r="AB1044350" s="247"/>
      <c r="AC1044350" s="247"/>
      <c r="AD1044350" s="245"/>
      <c r="AE1044350" s="245"/>
      <c r="AF1044350" s="245"/>
      <c r="AG1044350" s="245"/>
    </row>
    <row r="1044351" spans="1:33" ht="12.75">
      <c r="A1044351" s="247"/>
      <c r="B1044351" s="248"/>
      <c r="C1044351" s="249"/>
      <c r="D1044351" s="250"/>
      <c r="E1044351" s="250"/>
      <c r="F1044351" s="250"/>
      <c r="G1044351" s="250"/>
      <c r="H1044351" s="250"/>
      <c r="I1044351" s="250"/>
      <c r="J1044351" s="244"/>
      <c r="K1044351" s="244"/>
      <c r="L1044351" s="244"/>
      <c r="M1044351" s="244"/>
      <c r="N1044351" s="244"/>
      <c r="O1044351" s="251"/>
      <c r="P1044351" s="251"/>
      <c r="Q1044351" s="251"/>
      <c r="R1044351" s="251"/>
      <c r="S1044351" s="251"/>
      <c r="T1044351" s="251"/>
      <c r="U1044351" s="251"/>
      <c r="V1044351" s="251"/>
      <c r="W1044351" s="251"/>
      <c r="X1044351" s="251"/>
      <c r="Y1044351" s="251"/>
      <c r="Z1044351" s="251"/>
      <c r="AA1044351" s="251"/>
      <c r="AB1044351" s="247"/>
      <c r="AC1044351" s="247"/>
      <c r="AD1044351" s="245"/>
      <c r="AE1044351" s="245"/>
      <c r="AF1044351" s="245"/>
      <c r="AG1044351" s="245"/>
    </row>
    <row r="1044352" spans="1:33" ht="12.75">
      <c r="A1044352" s="247"/>
      <c r="B1044352" s="248"/>
      <c r="C1044352" s="249"/>
      <c r="D1044352" s="250"/>
      <c r="E1044352" s="250"/>
      <c r="F1044352" s="250"/>
      <c r="G1044352" s="250"/>
      <c r="H1044352" s="250"/>
      <c r="I1044352" s="250"/>
      <c r="J1044352" s="244"/>
      <c r="K1044352" s="244"/>
      <c r="L1044352" s="244"/>
      <c r="M1044352" s="244"/>
      <c r="N1044352" s="244"/>
      <c r="O1044352" s="251"/>
      <c r="P1044352" s="251"/>
      <c r="Q1044352" s="251"/>
      <c r="R1044352" s="251"/>
      <c r="S1044352" s="251"/>
      <c r="T1044352" s="251"/>
      <c r="U1044352" s="251"/>
      <c r="V1044352" s="251"/>
      <c r="W1044352" s="251"/>
      <c r="X1044352" s="251"/>
      <c r="Y1044352" s="251"/>
      <c r="Z1044352" s="251"/>
      <c r="AA1044352" s="251"/>
      <c r="AB1044352" s="247"/>
      <c r="AC1044352" s="247"/>
      <c r="AD1044352" s="245"/>
      <c r="AE1044352" s="245"/>
      <c r="AF1044352" s="245"/>
      <c r="AG1044352" s="245"/>
    </row>
    <row r="1044353" spans="1:33" ht="12.75">
      <c r="A1044353" s="247"/>
      <c r="B1044353" s="248"/>
      <c r="C1044353" s="249"/>
      <c r="D1044353" s="250"/>
      <c r="E1044353" s="250"/>
      <c r="F1044353" s="250"/>
      <c r="G1044353" s="250"/>
      <c r="H1044353" s="250"/>
      <c r="I1044353" s="250"/>
      <c r="J1044353" s="244"/>
      <c r="K1044353" s="244"/>
      <c r="L1044353" s="244"/>
      <c r="M1044353" s="244"/>
      <c r="N1044353" s="244"/>
      <c r="O1044353" s="251"/>
      <c r="P1044353" s="251"/>
      <c r="Q1044353" s="251"/>
      <c r="R1044353" s="251"/>
      <c r="S1044353" s="251"/>
      <c r="T1044353" s="251"/>
      <c r="U1044353" s="251"/>
      <c r="V1044353" s="251"/>
      <c r="W1044353" s="251"/>
      <c r="X1044353" s="251"/>
      <c r="Y1044353" s="251"/>
      <c r="Z1044353" s="251"/>
      <c r="AA1044353" s="251"/>
      <c r="AB1044353" s="247"/>
      <c r="AC1044353" s="247"/>
      <c r="AD1044353" s="245"/>
      <c r="AE1044353" s="245"/>
      <c r="AF1044353" s="245"/>
      <c r="AG1044353" s="245"/>
    </row>
    <row r="1044354" spans="1:33" ht="12.75">
      <c r="A1044354" s="247"/>
      <c r="B1044354" s="248"/>
      <c r="C1044354" s="249"/>
      <c r="D1044354" s="250"/>
      <c r="E1044354" s="250"/>
      <c r="F1044354" s="250"/>
      <c r="G1044354" s="250"/>
      <c r="H1044354" s="250"/>
      <c r="I1044354" s="250"/>
      <c r="J1044354" s="244"/>
      <c r="K1044354" s="244"/>
      <c r="L1044354" s="244"/>
      <c r="M1044354" s="244"/>
      <c r="N1044354" s="244"/>
      <c r="O1044354" s="251"/>
      <c r="P1044354" s="251"/>
      <c r="Q1044354" s="251"/>
      <c r="R1044354" s="251"/>
      <c r="S1044354" s="251"/>
      <c r="T1044354" s="251"/>
      <c r="U1044354" s="251"/>
      <c r="V1044354" s="251"/>
      <c r="W1044354" s="251"/>
      <c r="X1044354" s="251"/>
      <c r="Y1044354" s="251"/>
      <c r="Z1044354" s="251"/>
      <c r="AA1044354" s="251"/>
      <c r="AB1044354" s="247"/>
      <c r="AC1044354" s="247"/>
      <c r="AD1044354" s="245"/>
      <c r="AE1044354" s="245"/>
      <c r="AF1044354" s="245"/>
      <c r="AG1044354" s="245"/>
    </row>
    <row r="1044355" spans="1:33" ht="12.75">
      <c r="A1044355" s="247"/>
      <c r="B1044355" s="248"/>
      <c r="C1044355" s="249"/>
      <c r="D1044355" s="250"/>
      <c r="E1044355" s="250"/>
      <c r="F1044355" s="250"/>
      <c r="G1044355" s="250"/>
      <c r="H1044355" s="250"/>
      <c r="I1044355" s="250"/>
      <c r="J1044355" s="244"/>
      <c r="K1044355" s="244"/>
      <c r="L1044355" s="244"/>
      <c r="M1044355" s="244"/>
      <c r="N1044355" s="244"/>
      <c r="O1044355" s="251"/>
      <c r="P1044355" s="251"/>
      <c r="Q1044355" s="251"/>
      <c r="R1044355" s="251"/>
      <c r="S1044355" s="251"/>
      <c r="T1044355" s="251"/>
      <c r="U1044355" s="251"/>
      <c r="V1044355" s="251"/>
      <c r="W1044355" s="251"/>
      <c r="X1044355" s="251"/>
      <c r="Y1044355" s="251"/>
      <c r="Z1044355" s="251"/>
      <c r="AA1044355" s="251"/>
      <c r="AB1044355" s="247"/>
      <c r="AC1044355" s="247"/>
      <c r="AD1044355" s="245"/>
      <c r="AE1044355" s="245"/>
      <c r="AF1044355" s="245"/>
      <c r="AG1044355" s="245"/>
    </row>
    <row r="1044356" spans="1:33" ht="12.75">
      <c r="A1044356" s="247"/>
      <c r="B1044356" s="248"/>
      <c r="C1044356" s="249"/>
      <c r="D1044356" s="250"/>
      <c r="E1044356" s="250"/>
      <c r="F1044356" s="250"/>
      <c r="G1044356" s="250"/>
      <c r="H1044356" s="250"/>
      <c r="I1044356" s="250"/>
      <c r="J1044356" s="244"/>
      <c r="K1044356" s="244"/>
      <c r="L1044356" s="244"/>
      <c r="M1044356" s="244"/>
      <c r="N1044356" s="244"/>
      <c r="O1044356" s="251"/>
      <c r="P1044356" s="251"/>
      <c r="Q1044356" s="251"/>
      <c r="R1044356" s="251"/>
      <c r="S1044356" s="251"/>
      <c r="T1044356" s="251"/>
      <c r="U1044356" s="251"/>
      <c r="V1044356" s="251"/>
      <c r="W1044356" s="251"/>
      <c r="X1044356" s="251"/>
      <c r="Y1044356" s="251"/>
      <c r="Z1044356" s="251"/>
      <c r="AA1044356" s="251"/>
      <c r="AB1044356" s="247"/>
      <c r="AC1044356" s="247"/>
      <c r="AD1044356" s="245"/>
      <c r="AE1044356" s="245"/>
      <c r="AF1044356" s="245"/>
      <c r="AG1044356" s="245"/>
    </row>
    <row r="1044357" spans="1:33" ht="12.75">
      <c r="A1044357" s="247"/>
      <c r="B1044357" s="248"/>
      <c r="C1044357" s="249"/>
      <c r="D1044357" s="250"/>
      <c r="E1044357" s="250"/>
      <c r="F1044357" s="250"/>
      <c r="G1044357" s="250"/>
      <c r="H1044357" s="250"/>
      <c r="I1044357" s="250"/>
      <c r="J1044357" s="244"/>
      <c r="K1044357" s="244"/>
      <c r="L1044357" s="244"/>
      <c r="M1044357" s="244"/>
      <c r="N1044357" s="244"/>
      <c r="O1044357" s="251"/>
      <c r="P1044357" s="251"/>
      <c r="Q1044357" s="251"/>
      <c r="R1044357" s="251"/>
      <c r="S1044357" s="251"/>
      <c r="T1044357" s="251"/>
      <c r="U1044357" s="251"/>
      <c r="V1044357" s="251"/>
      <c r="W1044357" s="251"/>
      <c r="X1044357" s="251"/>
      <c r="Y1044357" s="251"/>
      <c r="Z1044357" s="251"/>
      <c r="AA1044357" s="251"/>
      <c r="AB1044357" s="247"/>
      <c r="AC1044357" s="247"/>
      <c r="AD1044357" s="245"/>
      <c r="AE1044357" s="245"/>
      <c r="AF1044357" s="245"/>
      <c r="AG1044357" s="245"/>
    </row>
    <row r="1044358" spans="1:33" ht="12.75">
      <c r="A1044358" s="247"/>
      <c r="B1044358" s="248"/>
      <c r="C1044358" s="249"/>
      <c r="D1044358" s="250"/>
      <c r="E1044358" s="250"/>
      <c r="F1044358" s="250"/>
      <c r="G1044358" s="250"/>
      <c r="H1044358" s="250"/>
      <c r="I1044358" s="250"/>
      <c r="J1044358" s="244"/>
      <c r="K1044358" s="244"/>
      <c r="L1044358" s="244"/>
      <c r="M1044358" s="244"/>
      <c r="N1044358" s="244"/>
      <c r="O1044358" s="251"/>
      <c r="P1044358" s="251"/>
      <c r="Q1044358" s="251"/>
      <c r="R1044358" s="251"/>
      <c r="S1044358" s="251"/>
      <c r="T1044358" s="251"/>
      <c r="U1044358" s="251"/>
      <c r="V1044358" s="251"/>
      <c r="W1044358" s="251"/>
      <c r="X1044358" s="251"/>
      <c r="Y1044358" s="251"/>
      <c r="Z1044358" s="251"/>
      <c r="AA1044358" s="251"/>
      <c r="AB1044358" s="247"/>
      <c r="AC1044358" s="247"/>
      <c r="AD1044358" s="245"/>
      <c r="AE1044358" s="245"/>
      <c r="AF1044358" s="245"/>
      <c r="AG1044358" s="245"/>
    </row>
    <row r="1044359" spans="1:33" ht="12.75">
      <c r="A1044359" s="247"/>
      <c r="B1044359" s="248"/>
      <c r="C1044359" s="249"/>
      <c r="D1044359" s="250"/>
      <c r="E1044359" s="250"/>
      <c r="F1044359" s="250"/>
      <c r="G1044359" s="250"/>
      <c r="H1044359" s="250"/>
      <c r="I1044359" s="250"/>
      <c r="J1044359" s="244"/>
      <c r="K1044359" s="244"/>
      <c r="L1044359" s="244"/>
      <c r="M1044359" s="244"/>
      <c r="N1044359" s="244"/>
      <c r="O1044359" s="251"/>
      <c r="P1044359" s="251"/>
      <c r="Q1044359" s="251"/>
      <c r="R1044359" s="251"/>
      <c r="S1044359" s="251"/>
      <c r="T1044359" s="251"/>
      <c r="U1044359" s="251"/>
      <c r="V1044359" s="251"/>
      <c r="W1044359" s="251"/>
      <c r="X1044359" s="251"/>
      <c r="Y1044359" s="251"/>
      <c r="Z1044359" s="251"/>
      <c r="AA1044359" s="251"/>
      <c r="AB1044359" s="247"/>
      <c r="AC1044359" s="247"/>
      <c r="AD1044359" s="245"/>
      <c r="AE1044359" s="245"/>
      <c r="AF1044359" s="245"/>
      <c r="AG1044359" s="245"/>
    </row>
    <row r="1044360" spans="1:33" ht="12.75">
      <c r="A1044360" s="247"/>
      <c r="B1044360" s="248"/>
      <c r="C1044360" s="249"/>
      <c r="D1044360" s="250"/>
      <c r="E1044360" s="250"/>
      <c r="F1044360" s="250"/>
      <c r="G1044360" s="250"/>
      <c r="H1044360" s="250"/>
      <c r="I1044360" s="250"/>
      <c r="J1044360" s="244"/>
      <c r="K1044360" s="244"/>
      <c r="L1044360" s="244"/>
      <c r="M1044360" s="244"/>
      <c r="N1044360" s="244"/>
      <c r="O1044360" s="251"/>
      <c r="P1044360" s="251"/>
      <c r="Q1044360" s="251"/>
      <c r="R1044360" s="251"/>
      <c r="S1044360" s="251"/>
      <c r="T1044360" s="251"/>
      <c r="U1044360" s="251"/>
      <c r="V1044360" s="251"/>
      <c r="W1044360" s="251"/>
      <c r="X1044360" s="251"/>
      <c r="Y1044360" s="251"/>
      <c r="Z1044360" s="251"/>
      <c r="AA1044360" s="251"/>
      <c r="AB1044360" s="247"/>
      <c r="AC1044360" s="247"/>
      <c r="AD1044360" s="245"/>
      <c r="AE1044360" s="245"/>
      <c r="AF1044360" s="245"/>
      <c r="AG1044360" s="245"/>
    </row>
    <row r="1044361" spans="1:33" ht="12.75">
      <c r="A1044361" s="247"/>
      <c r="B1044361" s="248"/>
      <c r="C1044361" s="249"/>
      <c r="D1044361" s="250"/>
      <c r="E1044361" s="250"/>
      <c r="F1044361" s="250"/>
      <c r="G1044361" s="250"/>
      <c r="H1044361" s="250"/>
      <c r="I1044361" s="250"/>
      <c r="J1044361" s="244"/>
      <c r="K1044361" s="244"/>
      <c r="L1044361" s="244"/>
      <c r="M1044361" s="244"/>
      <c r="N1044361" s="244"/>
      <c r="O1044361" s="251"/>
      <c r="P1044361" s="251"/>
      <c r="Q1044361" s="251"/>
      <c r="R1044361" s="251"/>
      <c r="S1044361" s="251"/>
      <c r="T1044361" s="251"/>
      <c r="U1044361" s="251"/>
      <c r="V1044361" s="251"/>
      <c r="W1044361" s="251"/>
      <c r="X1044361" s="251"/>
      <c r="Y1044361" s="251"/>
      <c r="Z1044361" s="251"/>
      <c r="AA1044361" s="251"/>
      <c r="AB1044361" s="247"/>
      <c r="AC1044361" s="247"/>
      <c r="AD1044361" s="245"/>
      <c r="AE1044361" s="245"/>
      <c r="AF1044361" s="245"/>
      <c r="AG1044361" s="245"/>
    </row>
    <row r="1044362" spans="1:33" ht="12.75">
      <c r="A1044362" s="247"/>
      <c r="B1044362" s="248"/>
      <c r="C1044362" s="249"/>
      <c r="D1044362" s="250"/>
      <c r="E1044362" s="250"/>
      <c r="F1044362" s="250"/>
      <c r="G1044362" s="250"/>
      <c r="H1044362" s="250"/>
      <c r="I1044362" s="250"/>
      <c r="J1044362" s="244"/>
      <c r="K1044362" s="244"/>
      <c r="L1044362" s="244"/>
      <c r="M1044362" s="244"/>
      <c r="N1044362" s="244"/>
      <c r="O1044362" s="251"/>
      <c r="P1044362" s="251"/>
      <c r="Q1044362" s="251"/>
      <c r="R1044362" s="251"/>
      <c r="S1044362" s="251"/>
      <c r="T1044362" s="251"/>
      <c r="U1044362" s="251"/>
      <c r="V1044362" s="251"/>
      <c r="W1044362" s="251"/>
      <c r="X1044362" s="251"/>
      <c r="Y1044362" s="251"/>
      <c r="Z1044362" s="251"/>
      <c r="AA1044362" s="251"/>
      <c r="AB1044362" s="247"/>
      <c r="AC1044362" s="247"/>
      <c r="AD1044362" s="245"/>
      <c r="AE1044362" s="245"/>
      <c r="AF1044362" s="245"/>
      <c r="AG1044362" s="245"/>
    </row>
    <row r="1044363" spans="1:33" ht="12.75">
      <c r="A1044363" s="247"/>
      <c r="B1044363" s="248"/>
      <c r="C1044363" s="249"/>
      <c r="D1044363" s="250"/>
      <c r="E1044363" s="250"/>
      <c r="F1044363" s="250"/>
      <c r="G1044363" s="250"/>
      <c r="H1044363" s="250"/>
      <c r="I1044363" s="250"/>
      <c r="J1044363" s="244"/>
      <c r="K1044363" s="244"/>
      <c r="L1044363" s="244"/>
      <c r="M1044363" s="244"/>
      <c r="N1044363" s="244"/>
      <c r="O1044363" s="251"/>
      <c r="P1044363" s="251"/>
      <c r="Q1044363" s="251"/>
      <c r="R1044363" s="251"/>
      <c r="S1044363" s="251"/>
      <c r="T1044363" s="251"/>
      <c r="U1044363" s="251"/>
      <c r="V1044363" s="251"/>
      <c r="W1044363" s="251"/>
      <c r="X1044363" s="251"/>
      <c r="Y1044363" s="251"/>
      <c r="Z1044363" s="251"/>
      <c r="AA1044363" s="251"/>
      <c r="AB1044363" s="247"/>
      <c r="AC1044363" s="247"/>
      <c r="AD1044363" s="245"/>
      <c r="AE1044363" s="245"/>
      <c r="AF1044363" s="245"/>
      <c r="AG1044363" s="245"/>
    </row>
    <row r="1044364" spans="1:33" ht="12.75">
      <c r="A1044364" s="247"/>
      <c r="B1044364" s="248"/>
      <c r="C1044364" s="249"/>
      <c r="D1044364" s="250"/>
      <c r="E1044364" s="250"/>
      <c r="F1044364" s="250"/>
      <c r="G1044364" s="250"/>
      <c r="H1044364" s="250"/>
      <c r="I1044364" s="250"/>
      <c r="J1044364" s="244"/>
      <c r="K1044364" s="244"/>
      <c r="L1044364" s="244"/>
      <c r="M1044364" s="244"/>
      <c r="N1044364" s="244"/>
      <c r="O1044364" s="251"/>
      <c r="P1044364" s="251"/>
      <c r="Q1044364" s="251"/>
      <c r="R1044364" s="251"/>
      <c r="S1044364" s="251"/>
      <c r="T1044364" s="251"/>
      <c r="U1044364" s="251"/>
      <c r="V1044364" s="251"/>
      <c r="W1044364" s="251"/>
      <c r="X1044364" s="251"/>
      <c r="Y1044364" s="251"/>
      <c r="Z1044364" s="251"/>
      <c r="AA1044364" s="251"/>
      <c r="AB1044364" s="247"/>
      <c r="AC1044364" s="247"/>
      <c r="AD1044364" s="245"/>
      <c r="AE1044364" s="245"/>
      <c r="AF1044364" s="245"/>
      <c r="AG1044364" s="245"/>
    </row>
    <row r="1044365" spans="1:33" ht="12.75">
      <c r="A1044365" s="247"/>
      <c r="B1044365" s="248"/>
      <c r="C1044365" s="249"/>
      <c r="D1044365" s="250"/>
      <c r="E1044365" s="250"/>
      <c r="F1044365" s="250"/>
      <c r="G1044365" s="250"/>
      <c r="H1044365" s="250"/>
      <c r="I1044365" s="250"/>
      <c r="J1044365" s="244"/>
      <c r="K1044365" s="244"/>
      <c r="L1044365" s="244"/>
      <c r="M1044365" s="244"/>
      <c r="N1044365" s="244"/>
      <c r="O1044365" s="251"/>
      <c r="P1044365" s="251"/>
      <c r="Q1044365" s="251"/>
      <c r="R1044365" s="251"/>
      <c r="S1044365" s="251"/>
      <c r="T1044365" s="251"/>
      <c r="U1044365" s="251"/>
      <c r="V1044365" s="251"/>
      <c r="W1044365" s="251"/>
      <c r="X1044365" s="251"/>
      <c r="Y1044365" s="251"/>
      <c r="Z1044365" s="251"/>
      <c r="AA1044365" s="251"/>
      <c r="AB1044365" s="247"/>
      <c r="AC1044365" s="247"/>
      <c r="AD1044365" s="245"/>
      <c r="AE1044365" s="245"/>
      <c r="AF1044365" s="245"/>
      <c r="AG1044365" s="245"/>
    </row>
    <row r="1044366" spans="1:33" ht="12.75">
      <c r="A1044366" s="247"/>
      <c r="B1044366" s="248"/>
      <c r="C1044366" s="249"/>
      <c r="D1044366" s="250"/>
      <c r="E1044366" s="250"/>
      <c r="F1044366" s="250"/>
      <c r="G1044366" s="250"/>
      <c r="H1044366" s="250"/>
      <c r="I1044366" s="250"/>
      <c r="J1044366" s="244"/>
      <c r="K1044366" s="244"/>
      <c r="L1044366" s="244"/>
      <c r="M1044366" s="244"/>
      <c r="N1044366" s="244"/>
      <c r="O1044366" s="251"/>
      <c r="P1044366" s="251"/>
      <c r="Q1044366" s="251"/>
      <c r="R1044366" s="251"/>
      <c r="S1044366" s="251"/>
      <c r="T1044366" s="251"/>
      <c r="U1044366" s="251"/>
      <c r="V1044366" s="251"/>
      <c r="W1044366" s="251"/>
      <c r="X1044366" s="251"/>
      <c r="Y1044366" s="251"/>
      <c r="Z1044366" s="251"/>
      <c r="AA1044366" s="251"/>
      <c r="AB1044366" s="247"/>
      <c r="AC1044366" s="247"/>
      <c r="AD1044366" s="245"/>
      <c r="AE1044366" s="245"/>
      <c r="AF1044366" s="245"/>
      <c r="AG1044366" s="245"/>
    </row>
    <row r="1044367" spans="1:33" ht="12.75">
      <c r="A1044367" s="247"/>
      <c r="B1044367" s="248"/>
      <c r="C1044367" s="249"/>
      <c r="D1044367" s="250"/>
      <c r="E1044367" s="250"/>
      <c r="F1044367" s="250"/>
      <c r="G1044367" s="250"/>
      <c r="H1044367" s="250"/>
      <c r="I1044367" s="250"/>
      <c r="J1044367" s="244"/>
      <c r="K1044367" s="244"/>
      <c r="L1044367" s="244"/>
      <c r="M1044367" s="244"/>
      <c r="N1044367" s="244"/>
      <c r="O1044367" s="251"/>
      <c r="P1044367" s="251"/>
      <c r="Q1044367" s="251"/>
      <c r="R1044367" s="251"/>
      <c r="S1044367" s="251"/>
      <c r="T1044367" s="251"/>
      <c r="U1044367" s="251"/>
      <c r="V1044367" s="251"/>
      <c r="W1044367" s="251"/>
      <c r="X1044367" s="251"/>
      <c r="Y1044367" s="251"/>
      <c r="Z1044367" s="251"/>
      <c r="AA1044367" s="251"/>
      <c r="AB1044367" s="247"/>
      <c r="AC1044367" s="247"/>
      <c r="AD1044367" s="245"/>
      <c r="AE1044367" s="245"/>
      <c r="AF1044367" s="245"/>
      <c r="AG1044367" s="245"/>
    </row>
    <row r="1044368" spans="1:33" ht="12.75">
      <c r="A1044368" s="247"/>
      <c r="B1044368" s="248"/>
      <c r="C1044368" s="249"/>
      <c r="D1044368" s="250"/>
      <c r="E1044368" s="250"/>
      <c r="F1044368" s="250"/>
      <c r="G1044368" s="250"/>
      <c r="H1044368" s="250"/>
      <c r="I1044368" s="250"/>
      <c r="J1044368" s="244"/>
      <c r="K1044368" s="244"/>
      <c r="L1044368" s="244"/>
      <c r="M1044368" s="244"/>
      <c r="N1044368" s="244"/>
      <c r="O1044368" s="251"/>
      <c r="P1044368" s="251"/>
      <c r="Q1044368" s="251"/>
      <c r="R1044368" s="251"/>
      <c r="S1044368" s="251"/>
      <c r="T1044368" s="251"/>
      <c r="U1044368" s="251"/>
      <c r="V1044368" s="251"/>
      <c r="W1044368" s="251"/>
      <c r="X1044368" s="251"/>
      <c r="Y1044368" s="251"/>
      <c r="Z1044368" s="251"/>
      <c r="AA1044368" s="251"/>
      <c r="AB1044368" s="247"/>
      <c r="AC1044368" s="247"/>
      <c r="AD1044368" s="245"/>
      <c r="AE1044368" s="245"/>
      <c r="AF1044368" s="245"/>
      <c r="AG1044368" s="245"/>
    </row>
    <row r="1044369" spans="1:33" ht="12.75">
      <c r="A1044369" s="247"/>
      <c r="B1044369" s="248"/>
      <c r="C1044369" s="249"/>
      <c r="D1044369" s="250"/>
      <c r="E1044369" s="250"/>
      <c r="F1044369" s="250"/>
      <c r="G1044369" s="250"/>
      <c r="H1044369" s="250"/>
      <c r="I1044369" s="250"/>
      <c r="J1044369" s="244"/>
      <c r="K1044369" s="244"/>
      <c r="L1044369" s="244"/>
      <c r="M1044369" s="244"/>
      <c r="N1044369" s="244"/>
      <c r="O1044369" s="251"/>
      <c r="P1044369" s="251"/>
      <c r="Q1044369" s="251"/>
      <c r="R1044369" s="251"/>
      <c r="S1044369" s="251"/>
      <c r="T1044369" s="251"/>
      <c r="U1044369" s="251"/>
      <c r="V1044369" s="251"/>
      <c r="W1044369" s="251"/>
      <c r="X1044369" s="251"/>
      <c r="Y1044369" s="251"/>
      <c r="Z1044369" s="251"/>
      <c r="AA1044369" s="251"/>
      <c r="AB1044369" s="247"/>
      <c r="AC1044369" s="247"/>
      <c r="AD1044369" s="245"/>
      <c r="AE1044369" s="245"/>
      <c r="AF1044369" s="245"/>
      <c r="AG1044369" s="245"/>
    </row>
    <row r="1044370" spans="1:33" ht="12.75">
      <c r="A1044370" s="247"/>
      <c r="B1044370" s="248"/>
      <c r="C1044370" s="249"/>
      <c r="D1044370" s="250"/>
      <c r="E1044370" s="250"/>
      <c r="F1044370" s="250"/>
      <c r="G1044370" s="250"/>
      <c r="H1044370" s="250"/>
      <c r="I1044370" s="250"/>
      <c r="J1044370" s="244"/>
      <c r="K1044370" s="244"/>
      <c r="L1044370" s="244"/>
      <c r="M1044370" s="244"/>
      <c r="N1044370" s="244"/>
      <c r="O1044370" s="251"/>
      <c r="P1044370" s="251"/>
      <c r="Q1044370" s="251"/>
      <c r="R1044370" s="251"/>
      <c r="S1044370" s="251"/>
      <c r="T1044370" s="251"/>
      <c r="U1044370" s="251"/>
      <c r="V1044370" s="251"/>
      <c r="W1044370" s="251"/>
      <c r="X1044370" s="251"/>
      <c r="Y1044370" s="251"/>
      <c r="Z1044370" s="251"/>
      <c r="AA1044370" s="251"/>
      <c r="AB1044370" s="247"/>
      <c r="AC1044370" s="247"/>
      <c r="AD1044370" s="245"/>
      <c r="AE1044370" s="245"/>
      <c r="AF1044370" s="245"/>
      <c r="AG1044370" s="245"/>
    </row>
    <row r="1044371" spans="1:33" ht="12.75">
      <c r="A1044371" s="247"/>
      <c r="B1044371" s="248"/>
      <c r="C1044371" s="249"/>
      <c r="D1044371" s="250"/>
      <c r="E1044371" s="250"/>
      <c r="F1044371" s="250"/>
      <c r="G1044371" s="250"/>
      <c r="H1044371" s="250"/>
      <c r="I1044371" s="250"/>
      <c r="J1044371" s="244"/>
      <c r="K1044371" s="244"/>
      <c r="L1044371" s="244"/>
      <c r="M1044371" s="244"/>
      <c r="N1044371" s="244"/>
      <c r="O1044371" s="251"/>
      <c r="P1044371" s="251"/>
      <c r="Q1044371" s="251"/>
      <c r="R1044371" s="251"/>
      <c r="S1044371" s="251"/>
      <c r="T1044371" s="251"/>
      <c r="U1044371" s="251"/>
      <c r="V1044371" s="251"/>
      <c r="W1044371" s="251"/>
      <c r="X1044371" s="251"/>
      <c r="Y1044371" s="251"/>
      <c r="Z1044371" s="251"/>
      <c r="AA1044371" s="251"/>
      <c r="AB1044371" s="247"/>
      <c r="AC1044371" s="247"/>
      <c r="AD1044371" s="245"/>
      <c r="AE1044371" s="245"/>
      <c r="AF1044371" s="245"/>
      <c r="AG1044371" s="245"/>
    </row>
    <row r="1044372" spans="1:33" ht="12.75">
      <c r="A1044372" s="247"/>
      <c r="B1044372" s="248"/>
      <c r="C1044372" s="249"/>
      <c r="D1044372" s="250"/>
      <c r="E1044372" s="250"/>
      <c r="F1044372" s="250"/>
      <c r="G1044372" s="250"/>
      <c r="H1044372" s="250"/>
      <c r="I1044372" s="250"/>
      <c r="J1044372" s="244"/>
      <c r="K1044372" s="244"/>
      <c r="L1044372" s="244"/>
      <c r="M1044372" s="244"/>
      <c r="N1044372" s="244"/>
      <c r="O1044372" s="251"/>
      <c r="P1044372" s="251"/>
      <c r="Q1044372" s="251"/>
      <c r="R1044372" s="251"/>
      <c r="S1044372" s="251"/>
      <c r="T1044372" s="251"/>
      <c r="U1044372" s="251"/>
      <c r="V1044372" s="251"/>
      <c r="W1044372" s="251"/>
      <c r="X1044372" s="251"/>
      <c r="Y1044372" s="251"/>
      <c r="Z1044372" s="251"/>
      <c r="AA1044372" s="251"/>
      <c r="AB1044372" s="247"/>
      <c r="AC1044372" s="247"/>
      <c r="AD1044372" s="245"/>
      <c r="AE1044372" s="245"/>
      <c r="AF1044372" s="245"/>
      <c r="AG1044372" s="245"/>
    </row>
    <row r="1044373" spans="1:33" ht="12.75">
      <c r="A1044373" s="247"/>
      <c r="B1044373" s="248"/>
      <c r="C1044373" s="249"/>
      <c r="D1044373" s="250"/>
      <c r="E1044373" s="250"/>
      <c r="F1044373" s="250"/>
      <c r="G1044373" s="250"/>
      <c r="H1044373" s="250"/>
      <c r="I1044373" s="250"/>
      <c r="J1044373" s="244"/>
      <c r="K1044373" s="244"/>
      <c r="L1044373" s="244"/>
      <c r="M1044373" s="244"/>
      <c r="N1044373" s="244"/>
      <c r="O1044373" s="251"/>
      <c r="P1044373" s="251"/>
      <c r="Q1044373" s="251"/>
      <c r="R1044373" s="251"/>
      <c r="S1044373" s="251"/>
      <c r="T1044373" s="251"/>
      <c r="U1044373" s="251"/>
      <c r="V1044373" s="251"/>
      <c r="W1044373" s="251"/>
      <c r="X1044373" s="251"/>
      <c r="Y1044373" s="251"/>
      <c r="Z1044373" s="251"/>
      <c r="AA1044373" s="251"/>
      <c r="AB1044373" s="247"/>
      <c r="AC1044373" s="247"/>
      <c r="AD1044373" s="245"/>
      <c r="AE1044373" s="245"/>
      <c r="AF1044373" s="245"/>
      <c r="AG1044373" s="245"/>
    </row>
    <row r="1044374" spans="1:33" ht="12.75">
      <c r="A1044374" s="247"/>
      <c r="B1044374" s="248"/>
      <c r="C1044374" s="249"/>
      <c r="D1044374" s="250"/>
      <c r="E1044374" s="250"/>
      <c r="F1044374" s="250"/>
      <c r="G1044374" s="250"/>
      <c r="H1044374" s="250"/>
      <c r="I1044374" s="250"/>
      <c r="J1044374" s="244"/>
      <c r="K1044374" s="244"/>
      <c r="L1044374" s="244"/>
      <c r="M1044374" s="244"/>
      <c r="N1044374" s="244"/>
      <c r="O1044374" s="251"/>
      <c r="P1044374" s="251"/>
      <c r="Q1044374" s="251"/>
      <c r="R1044374" s="251"/>
      <c r="S1044374" s="251"/>
      <c r="T1044374" s="251"/>
      <c r="U1044374" s="251"/>
      <c r="V1044374" s="251"/>
      <c r="W1044374" s="251"/>
      <c r="X1044374" s="251"/>
      <c r="Y1044374" s="251"/>
      <c r="Z1044374" s="251"/>
      <c r="AA1044374" s="251"/>
      <c r="AB1044374" s="247"/>
      <c r="AC1044374" s="247"/>
      <c r="AD1044374" s="245"/>
      <c r="AE1044374" s="245"/>
      <c r="AF1044374" s="245"/>
      <c r="AG1044374" s="245"/>
    </row>
    <row r="1044375" spans="1:33" ht="12.75">
      <c r="A1044375" s="247"/>
      <c r="B1044375" s="248"/>
      <c r="C1044375" s="249"/>
      <c r="D1044375" s="250"/>
      <c r="E1044375" s="250"/>
      <c r="F1044375" s="250"/>
      <c r="G1044375" s="250"/>
      <c r="H1044375" s="250"/>
      <c r="I1044375" s="250"/>
      <c r="J1044375" s="244"/>
      <c r="K1044375" s="244"/>
      <c r="L1044375" s="244"/>
      <c r="M1044375" s="244"/>
      <c r="N1044375" s="244"/>
      <c r="O1044375" s="251"/>
      <c r="P1044375" s="251"/>
      <c r="Q1044375" s="251"/>
      <c r="R1044375" s="251"/>
      <c r="S1044375" s="251"/>
      <c r="T1044375" s="251"/>
      <c r="U1044375" s="251"/>
      <c r="V1044375" s="251"/>
      <c r="W1044375" s="251"/>
      <c r="X1044375" s="251"/>
      <c r="Y1044375" s="251"/>
      <c r="Z1044375" s="251"/>
      <c r="AA1044375" s="251"/>
      <c r="AB1044375" s="247"/>
      <c r="AC1044375" s="247"/>
      <c r="AD1044375" s="245"/>
      <c r="AE1044375" s="245"/>
      <c r="AF1044375" s="245"/>
      <c r="AG1044375" s="245"/>
    </row>
    <row r="1044376" spans="1:33" ht="12.75">
      <c r="A1044376" s="247"/>
      <c r="B1044376" s="248"/>
      <c r="C1044376" s="249"/>
      <c r="D1044376" s="250"/>
      <c r="E1044376" s="250"/>
      <c r="F1044376" s="250"/>
      <c r="G1044376" s="250"/>
      <c r="H1044376" s="250"/>
      <c r="I1044376" s="250"/>
      <c r="J1044376" s="244"/>
      <c r="K1044376" s="244"/>
      <c r="L1044376" s="244"/>
      <c r="M1044376" s="244"/>
      <c r="N1044376" s="244"/>
      <c r="O1044376" s="251"/>
      <c r="P1044376" s="251"/>
      <c r="Q1044376" s="251"/>
      <c r="R1044376" s="251"/>
      <c r="S1044376" s="251"/>
      <c r="T1044376" s="251"/>
      <c r="U1044376" s="251"/>
      <c r="V1044376" s="251"/>
      <c r="W1044376" s="251"/>
      <c r="X1044376" s="251"/>
      <c r="Y1044376" s="251"/>
      <c r="Z1044376" s="251"/>
      <c r="AA1044376" s="251"/>
      <c r="AB1044376" s="247"/>
      <c r="AC1044376" s="247"/>
      <c r="AD1044376" s="245"/>
      <c r="AE1044376" s="245"/>
      <c r="AF1044376" s="245"/>
      <c r="AG1044376" s="245"/>
    </row>
    <row r="1044377" spans="1:33" ht="12.75">
      <c r="A1044377" s="247"/>
      <c r="B1044377" s="248"/>
      <c r="C1044377" s="249"/>
      <c r="D1044377" s="250"/>
      <c r="E1044377" s="250"/>
      <c r="F1044377" s="250"/>
      <c r="G1044377" s="250"/>
      <c r="H1044377" s="250"/>
      <c r="I1044377" s="250"/>
      <c r="J1044377" s="244"/>
      <c r="K1044377" s="244"/>
      <c r="L1044377" s="244"/>
      <c r="M1044377" s="244"/>
      <c r="N1044377" s="244"/>
      <c r="O1044377" s="251"/>
      <c r="P1044377" s="251"/>
      <c r="Q1044377" s="251"/>
      <c r="R1044377" s="251"/>
      <c r="S1044377" s="251"/>
      <c r="T1044377" s="251"/>
      <c r="U1044377" s="251"/>
      <c r="V1044377" s="251"/>
      <c r="W1044377" s="251"/>
      <c r="X1044377" s="251"/>
      <c r="Y1044377" s="251"/>
      <c r="Z1044377" s="251"/>
      <c r="AA1044377" s="251"/>
      <c r="AB1044377" s="247"/>
      <c r="AC1044377" s="247"/>
      <c r="AD1044377" s="245"/>
      <c r="AE1044377" s="245"/>
      <c r="AF1044377" s="245"/>
      <c r="AG1044377" s="245"/>
    </row>
    <row r="1044378" spans="1:33" ht="12.75">
      <c r="A1044378" s="247"/>
      <c r="B1044378" s="248"/>
      <c r="C1044378" s="249"/>
      <c r="D1044378" s="250"/>
      <c r="E1044378" s="250"/>
      <c r="F1044378" s="250"/>
      <c r="G1044378" s="250"/>
      <c r="H1044378" s="250"/>
      <c r="I1044378" s="250"/>
      <c r="J1044378" s="244"/>
      <c r="K1044378" s="244"/>
      <c r="L1044378" s="244"/>
      <c r="M1044378" s="244"/>
      <c r="N1044378" s="244"/>
      <c r="O1044378" s="251"/>
      <c r="P1044378" s="251"/>
      <c r="Q1044378" s="251"/>
      <c r="R1044378" s="251"/>
      <c r="S1044378" s="251"/>
      <c r="T1044378" s="251"/>
      <c r="U1044378" s="251"/>
      <c r="V1044378" s="251"/>
      <c r="W1044378" s="251"/>
      <c r="X1044378" s="251"/>
      <c r="Y1044378" s="251"/>
      <c r="Z1044378" s="251"/>
      <c r="AA1044378" s="251"/>
      <c r="AB1044378" s="247"/>
      <c r="AC1044378" s="247"/>
      <c r="AD1044378" s="245"/>
      <c r="AE1044378" s="245"/>
      <c r="AF1044378" s="245"/>
      <c r="AG1044378" s="245"/>
    </row>
    <row r="1044379" spans="1:33" ht="12.75">
      <c r="A1044379" s="247"/>
      <c r="B1044379" s="248"/>
      <c r="C1044379" s="249"/>
      <c r="D1044379" s="250"/>
      <c r="E1044379" s="250"/>
      <c r="F1044379" s="250"/>
      <c r="G1044379" s="250"/>
      <c r="H1044379" s="250"/>
      <c r="I1044379" s="250"/>
      <c r="J1044379" s="244"/>
      <c r="K1044379" s="244"/>
      <c r="L1044379" s="244"/>
      <c r="M1044379" s="244"/>
      <c r="N1044379" s="244"/>
      <c r="O1044379" s="251"/>
      <c r="P1044379" s="251"/>
      <c r="Q1044379" s="251"/>
      <c r="R1044379" s="251"/>
      <c r="S1044379" s="251"/>
      <c r="T1044379" s="251"/>
      <c r="U1044379" s="251"/>
      <c r="V1044379" s="251"/>
      <c r="W1044379" s="251"/>
      <c r="X1044379" s="251"/>
      <c r="Y1044379" s="251"/>
      <c r="Z1044379" s="251"/>
      <c r="AA1044379" s="251"/>
      <c r="AB1044379" s="247"/>
      <c r="AC1044379" s="247"/>
      <c r="AD1044379" s="245"/>
      <c r="AE1044379" s="245"/>
      <c r="AF1044379" s="245"/>
      <c r="AG1044379" s="245"/>
    </row>
    <row r="1044380" spans="1:33" ht="12.75">
      <c r="A1044380" s="247"/>
      <c r="B1044380" s="248"/>
      <c r="C1044380" s="249"/>
      <c r="D1044380" s="250"/>
      <c r="E1044380" s="250"/>
      <c r="F1044380" s="250"/>
      <c r="G1044380" s="250"/>
      <c r="H1044380" s="250"/>
      <c r="I1044380" s="250"/>
      <c r="J1044380" s="244"/>
      <c r="K1044380" s="244"/>
      <c r="L1044380" s="244"/>
      <c r="M1044380" s="244"/>
      <c r="N1044380" s="244"/>
      <c r="O1044380" s="251"/>
      <c r="P1044380" s="251"/>
      <c r="Q1044380" s="251"/>
      <c r="R1044380" s="251"/>
      <c r="S1044380" s="251"/>
      <c r="T1044380" s="251"/>
      <c r="U1044380" s="251"/>
      <c r="V1044380" s="251"/>
      <c r="W1044380" s="251"/>
      <c r="X1044380" s="251"/>
      <c r="Y1044380" s="251"/>
      <c r="Z1044380" s="251"/>
      <c r="AA1044380" s="251"/>
      <c r="AB1044380" s="247"/>
      <c r="AC1044380" s="247"/>
      <c r="AD1044380" s="245"/>
      <c r="AE1044380" s="245"/>
      <c r="AF1044380" s="245"/>
      <c r="AG1044380" s="245"/>
    </row>
    <row r="1044381" spans="1:33" ht="12.75">
      <c r="A1044381" s="247"/>
      <c r="B1044381" s="248"/>
      <c r="C1044381" s="249"/>
      <c r="D1044381" s="250"/>
      <c r="E1044381" s="250"/>
      <c r="F1044381" s="250"/>
      <c r="G1044381" s="250"/>
      <c r="H1044381" s="250"/>
      <c r="I1044381" s="250"/>
      <c r="J1044381" s="244"/>
      <c r="K1044381" s="244"/>
      <c r="L1044381" s="244"/>
      <c r="M1044381" s="244"/>
      <c r="N1044381" s="244"/>
      <c r="O1044381" s="251"/>
      <c r="P1044381" s="251"/>
      <c r="Q1044381" s="251"/>
      <c r="R1044381" s="251"/>
      <c r="S1044381" s="251"/>
      <c r="T1044381" s="251"/>
      <c r="U1044381" s="251"/>
      <c r="V1044381" s="251"/>
      <c r="W1044381" s="251"/>
      <c r="X1044381" s="251"/>
      <c r="Y1044381" s="251"/>
      <c r="Z1044381" s="251"/>
      <c r="AA1044381" s="251"/>
      <c r="AB1044381" s="247"/>
      <c r="AC1044381" s="247"/>
      <c r="AD1044381" s="245"/>
      <c r="AE1044381" s="245"/>
      <c r="AF1044381" s="245"/>
      <c r="AG1044381" s="245"/>
    </row>
    <row r="1044382" spans="1:33" ht="12.75">
      <c r="A1044382" s="247"/>
      <c r="B1044382" s="248"/>
      <c r="C1044382" s="249"/>
      <c r="D1044382" s="250"/>
      <c r="E1044382" s="250"/>
      <c r="F1044382" s="250"/>
      <c r="G1044382" s="250"/>
      <c r="H1044382" s="250"/>
      <c r="I1044382" s="250"/>
      <c r="J1044382" s="244"/>
      <c r="K1044382" s="244"/>
      <c r="L1044382" s="244"/>
      <c r="M1044382" s="244"/>
      <c r="N1044382" s="244"/>
      <c r="O1044382" s="251"/>
      <c r="P1044382" s="251"/>
      <c r="Q1044382" s="251"/>
      <c r="R1044382" s="251"/>
      <c r="S1044382" s="251"/>
      <c r="T1044382" s="251"/>
      <c r="U1044382" s="251"/>
      <c r="V1044382" s="251"/>
      <c r="W1044382" s="251"/>
      <c r="X1044382" s="251"/>
      <c r="Y1044382" s="251"/>
      <c r="Z1044382" s="251"/>
      <c r="AA1044382" s="251"/>
      <c r="AB1044382" s="247"/>
      <c r="AC1044382" s="247"/>
      <c r="AD1044382" s="245"/>
      <c r="AE1044382" s="245"/>
      <c r="AF1044382" s="245"/>
      <c r="AG1044382" s="245"/>
    </row>
    <row r="1044383" spans="1:33" ht="12.75">
      <c r="A1044383" s="247"/>
      <c r="B1044383" s="248"/>
      <c r="C1044383" s="249"/>
      <c r="D1044383" s="250"/>
      <c r="E1044383" s="250"/>
      <c r="F1044383" s="250"/>
      <c r="G1044383" s="250"/>
      <c r="H1044383" s="250"/>
      <c r="I1044383" s="250"/>
      <c r="J1044383" s="244"/>
      <c r="K1044383" s="244"/>
      <c r="L1044383" s="244"/>
      <c r="M1044383" s="244"/>
      <c r="N1044383" s="244"/>
      <c r="O1044383" s="251"/>
      <c r="P1044383" s="251"/>
      <c r="Q1044383" s="251"/>
      <c r="R1044383" s="251"/>
      <c r="S1044383" s="251"/>
      <c r="T1044383" s="251"/>
      <c r="U1044383" s="251"/>
      <c r="V1044383" s="251"/>
      <c r="W1044383" s="251"/>
      <c r="X1044383" s="251"/>
      <c r="Y1044383" s="251"/>
      <c r="Z1044383" s="251"/>
      <c r="AA1044383" s="251"/>
      <c r="AB1044383" s="247"/>
      <c r="AC1044383" s="247"/>
      <c r="AD1044383" s="245"/>
      <c r="AE1044383" s="245"/>
      <c r="AF1044383" s="245"/>
      <c r="AG1044383" s="245"/>
    </row>
    <row r="1044384" spans="1:33" ht="12.75">
      <c r="A1044384" s="247"/>
      <c r="B1044384" s="248"/>
      <c r="C1044384" s="249"/>
      <c r="D1044384" s="250"/>
      <c r="E1044384" s="250"/>
      <c r="F1044384" s="250"/>
      <c r="G1044384" s="250"/>
      <c r="H1044384" s="250"/>
      <c r="I1044384" s="250"/>
      <c r="J1044384" s="244"/>
      <c r="K1044384" s="244"/>
      <c r="L1044384" s="244"/>
      <c r="M1044384" s="244"/>
      <c r="N1044384" s="244"/>
      <c r="O1044384" s="251"/>
      <c r="P1044384" s="251"/>
      <c r="Q1044384" s="251"/>
      <c r="R1044384" s="251"/>
      <c r="S1044384" s="251"/>
      <c r="T1044384" s="251"/>
      <c r="U1044384" s="251"/>
      <c r="V1044384" s="251"/>
      <c r="W1044384" s="251"/>
      <c r="X1044384" s="251"/>
      <c r="Y1044384" s="251"/>
      <c r="Z1044384" s="251"/>
      <c r="AA1044384" s="251"/>
      <c r="AB1044384" s="247"/>
      <c r="AC1044384" s="247"/>
      <c r="AD1044384" s="245"/>
      <c r="AE1044384" s="245"/>
      <c r="AF1044384" s="245"/>
      <c r="AG1044384" s="245"/>
    </row>
    <row r="1044385" spans="1:33" ht="12.75">
      <c r="A1044385" s="247"/>
      <c r="B1044385" s="248"/>
      <c r="C1044385" s="249"/>
      <c r="D1044385" s="250"/>
      <c r="E1044385" s="250"/>
      <c r="F1044385" s="250"/>
      <c r="G1044385" s="250"/>
      <c r="H1044385" s="250"/>
      <c r="I1044385" s="250"/>
      <c r="J1044385" s="244"/>
      <c r="K1044385" s="244"/>
      <c r="L1044385" s="244"/>
      <c r="M1044385" s="244"/>
      <c r="N1044385" s="244"/>
      <c r="O1044385" s="251"/>
      <c r="P1044385" s="251"/>
      <c r="Q1044385" s="251"/>
      <c r="R1044385" s="251"/>
      <c r="S1044385" s="251"/>
      <c r="T1044385" s="251"/>
      <c r="U1044385" s="251"/>
      <c r="V1044385" s="251"/>
      <c r="W1044385" s="251"/>
      <c r="X1044385" s="251"/>
      <c r="Y1044385" s="251"/>
      <c r="Z1044385" s="251"/>
      <c r="AA1044385" s="251"/>
      <c r="AB1044385" s="247"/>
      <c r="AC1044385" s="247"/>
      <c r="AD1044385" s="245"/>
      <c r="AE1044385" s="245"/>
      <c r="AF1044385" s="245"/>
      <c r="AG1044385" s="245"/>
    </row>
    <row r="1044386" spans="1:33" ht="12.75">
      <c r="A1044386" s="247"/>
      <c r="B1044386" s="248"/>
      <c r="C1044386" s="249"/>
      <c r="D1044386" s="250"/>
      <c r="E1044386" s="250"/>
      <c r="F1044386" s="250"/>
      <c r="G1044386" s="250"/>
      <c r="H1044386" s="250"/>
      <c r="I1044386" s="250"/>
      <c r="J1044386" s="244"/>
      <c r="K1044386" s="244"/>
      <c r="L1044386" s="244"/>
      <c r="M1044386" s="244"/>
      <c r="N1044386" s="244"/>
      <c r="O1044386" s="251"/>
      <c r="P1044386" s="251"/>
      <c r="Q1044386" s="251"/>
      <c r="R1044386" s="251"/>
      <c r="S1044386" s="251"/>
      <c r="T1044386" s="251"/>
      <c r="U1044386" s="251"/>
      <c r="V1044386" s="251"/>
      <c r="W1044386" s="251"/>
      <c r="X1044386" s="251"/>
      <c r="Y1044386" s="251"/>
      <c r="Z1044386" s="251"/>
      <c r="AA1044386" s="251"/>
      <c r="AB1044386" s="247"/>
      <c r="AC1044386" s="247"/>
      <c r="AD1044386" s="245"/>
      <c r="AE1044386" s="245"/>
      <c r="AF1044386" s="245"/>
      <c r="AG1044386" s="245"/>
    </row>
    <row r="1044387" spans="1:33" ht="12.75">
      <c r="A1044387" s="247"/>
      <c r="B1044387" s="248"/>
      <c r="C1044387" s="249"/>
      <c r="D1044387" s="250"/>
      <c r="E1044387" s="250"/>
      <c r="F1044387" s="250"/>
      <c r="G1044387" s="250"/>
      <c r="H1044387" s="250"/>
      <c r="I1044387" s="250"/>
      <c r="J1044387" s="244"/>
      <c r="K1044387" s="244"/>
      <c r="L1044387" s="244"/>
      <c r="M1044387" s="244"/>
      <c r="N1044387" s="244"/>
      <c r="O1044387" s="251"/>
      <c r="P1044387" s="251"/>
      <c r="Q1044387" s="251"/>
      <c r="R1044387" s="251"/>
      <c r="S1044387" s="251"/>
      <c r="T1044387" s="251"/>
      <c r="U1044387" s="251"/>
      <c r="V1044387" s="251"/>
      <c r="W1044387" s="251"/>
      <c r="X1044387" s="251"/>
      <c r="Y1044387" s="251"/>
      <c r="Z1044387" s="251"/>
      <c r="AA1044387" s="251"/>
      <c r="AB1044387" s="247"/>
      <c r="AC1044387" s="247"/>
      <c r="AD1044387" s="245"/>
      <c r="AE1044387" s="245"/>
      <c r="AF1044387" s="245"/>
      <c r="AG1044387" s="245"/>
    </row>
    <row r="1044388" spans="1:33" ht="12.75">
      <c r="A1044388" s="247"/>
      <c r="B1044388" s="248"/>
      <c r="C1044388" s="249"/>
      <c r="D1044388" s="250"/>
      <c r="E1044388" s="250"/>
      <c r="F1044388" s="250"/>
      <c r="G1044388" s="250"/>
      <c r="H1044388" s="250"/>
      <c r="I1044388" s="250"/>
      <c r="J1044388" s="244"/>
      <c r="K1044388" s="244"/>
      <c r="L1044388" s="244"/>
      <c r="M1044388" s="244"/>
      <c r="N1044388" s="244"/>
      <c r="O1044388" s="251"/>
      <c r="P1044388" s="251"/>
      <c r="Q1044388" s="251"/>
      <c r="R1044388" s="251"/>
      <c r="S1044388" s="251"/>
      <c r="T1044388" s="251"/>
      <c r="U1044388" s="251"/>
      <c r="V1044388" s="251"/>
      <c r="W1044388" s="251"/>
      <c r="X1044388" s="251"/>
      <c r="Y1044388" s="251"/>
      <c r="Z1044388" s="251"/>
      <c r="AA1044388" s="251"/>
      <c r="AB1044388" s="247"/>
      <c r="AC1044388" s="247"/>
      <c r="AD1044388" s="245"/>
      <c r="AE1044388" s="245"/>
      <c r="AF1044388" s="245"/>
      <c r="AG1044388" s="245"/>
    </row>
    <row r="1044389" spans="1:33" ht="12.75">
      <c r="A1044389" s="247"/>
      <c r="B1044389" s="248"/>
      <c r="C1044389" s="249"/>
      <c r="D1044389" s="250"/>
      <c r="E1044389" s="250"/>
      <c r="F1044389" s="250"/>
      <c r="G1044389" s="250"/>
      <c r="H1044389" s="250"/>
      <c r="I1044389" s="250"/>
      <c r="J1044389" s="244"/>
      <c r="K1044389" s="244"/>
      <c r="L1044389" s="244"/>
      <c r="M1044389" s="244"/>
      <c r="N1044389" s="244"/>
      <c r="O1044389" s="251"/>
      <c r="P1044389" s="251"/>
      <c r="Q1044389" s="251"/>
      <c r="R1044389" s="251"/>
      <c r="S1044389" s="251"/>
      <c r="T1044389" s="251"/>
      <c r="U1044389" s="251"/>
      <c r="V1044389" s="251"/>
      <c r="W1044389" s="251"/>
      <c r="X1044389" s="251"/>
      <c r="Y1044389" s="251"/>
      <c r="Z1044389" s="251"/>
      <c r="AA1044389" s="251"/>
      <c r="AB1044389" s="247"/>
      <c r="AC1044389" s="247"/>
      <c r="AD1044389" s="245"/>
      <c r="AE1044389" s="245"/>
      <c r="AF1044389" s="245"/>
      <c r="AG1044389" s="245"/>
    </row>
    <row r="1044390" spans="1:33" ht="12.75">
      <c r="A1044390" s="247"/>
      <c r="B1044390" s="248"/>
      <c r="C1044390" s="249"/>
      <c r="D1044390" s="250"/>
      <c r="E1044390" s="250"/>
      <c r="F1044390" s="250"/>
      <c r="G1044390" s="250"/>
      <c r="H1044390" s="250"/>
      <c r="I1044390" s="250"/>
      <c r="J1044390" s="244"/>
      <c r="K1044390" s="244"/>
      <c r="L1044390" s="244"/>
      <c r="M1044390" s="244"/>
      <c r="N1044390" s="244"/>
      <c r="O1044390" s="251"/>
      <c r="P1044390" s="251"/>
      <c r="Q1044390" s="251"/>
      <c r="R1044390" s="251"/>
      <c r="S1044390" s="251"/>
      <c r="T1044390" s="251"/>
      <c r="U1044390" s="251"/>
      <c r="V1044390" s="251"/>
      <c r="W1044390" s="251"/>
      <c r="X1044390" s="251"/>
      <c r="Y1044390" s="251"/>
      <c r="Z1044390" s="251"/>
      <c r="AA1044390" s="251"/>
      <c r="AB1044390" s="247"/>
      <c r="AC1044390" s="247"/>
      <c r="AD1044390" s="245"/>
      <c r="AE1044390" s="245"/>
      <c r="AF1044390" s="245"/>
      <c r="AG1044390" s="245"/>
    </row>
    <row r="1044391" spans="1:33" ht="12.75">
      <c r="A1044391" s="247"/>
      <c r="B1044391" s="248"/>
      <c r="C1044391" s="249"/>
      <c r="D1044391" s="250"/>
      <c r="E1044391" s="250"/>
      <c r="F1044391" s="250"/>
      <c r="G1044391" s="250"/>
      <c r="H1044391" s="250"/>
      <c r="I1044391" s="250"/>
      <c r="J1044391" s="244"/>
      <c r="K1044391" s="244"/>
      <c r="L1044391" s="244"/>
      <c r="M1044391" s="244"/>
      <c r="N1044391" s="244"/>
      <c r="O1044391" s="251"/>
      <c r="P1044391" s="251"/>
      <c r="Q1044391" s="251"/>
      <c r="R1044391" s="251"/>
      <c r="S1044391" s="251"/>
      <c r="T1044391" s="251"/>
      <c r="U1044391" s="251"/>
      <c r="V1044391" s="251"/>
      <c r="W1044391" s="251"/>
      <c r="X1044391" s="251"/>
      <c r="Y1044391" s="251"/>
      <c r="Z1044391" s="251"/>
      <c r="AA1044391" s="251"/>
      <c r="AB1044391" s="247"/>
      <c r="AC1044391" s="247"/>
      <c r="AD1044391" s="245"/>
      <c r="AE1044391" s="245"/>
      <c r="AF1044391" s="245"/>
      <c r="AG1044391" s="245"/>
    </row>
    <row r="1044392" spans="1:33" ht="12.75">
      <c r="A1044392" s="247"/>
      <c r="B1044392" s="248"/>
      <c r="C1044392" s="249"/>
      <c r="D1044392" s="250"/>
      <c r="E1044392" s="250"/>
      <c r="F1044392" s="250"/>
      <c r="G1044392" s="250"/>
      <c r="H1044392" s="250"/>
      <c r="I1044392" s="250"/>
      <c r="J1044392" s="244"/>
      <c r="K1044392" s="244"/>
      <c r="L1044392" s="244"/>
      <c r="M1044392" s="244"/>
      <c r="N1044392" s="244"/>
      <c r="O1044392" s="251"/>
      <c r="P1044392" s="251"/>
      <c r="Q1044392" s="251"/>
      <c r="R1044392" s="251"/>
      <c r="S1044392" s="251"/>
      <c r="T1044392" s="251"/>
      <c r="U1044392" s="251"/>
      <c r="V1044392" s="251"/>
      <c r="W1044392" s="251"/>
      <c r="X1044392" s="251"/>
      <c r="Y1044392" s="251"/>
      <c r="Z1044392" s="251"/>
      <c r="AA1044392" s="251"/>
      <c r="AB1044392" s="247"/>
      <c r="AC1044392" s="247"/>
      <c r="AD1044392" s="245"/>
      <c r="AE1044392" s="245"/>
      <c r="AF1044392" s="245"/>
      <c r="AG1044392" s="245"/>
    </row>
    <row r="1044393" spans="1:33" ht="12.75">
      <c r="A1044393" s="247"/>
      <c r="B1044393" s="248"/>
      <c r="C1044393" s="249"/>
      <c r="D1044393" s="250"/>
      <c r="E1044393" s="250"/>
      <c r="F1044393" s="250"/>
      <c r="G1044393" s="250"/>
      <c r="H1044393" s="250"/>
      <c r="I1044393" s="250"/>
      <c r="J1044393" s="244"/>
      <c r="K1044393" s="244"/>
      <c r="L1044393" s="244"/>
      <c r="M1044393" s="244"/>
      <c r="N1044393" s="244"/>
      <c r="O1044393" s="251"/>
      <c r="P1044393" s="251"/>
      <c r="Q1044393" s="251"/>
      <c r="R1044393" s="251"/>
      <c r="S1044393" s="251"/>
      <c r="T1044393" s="251"/>
      <c r="U1044393" s="251"/>
      <c r="V1044393" s="251"/>
      <c r="W1044393" s="251"/>
      <c r="X1044393" s="251"/>
      <c r="Y1044393" s="251"/>
      <c r="Z1044393" s="251"/>
      <c r="AA1044393" s="251"/>
      <c r="AB1044393" s="247"/>
      <c r="AC1044393" s="247"/>
      <c r="AD1044393" s="245"/>
      <c r="AE1044393" s="245"/>
      <c r="AF1044393" s="245"/>
      <c r="AG1044393" s="245"/>
    </row>
    <row r="1044394" spans="1:33" ht="12.75">
      <c r="A1044394" s="247"/>
      <c r="B1044394" s="248"/>
      <c r="C1044394" s="249"/>
      <c r="D1044394" s="250"/>
      <c r="E1044394" s="250"/>
      <c r="F1044394" s="250"/>
      <c r="G1044394" s="250"/>
      <c r="H1044394" s="250"/>
      <c r="I1044394" s="250"/>
      <c r="J1044394" s="244"/>
      <c r="K1044394" s="244"/>
      <c r="L1044394" s="244"/>
      <c r="M1044394" s="244"/>
      <c r="N1044394" s="244"/>
      <c r="O1044394" s="251"/>
      <c r="P1044394" s="251"/>
      <c r="Q1044394" s="251"/>
      <c r="R1044394" s="251"/>
      <c r="S1044394" s="251"/>
      <c r="T1044394" s="251"/>
      <c r="U1044394" s="251"/>
      <c r="V1044394" s="251"/>
      <c r="W1044394" s="251"/>
      <c r="X1044394" s="251"/>
      <c r="Y1044394" s="251"/>
      <c r="Z1044394" s="251"/>
      <c r="AA1044394" s="251"/>
      <c r="AB1044394" s="247"/>
      <c r="AC1044394" s="247"/>
      <c r="AD1044394" s="245"/>
      <c r="AE1044394" s="245"/>
      <c r="AF1044394" s="245"/>
      <c r="AG1044394" s="245"/>
    </row>
    <row r="1044395" spans="1:33" ht="12.75">
      <c r="A1044395" s="247"/>
      <c r="B1044395" s="248"/>
      <c r="C1044395" s="249"/>
      <c r="D1044395" s="250"/>
      <c r="E1044395" s="250"/>
      <c r="F1044395" s="250"/>
      <c r="G1044395" s="250"/>
      <c r="H1044395" s="250"/>
      <c r="I1044395" s="250"/>
      <c r="J1044395" s="244"/>
      <c r="K1044395" s="244"/>
      <c r="L1044395" s="244"/>
      <c r="M1044395" s="244"/>
      <c r="N1044395" s="244"/>
      <c r="O1044395" s="251"/>
      <c r="P1044395" s="251"/>
      <c r="Q1044395" s="251"/>
      <c r="R1044395" s="251"/>
      <c r="S1044395" s="251"/>
      <c r="T1044395" s="251"/>
      <c r="U1044395" s="251"/>
      <c r="V1044395" s="251"/>
      <c r="W1044395" s="251"/>
      <c r="X1044395" s="251"/>
      <c r="Y1044395" s="251"/>
      <c r="Z1044395" s="251"/>
      <c r="AA1044395" s="251"/>
      <c r="AB1044395" s="247"/>
      <c r="AC1044395" s="247"/>
      <c r="AD1044395" s="245"/>
      <c r="AE1044395" s="245"/>
      <c r="AF1044395" s="245"/>
      <c r="AG1044395" s="245"/>
    </row>
    <row r="1044396" spans="1:33" ht="12.75">
      <c r="A1044396" s="247"/>
      <c r="B1044396" s="248"/>
      <c r="C1044396" s="249"/>
      <c r="D1044396" s="250"/>
      <c r="E1044396" s="250"/>
      <c r="F1044396" s="250"/>
      <c r="G1044396" s="250"/>
      <c r="H1044396" s="250"/>
      <c r="I1044396" s="250"/>
      <c r="J1044396" s="244"/>
      <c r="K1044396" s="244"/>
      <c r="L1044396" s="244"/>
      <c r="M1044396" s="244"/>
      <c r="N1044396" s="244"/>
      <c r="O1044396" s="251"/>
      <c r="P1044396" s="251"/>
      <c r="Q1044396" s="251"/>
      <c r="R1044396" s="251"/>
      <c r="S1044396" s="251"/>
      <c r="T1044396" s="251"/>
      <c r="U1044396" s="251"/>
      <c r="V1044396" s="251"/>
      <c r="W1044396" s="251"/>
      <c r="X1044396" s="251"/>
      <c r="Y1044396" s="251"/>
      <c r="Z1044396" s="251"/>
      <c r="AA1044396" s="251"/>
      <c r="AB1044396" s="247"/>
      <c r="AC1044396" s="247"/>
      <c r="AD1044396" s="245"/>
      <c r="AE1044396" s="245"/>
      <c r="AF1044396" s="245"/>
      <c r="AG1044396" s="245"/>
    </row>
    <row r="1044397" spans="1:33" ht="12.75">
      <c r="A1044397" s="247"/>
      <c r="B1044397" s="248"/>
      <c r="C1044397" s="249"/>
      <c r="D1044397" s="250"/>
      <c r="E1044397" s="250"/>
      <c r="F1044397" s="250"/>
      <c r="G1044397" s="250"/>
      <c r="H1044397" s="250"/>
      <c r="I1044397" s="250"/>
      <c r="J1044397" s="244"/>
      <c r="K1044397" s="244"/>
      <c r="L1044397" s="244"/>
      <c r="M1044397" s="244"/>
      <c r="N1044397" s="244"/>
      <c r="O1044397" s="251"/>
      <c r="P1044397" s="251"/>
      <c r="Q1044397" s="251"/>
      <c r="R1044397" s="251"/>
      <c r="S1044397" s="251"/>
      <c r="T1044397" s="251"/>
      <c r="U1044397" s="251"/>
      <c r="V1044397" s="251"/>
      <c r="W1044397" s="251"/>
      <c r="X1044397" s="251"/>
      <c r="Y1044397" s="251"/>
      <c r="Z1044397" s="251"/>
      <c r="AA1044397" s="251"/>
      <c r="AB1044397" s="247"/>
      <c r="AC1044397" s="247"/>
      <c r="AD1044397" s="245"/>
      <c r="AE1044397" s="245"/>
      <c r="AF1044397" s="245"/>
      <c r="AG1044397" s="245"/>
    </row>
    <row r="1044398" spans="1:33" ht="12.75">
      <c r="A1044398" s="247"/>
      <c r="B1044398" s="248"/>
      <c r="C1044398" s="249"/>
      <c r="D1044398" s="250"/>
      <c r="E1044398" s="250"/>
      <c r="F1044398" s="250"/>
      <c r="G1044398" s="250"/>
      <c r="H1044398" s="250"/>
      <c r="I1044398" s="250"/>
      <c r="J1044398" s="244"/>
      <c r="K1044398" s="244"/>
      <c r="L1044398" s="244"/>
      <c r="M1044398" s="244"/>
      <c r="N1044398" s="244"/>
      <c r="O1044398" s="251"/>
      <c r="P1044398" s="251"/>
      <c r="Q1044398" s="251"/>
      <c r="R1044398" s="251"/>
      <c r="S1044398" s="251"/>
      <c r="T1044398" s="251"/>
      <c r="U1044398" s="251"/>
      <c r="V1044398" s="251"/>
      <c r="W1044398" s="251"/>
      <c r="X1044398" s="251"/>
      <c r="Y1044398" s="251"/>
      <c r="Z1044398" s="251"/>
      <c r="AA1044398" s="251"/>
      <c r="AB1044398" s="247"/>
      <c r="AC1044398" s="247"/>
      <c r="AD1044398" s="245"/>
      <c r="AE1044398" s="245"/>
      <c r="AF1044398" s="245"/>
      <c r="AG1044398" s="245"/>
    </row>
    <row r="1044399" spans="1:33" ht="12.75">
      <c r="A1044399" s="247"/>
      <c r="B1044399" s="248"/>
      <c r="C1044399" s="249"/>
      <c r="D1044399" s="250"/>
      <c r="E1044399" s="250"/>
      <c r="F1044399" s="250"/>
      <c r="G1044399" s="250"/>
      <c r="H1044399" s="250"/>
      <c r="I1044399" s="250"/>
      <c r="J1044399" s="244"/>
      <c r="K1044399" s="244"/>
      <c r="L1044399" s="244"/>
      <c r="M1044399" s="244"/>
      <c r="N1044399" s="244"/>
      <c r="O1044399" s="251"/>
      <c r="P1044399" s="251"/>
      <c r="Q1044399" s="251"/>
      <c r="R1044399" s="251"/>
      <c r="S1044399" s="251"/>
      <c r="T1044399" s="251"/>
      <c r="U1044399" s="251"/>
      <c r="V1044399" s="251"/>
      <c r="W1044399" s="251"/>
      <c r="X1044399" s="251"/>
      <c r="Y1044399" s="251"/>
      <c r="Z1044399" s="251"/>
      <c r="AA1044399" s="251"/>
      <c r="AB1044399" s="247"/>
      <c r="AC1044399" s="247"/>
      <c r="AD1044399" s="245"/>
      <c r="AE1044399" s="245"/>
      <c r="AF1044399" s="245"/>
      <c r="AG1044399" s="245"/>
    </row>
    <row r="1044400" spans="1:33" ht="12.75">
      <c r="A1044400" s="247"/>
      <c r="B1044400" s="248"/>
      <c r="C1044400" s="249"/>
      <c r="D1044400" s="250"/>
      <c r="E1044400" s="250"/>
      <c r="F1044400" s="250"/>
      <c r="G1044400" s="250"/>
      <c r="H1044400" s="250"/>
      <c r="I1044400" s="250"/>
      <c r="J1044400" s="244"/>
      <c r="K1044400" s="244"/>
      <c r="L1044400" s="244"/>
      <c r="M1044400" s="244"/>
      <c r="N1044400" s="244"/>
      <c r="O1044400" s="251"/>
      <c r="P1044400" s="251"/>
      <c r="Q1044400" s="251"/>
      <c r="R1044400" s="251"/>
      <c r="S1044400" s="251"/>
      <c r="T1044400" s="251"/>
      <c r="U1044400" s="251"/>
      <c r="V1044400" s="251"/>
      <c r="W1044400" s="251"/>
      <c r="X1044400" s="251"/>
      <c r="Y1044400" s="251"/>
      <c r="Z1044400" s="251"/>
      <c r="AA1044400" s="251"/>
      <c r="AB1044400" s="247"/>
      <c r="AC1044400" s="247"/>
      <c r="AD1044400" s="245"/>
      <c r="AE1044400" s="245"/>
      <c r="AF1044400" s="245"/>
      <c r="AG1044400" s="245"/>
    </row>
    <row r="1044401" spans="1:33" ht="12.75">
      <c r="A1044401" s="247"/>
      <c r="B1044401" s="248"/>
      <c r="C1044401" s="249"/>
      <c r="D1044401" s="250"/>
      <c r="E1044401" s="250"/>
      <c r="F1044401" s="250"/>
      <c r="G1044401" s="250"/>
      <c r="H1044401" s="250"/>
      <c r="I1044401" s="250"/>
      <c r="J1044401" s="244"/>
      <c r="K1044401" s="244"/>
      <c r="L1044401" s="244"/>
      <c r="M1044401" s="244"/>
      <c r="N1044401" s="244"/>
      <c r="O1044401" s="251"/>
      <c r="P1044401" s="251"/>
      <c r="Q1044401" s="251"/>
      <c r="R1044401" s="251"/>
      <c r="S1044401" s="251"/>
      <c r="T1044401" s="251"/>
      <c r="U1044401" s="251"/>
      <c r="V1044401" s="251"/>
      <c r="W1044401" s="251"/>
      <c r="X1044401" s="251"/>
      <c r="Y1044401" s="251"/>
      <c r="Z1044401" s="251"/>
      <c r="AA1044401" s="251"/>
      <c r="AB1044401" s="247"/>
      <c r="AC1044401" s="247"/>
      <c r="AD1044401" s="245"/>
      <c r="AE1044401" s="245"/>
      <c r="AF1044401" s="245"/>
      <c r="AG1044401" s="245"/>
    </row>
    <row r="1044402" spans="1:33" ht="12.75">
      <c r="A1044402" s="247"/>
      <c r="B1044402" s="248"/>
      <c r="C1044402" s="249"/>
      <c r="D1044402" s="250"/>
      <c r="E1044402" s="250"/>
      <c r="F1044402" s="250"/>
      <c r="G1044402" s="250"/>
      <c r="H1044402" s="250"/>
      <c r="I1044402" s="250"/>
      <c r="J1044402" s="244"/>
      <c r="K1044402" s="244"/>
      <c r="L1044402" s="244"/>
      <c r="M1044402" s="244"/>
      <c r="N1044402" s="244"/>
      <c r="O1044402" s="251"/>
      <c r="P1044402" s="251"/>
      <c r="Q1044402" s="251"/>
      <c r="R1044402" s="251"/>
      <c r="S1044402" s="251"/>
      <c r="T1044402" s="251"/>
      <c r="U1044402" s="251"/>
      <c r="V1044402" s="251"/>
      <c r="W1044402" s="251"/>
      <c r="X1044402" s="251"/>
      <c r="Y1044402" s="251"/>
      <c r="Z1044402" s="251"/>
      <c r="AA1044402" s="251"/>
      <c r="AB1044402" s="247"/>
      <c r="AC1044402" s="247"/>
      <c r="AD1044402" s="245"/>
      <c r="AE1044402" s="245"/>
      <c r="AF1044402" s="245"/>
      <c r="AG1044402" s="245"/>
    </row>
    <row r="1044403" spans="1:33" ht="12.75">
      <c r="A1044403" s="247"/>
      <c r="B1044403" s="248"/>
      <c r="C1044403" s="249"/>
      <c r="D1044403" s="250"/>
      <c r="E1044403" s="250"/>
      <c r="F1044403" s="250"/>
      <c r="G1044403" s="250"/>
      <c r="H1044403" s="250"/>
      <c r="I1044403" s="250"/>
      <c r="J1044403" s="244"/>
      <c r="K1044403" s="244"/>
      <c r="L1044403" s="244"/>
      <c r="M1044403" s="244"/>
      <c r="N1044403" s="244"/>
      <c r="O1044403" s="251"/>
      <c r="P1044403" s="251"/>
      <c r="Q1044403" s="251"/>
      <c r="R1044403" s="251"/>
      <c r="S1044403" s="251"/>
      <c r="T1044403" s="251"/>
      <c r="U1044403" s="251"/>
      <c r="V1044403" s="251"/>
      <c r="W1044403" s="251"/>
      <c r="X1044403" s="251"/>
      <c r="Y1044403" s="251"/>
      <c r="Z1044403" s="251"/>
      <c r="AA1044403" s="251"/>
      <c r="AB1044403" s="247"/>
      <c r="AC1044403" s="247"/>
      <c r="AD1044403" s="245"/>
      <c r="AE1044403" s="245"/>
      <c r="AF1044403" s="245"/>
      <c r="AG1044403" s="245"/>
    </row>
    <row r="1044404" spans="1:33" ht="12.75">
      <c r="A1044404" s="247"/>
      <c r="B1044404" s="248"/>
      <c r="C1044404" s="249"/>
      <c r="D1044404" s="250"/>
      <c r="E1044404" s="250"/>
      <c r="F1044404" s="250"/>
      <c r="G1044404" s="250"/>
      <c r="H1044404" s="250"/>
      <c r="I1044404" s="250"/>
      <c r="J1044404" s="244"/>
      <c r="K1044404" s="244"/>
      <c r="L1044404" s="244"/>
      <c r="M1044404" s="244"/>
      <c r="N1044404" s="244"/>
      <c r="O1044404" s="251"/>
      <c r="P1044404" s="251"/>
      <c r="Q1044404" s="251"/>
      <c r="R1044404" s="251"/>
      <c r="S1044404" s="251"/>
      <c r="T1044404" s="251"/>
      <c r="U1044404" s="251"/>
      <c r="V1044404" s="251"/>
      <c r="W1044404" s="251"/>
      <c r="X1044404" s="251"/>
      <c r="Y1044404" s="251"/>
      <c r="Z1044404" s="251"/>
      <c r="AA1044404" s="251"/>
      <c r="AB1044404" s="247"/>
      <c r="AC1044404" s="247"/>
      <c r="AD1044404" s="245"/>
      <c r="AE1044404" s="245"/>
      <c r="AF1044404" s="245"/>
      <c r="AG1044404" s="245"/>
    </row>
    <row r="1044405" spans="1:33" ht="12.75">
      <c r="A1044405" s="247"/>
      <c r="B1044405" s="248"/>
      <c r="C1044405" s="249"/>
      <c r="D1044405" s="250"/>
      <c r="E1044405" s="250"/>
      <c r="F1044405" s="250"/>
      <c r="G1044405" s="250"/>
      <c r="H1044405" s="250"/>
      <c r="I1044405" s="250"/>
      <c r="J1044405" s="244"/>
      <c r="K1044405" s="244"/>
      <c r="L1044405" s="244"/>
      <c r="M1044405" s="244"/>
      <c r="N1044405" s="244"/>
      <c r="O1044405" s="251"/>
      <c r="P1044405" s="251"/>
      <c r="Q1044405" s="251"/>
      <c r="R1044405" s="251"/>
      <c r="S1044405" s="251"/>
      <c r="T1044405" s="251"/>
      <c r="U1044405" s="251"/>
      <c r="V1044405" s="251"/>
      <c r="W1044405" s="251"/>
      <c r="X1044405" s="251"/>
      <c r="Y1044405" s="251"/>
      <c r="Z1044405" s="251"/>
      <c r="AA1044405" s="251"/>
      <c r="AB1044405" s="247"/>
      <c r="AC1044405" s="247"/>
      <c r="AD1044405" s="245"/>
      <c r="AE1044405" s="245"/>
      <c r="AF1044405" s="245"/>
      <c r="AG1044405" s="245"/>
    </row>
    <row r="1044406" spans="1:33" ht="12.75">
      <c r="A1044406" s="247"/>
      <c r="B1044406" s="248"/>
      <c r="C1044406" s="249"/>
      <c r="D1044406" s="250"/>
      <c r="E1044406" s="250"/>
      <c r="F1044406" s="250"/>
      <c r="G1044406" s="250"/>
      <c r="H1044406" s="250"/>
      <c r="I1044406" s="250"/>
      <c r="J1044406" s="244"/>
      <c r="K1044406" s="244"/>
      <c r="L1044406" s="244"/>
      <c r="M1044406" s="244"/>
      <c r="N1044406" s="244"/>
      <c r="O1044406" s="251"/>
      <c r="P1044406" s="251"/>
      <c r="Q1044406" s="251"/>
      <c r="R1044406" s="251"/>
      <c r="S1044406" s="251"/>
      <c r="T1044406" s="251"/>
      <c r="U1044406" s="251"/>
      <c r="V1044406" s="251"/>
      <c r="W1044406" s="251"/>
      <c r="X1044406" s="251"/>
      <c r="Y1044406" s="251"/>
      <c r="Z1044406" s="251"/>
      <c r="AA1044406" s="251"/>
      <c r="AB1044406" s="247"/>
      <c r="AC1044406" s="247"/>
      <c r="AD1044406" s="245"/>
      <c r="AE1044406" s="245"/>
      <c r="AF1044406" s="245"/>
      <c r="AG1044406" s="245"/>
    </row>
    <row r="1044407" spans="1:33" ht="12.75">
      <c r="A1044407" s="247"/>
      <c r="B1044407" s="248"/>
      <c r="C1044407" s="249"/>
      <c r="D1044407" s="250"/>
      <c r="E1044407" s="250"/>
      <c r="F1044407" s="250"/>
      <c r="G1044407" s="250"/>
      <c r="H1044407" s="250"/>
      <c r="I1044407" s="250"/>
      <c r="J1044407" s="244"/>
      <c r="K1044407" s="244"/>
      <c r="L1044407" s="244"/>
      <c r="M1044407" s="244"/>
      <c r="N1044407" s="244"/>
      <c r="O1044407" s="251"/>
      <c r="P1044407" s="251"/>
      <c r="Q1044407" s="251"/>
      <c r="R1044407" s="251"/>
      <c r="S1044407" s="251"/>
      <c r="T1044407" s="251"/>
      <c r="U1044407" s="251"/>
      <c r="V1044407" s="251"/>
      <c r="W1044407" s="251"/>
      <c r="X1044407" s="251"/>
      <c r="Y1044407" s="251"/>
      <c r="Z1044407" s="251"/>
      <c r="AA1044407" s="251"/>
      <c r="AB1044407" s="247"/>
      <c r="AC1044407" s="247"/>
      <c r="AD1044407" s="245"/>
      <c r="AE1044407" s="245"/>
      <c r="AF1044407" s="245"/>
      <c r="AG1044407" s="245"/>
    </row>
    <row r="1044408" spans="1:33" ht="12.75">
      <c r="A1044408" s="247"/>
      <c r="B1044408" s="248"/>
      <c r="C1044408" s="249"/>
      <c r="D1044408" s="250"/>
      <c r="E1044408" s="250"/>
      <c r="F1044408" s="250"/>
      <c r="G1044408" s="250"/>
      <c r="H1044408" s="250"/>
      <c r="I1044408" s="250"/>
      <c r="J1044408" s="244"/>
      <c r="K1044408" s="244"/>
      <c r="L1044408" s="244"/>
      <c r="M1044408" s="244"/>
      <c r="N1044408" s="244"/>
      <c r="O1044408" s="251"/>
      <c r="P1044408" s="251"/>
      <c r="Q1044408" s="251"/>
      <c r="R1044408" s="251"/>
      <c r="S1044408" s="251"/>
      <c r="T1044408" s="251"/>
      <c r="U1044408" s="251"/>
      <c r="V1044408" s="251"/>
      <c r="W1044408" s="251"/>
      <c r="X1044408" s="251"/>
      <c r="Y1044408" s="251"/>
      <c r="Z1044408" s="251"/>
      <c r="AA1044408" s="251"/>
      <c r="AB1044408" s="247"/>
      <c r="AC1044408" s="247"/>
      <c r="AD1044408" s="245"/>
      <c r="AE1044408" s="245"/>
      <c r="AF1044408" s="245"/>
      <c r="AG1044408" s="245"/>
    </row>
    <row r="1044409" spans="1:33" ht="12.75">
      <c r="A1044409" s="247"/>
      <c r="B1044409" s="248"/>
      <c r="C1044409" s="249"/>
      <c r="D1044409" s="250"/>
      <c r="E1044409" s="250"/>
      <c r="F1044409" s="250"/>
      <c r="G1044409" s="250"/>
      <c r="H1044409" s="250"/>
      <c r="I1044409" s="250"/>
      <c r="J1044409" s="244"/>
      <c r="K1044409" s="244"/>
      <c r="L1044409" s="244"/>
      <c r="M1044409" s="244"/>
      <c r="N1044409" s="244"/>
      <c r="O1044409" s="251"/>
      <c r="P1044409" s="251"/>
      <c r="Q1044409" s="251"/>
      <c r="R1044409" s="251"/>
      <c r="S1044409" s="251"/>
      <c r="T1044409" s="251"/>
      <c r="U1044409" s="251"/>
      <c r="V1044409" s="251"/>
      <c r="W1044409" s="251"/>
      <c r="X1044409" s="251"/>
      <c r="Y1044409" s="251"/>
      <c r="Z1044409" s="251"/>
      <c r="AA1044409" s="251"/>
      <c r="AB1044409" s="247"/>
      <c r="AC1044409" s="247"/>
      <c r="AD1044409" s="245"/>
      <c r="AE1044409" s="245"/>
      <c r="AF1044409" s="245"/>
      <c r="AG1044409" s="245"/>
    </row>
    <row r="1044410" spans="1:33" ht="12.75">
      <c r="A1044410" s="247"/>
      <c r="B1044410" s="248"/>
      <c r="C1044410" s="249"/>
      <c r="D1044410" s="250"/>
      <c r="E1044410" s="250"/>
      <c r="F1044410" s="250"/>
      <c r="G1044410" s="250"/>
      <c r="H1044410" s="250"/>
      <c r="I1044410" s="250"/>
      <c r="J1044410" s="244"/>
      <c r="K1044410" s="244"/>
      <c r="L1044410" s="244"/>
      <c r="M1044410" s="244"/>
      <c r="N1044410" s="244"/>
      <c r="O1044410" s="251"/>
      <c r="P1044410" s="251"/>
      <c r="Q1044410" s="251"/>
      <c r="R1044410" s="251"/>
      <c r="S1044410" s="251"/>
      <c r="T1044410" s="251"/>
      <c r="U1044410" s="251"/>
      <c r="V1044410" s="251"/>
      <c r="W1044410" s="251"/>
      <c r="X1044410" s="251"/>
      <c r="Y1044410" s="251"/>
      <c r="Z1044410" s="251"/>
      <c r="AA1044410" s="251"/>
      <c r="AB1044410" s="247"/>
      <c r="AC1044410" s="247"/>
      <c r="AD1044410" s="245"/>
      <c r="AE1044410" s="245"/>
      <c r="AF1044410" s="245"/>
      <c r="AG1044410" s="245"/>
    </row>
    <row r="1044411" spans="1:33" ht="12.75">
      <c r="A1044411" s="247"/>
      <c r="B1044411" s="248"/>
      <c r="C1044411" s="249"/>
      <c r="D1044411" s="250"/>
      <c r="E1044411" s="250"/>
      <c r="F1044411" s="250"/>
      <c r="G1044411" s="250"/>
      <c r="H1044411" s="250"/>
      <c r="I1044411" s="250"/>
      <c r="J1044411" s="244"/>
      <c r="K1044411" s="244"/>
      <c r="L1044411" s="244"/>
      <c r="M1044411" s="244"/>
      <c r="N1044411" s="244"/>
      <c r="O1044411" s="251"/>
      <c r="P1044411" s="251"/>
      <c r="Q1044411" s="251"/>
      <c r="R1044411" s="251"/>
      <c r="S1044411" s="251"/>
      <c r="T1044411" s="251"/>
      <c r="U1044411" s="251"/>
      <c r="V1044411" s="251"/>
      <c r="W1044411" s="251"/>
      <c r="X1044411" s="251"/>
      <c r="Y1044411" s="251"/>
      <c r="Z1044411" s="251"/>
      <c r="AA1044411" s="251"/>
      <c r="AB1044411" s="247"/>
      <c r="AC1044411" s="247"/>
      <c r="AD1044411" s="245"/>
      <c r="AE1044411" s="245"/>
      <c r="AF1044411" s="245"/>
      <c r="AG1044411" s="245"/>
    </row>
    <row r="1044412" spans="1:33" ht="12.75">
      <c r="A1044412" s="247"/>
      <c r="B1044412" s="248"/>
      <c r="C1044412" s="249"/>
      <c r="D1044412" s="250"/>
      <c r="E1044412" s="250"/>
      <c r="F1044412" s="250"/>
      <c r="G1044412" s="250"/>
      <c r="H1044412" s="250"/>
      <c r="I1044412" s="250"/>
      <c r="J1044412" s="244"/>
      <c r="K1044412" s="244"/>
      <c r="L1044412" s="244"/>
      <c r="M1044412" s="244"/>
      <c r="N1044412" s="244"/>
      <c r="O1044412" s="251"/>
      <c r="P1044412" s="251"/>
      <c r="Q1044412" s="251"/>
      <c r="R1044412" s="251"/>
      <c r="S1044412" s="251"/>
      <c r="T1044412" s="251"/>
      <c r="U1044412" s="251"/>
      <c r="V1044412" s="251"/>
      <c r="W1044412" s="251"/>
      <c r="X1044412" s="251"/>
      <c r="Y1044412" s="251"/>
      <c r="Z1044412" s="251"/>
      <c r="AA1044412" s="251"/>
      <c r="AB1044412" s="247"/>
      <c r="AC1044412" s="247"/>
      <c r="AD1044412" s="245"/>
      <c r="AE1044412" s="245"/>
      <c r="AF1044412" s="245"/>
      <c r="AG1044412" s="245"/>
    </row>
    <row r="1044413" spans="1:33" ht="12.75">
      <c r="A1044413" s="247"/>
      <c r="B1044413" s="248"/>
      <c r="C1044413" s="249"/>
      <c r="D1044413" s="250"/>
      <c r="E1044413" s="250"/>
      <c r="F1044413" s="250"/>
      <c r="G1044413" s="250"/>
      <c r="H1044413" s="250"/>
      <c r="I1044413" s="250"/>
      <c r="J1044413" s="244"/>
      <c r="K1044413" s="244"/>
      <c r="L1044413" s="244"/>
      <c r="M1044413" s="244"/>
      <c r="N1044413" s="244"/>
      <c r="O1044413" s="251"/>
      <c r="P1044413" s="251"/>
      <c r="Q1044413" s="251"/>
      <c r="R1044413" s="251"/>
      <c r="S1044413" s="251"/>
      <c r="T1044413" s="251"/>
      <c r="U1044413" s="251"/>
      <c r="V1044413" s="251"/>
      <c r="W1044413" s="251"/>
      <c r="X1044413" s="251"/>
      <c r="Y1044413" s="251"/>
      <c r="Z1044413" s="251"/>
      <c r="AA1044413" s="251"/>
      <c r="AB1044413" s="247"/>
      <c r="AC1044413" s="247"/>
      <c r="AD1044413" s="245"/>
      <c r="AE1044413" s="245"/>
      <c r="AF1044413" s="245"/>
      <c r="AG1044413" s="245"/>
    </row>
    <row r="1044414" spans="1:33" ht="12.75">
      <c r="A1044414" s="247"/>
      <c r="B1044414" s="248"/>
      <c r="C1044414" s="249"/>
      <c r="D1044414" s="250"/>
      <c r="E1044414" s="250"/>
      <c r="F1044414" s="250"/>
      <c r="G1044414" s="250"/>
      <c r="H1044414" s="250"/>
      <c r="I1044414" s="250"/>
      <c r="J1044414" s="244"/>
      <c r="K1044414" s="244"/>
      <c r="L1044414" s="244"/>
      <c r="M1044414" s="244"/>
      <c r="N1044414" s="244"/>
      <c r="O1044414" s="251"/>
      <c r="P1044414" s="251"/>
      <c r="Q1044414" s="251"/>
      <c r="R1044414" s="251"/>
      <c r="S1044414" s="251"/>
      <c r="T1044414" s="251"/>
      <c r="U1044414" s="251"/>
      <c r="V1044414" s="251"/>
      <c r="W1044414" s="251"/>
      <c r="X1044414" s="251"/>
      <c r="Y1044414" s="251"/>
      <c r="Z1044414" s="251"/>
      <c r="AA1044414" s="251"/>
      <c r="AB1044414" s="247"/>
      <c r="AC1044414" s="247"/>
      <c r="AD1044414" s="245"/>
      <c r="AE1044414" s="245"/>
      <c r="AF1044414" s="245"/>
      <c r="AG1044414" s="245"/>
    </row>
    <row r="1044415" spans="1:33" ht="12.75">
      <c r="A1044415" s="247"/>
      <c r="B1044415" s="248"/>
      <c r="C1044415" s="249"/>
      <c r="D1044415" s="250"/>
      <c r="E1044415" s="250"/>
      <c r="F1044415" s="250"/>
      <c r="G1044415" s="250"/>
      <c r="H1044415" s="250"/>
      <c r="I1044415" s="250"/>
      <c r="J1044415" s="244"/>
      <c r="K1044415" s="244"/>
      <c r="L1044415" s="244"/>
      <c r="M1044415" s="244"/>
      <c r="N1044415" s="244"/>
      <c r="O1044415" s="251"/>
      <c r="P1044415" s="251"/>
      <c r="Q1044415" s="251"/>
      <c r="R1044415" s="251"/>
      <c r="S1044415" s="251"/>
      <c r="T1044415" s="251"/>
      <c r="U1044415" s="251"/>
      <c r="V1044415" s="251"/>
      <c r="W1044415" s="251"/>
      <c r="X1044415" s="251"/>
      <c r="Y1044415" s="251"/>
      <c r="Z1044415" s="251"/>
      <c r="AA1044415" s="251"/>
      <c r="AB1044415" s="247"/>
      <c r="AC1044415" s="247"/>
      <c r="AD1044415" s="245"/>
      <c r="AE1044415" s="245"/>
      <c r="AF1044415" s="245"/>
      <c r="AG1044415" s="245"/>
    </row>
    <row r="1044416" spans="1:33" ht="12.75">
      <c r="A1044416" s="247"/>
      <c r="B1044416" s="248"/>
      <c r="C1044416" s="249"/>
      <c r="D1044416" s="250"/>
      <c r="E1044416" s="250"/>
      <c r="F1044416" s="250"/>
      <c r="G1044416" s="250"/>
      <c r="H1044416" s="250"/>
      <c r="I1044416" s="250"/>
      <c r="J1044416" s="244"/>
      <c r="K1044416" s="244"/>
      <c r="L1044416" s="244"/>
      <c r="M1044416" s="244"/>
      <c r="N1044416" s="244"/>
      <c r="O1044416" s="251"/>
      <c r="P1044416" s="251"/>
      <c r="Q1044416" s="251"/>
      <c r="R1044416" s="251"/>
      <c r="S1044416" s="251"/>
      <c r="T1044416" s="251"/>
      <c r="U1044416" s="251"/>
      <c r="V1044416" s="251"/>
      <c r="W1044416" s="251"/>
      <c r="X1044416" s="251"/>
      <c r="Y1044416" s="251"/>
      <c r="Z1044416" s="251"/>
      <c r="AA1044416" s="251"/>
      <c r="AB1044416" s="247"/>
      <c r="AC1044416" s="247"/>
      <c r="AD1044416" s="245"/>
      <c r="AE1044416" s="245"/>
      <c r="AF1044416" s="245"/>
      <c r="AG1044416" s="245"/>
    </row>
    <row r="1044417" spans="1:33" ht="12.75">
      <c r="A1044417" s="247"/>
      <c r="B1044417" s="248"/>
      <c r="C1044417" s="249"/>
      <c r="D1044417" s="250"/>
      <c r="E1044417" s="250"/>
      <c r="F1044417" s="250"/>
      <c r="G1044417" s="250"/>
      <c r="H1044417" s="250"/>
      <c r="I1044417" s="250"/>
      <c r="J1044417" s="244"/>
      <c r="K1044417" s="244"/>
      <c r="L1044417" s="244"/>
      <c r="M1044417" s="244"/>
      <c r="N1044417" s="244"/>
      <c r="O1044417" s="251"/>
      <c r="P1044417" s="251"/>
      <c r="Q1044417" s="251"/>
      <c r="R1044417" s="251"/>
      <c r="S1044417" s="251"/>
      <c r="T1044417" s="251"/>
      <c r="U1044417" s="251"/>
      <c r="V1044417" s="251"/>
      <c r="W1044417" s="251"/>
      <c r="X1044417" s="251"/>
      <c r="Y1044417" s="251"/>
      <c r="Z1044417" s="251"/>
      <c r="AA1044417" s="251"/>
      <c r="AB1044417" s="247"/>
      <c r="AC1044417" s="247"/>
      <c r="AD1044417" s="245"/>
      <c r="AE1044417" s="245"/>
      <c r="AF1044417" s="245"/>
      <c r="AG1044417" s="245"/>
    </row>
    <row r="1044418" spans="1:33" ht="12.75">
      <c r="A1044418" s="247"/>
      <c r="B1044418" s="248"/>
      <c r="C1044418" s="249"/>
      <c r="D1044418" s="250"/>
      <c r="E1044418" s="250"/>
      <c r="F1044418" s="250"/>
      <c r="G1044418" s="250"/>
      <c r="H1044418" s="250"/>
      <c r="I1044418" s="250"/>
      <c r="J1044418" s="244"/>
      <c r="K1044418" s="244"/>
      <c r="L1044418" s="244"/>
      <c r="M1044418" s="244"/>
      <c r="N1044418" s="244"/>
      <c r="O1044418" s="251"/>
      <c r="P1044418" s="251"/>
      <c r="Q1044418" s="251"/>
      <c r="R1044418" s="251"/>
      <c r="S1044418" s="251"/>
      <c r="T1044418" s="251"/>
      <c r="U1044418" s="251"/>
      <c r="V1044418" s="251"/>
      <c r="W1044418" s="251"/>
      <c r="X1044418" s="251"/>
      <c r="Y1044418" s="251"/>
      <c r="Z1044418" s="251"/>
      <c r="AA1044418" s="251"/>
      <c r="AB1044418" s="247"/>
      <c r="AC1044418" s="247"/>
      <c r="AD1044418" s="245"/>
      <c r="AE1044418" s="245"/>
      <c r="AF1044418" s="245"/>
      <c r="AG1044418" s="245"/>
    </row>
    <row r="1044419" spans="1:33" ht="12.75">
      <c r="A1044419" s="247"/>
      <c r="B1044419" s="248"/>
      <c r="C1044419" s="249"/>
      <c r="D1044419" s="250"/>
      <c r="E1044419" s="250"/>
      <c r="F1044419" s="250"/>
      <c r="G1044419" s="250"/>
      <c r="H1044419" s="250"/>
      <c r="I1044419" s="250"/>
      <c r="J1044419" s="244"/>
      <c r="K1044419" s="244"/>
      <c r="L1044419" s="244"/>
      <c r="M1044419" s="244"/>
      <c r="N1044419" s="244"/>
      <c r="O1044419" s="251"/>
      <c r="P1044419" s="251"/>
      <c r="Q1044419" s="251"/>
      <c r="R1044419" s="251"/>
      <c r="S1044419" s="251"/>
      <c r="T1044419" s="251"/>
      <c r="U1044419" s="251"/>
      <c r="V1044419" s="251"/>
      <c r="W1044419" s="251"/>
      <c r="X1044419" s="251"/>
      <c r="Y1044419" s="251"/>
      <c r="Z1044419" s="251"/>
      <c r="AA1044419" s="251"/>
      <c r="AB1044419" s="247"/>
      <c r="AC1044419" s="247"/>
      <c r="AD1044419" s="245"/>
      <c r="AE1044419" s="245"/>
      <c r="AF1044419" s="245"/>
      <c r="AG1044419" s="245"/>
    </row>
    <row r="1044420" spans="1:33" ht="12.75">
      <c r="A1044420" s="247"/>
      <c r="B1044420" s="248"/>
      <c r="C1044420" s="249"/>
      <c r="D1044420" s="250"/>
      <c r="E1044420" s="250"/>
      <c r="F1044420" s="250"/>
      <c r="G1044420" s="250"/>
      <c r="H1044420" s="250"/>
      <c r="I1044420" s="250"/>
      <c r="J1044420" s="244"/>
      <c r="K1044420" s="244"/>
      <c r="L1044420" s="244"/>
      <c r="M1044420" s="244"/>
      <c r="N1044420" s="244"/>
      <c r="O1044420" s="251"/>
      <c r="P1044420" s="251"/>
      <c r="Q1044420" s="251"/>
      <c r="R1044420" s="251"/>
      <c r="S1044420" s="251"/>
      <c r="T1044420" s="251"/>
      <c r="U1044420" s="251"/>
      <c r="V1044420" s="251"/>
      <c r="W1044420" s="251"/>
      <c r="X1044420" s="251"/>
      <c r="Y1044420" s="251"/>
      <c r="Z1044420" s="251"/>
      <c r="AA1044420" s="251"/>
      <c r="AB1044420" s="247"/>
      <c r="AC1044420" s="247"/>
      <c r="AD1044420" s="245"/>
      <c r="AE1044420" s="245"/>
      <c r="AF1044420" s="245"/>
      <c r="AG1044420" s="245"/>
    </row>
    <row r="1044421" spans="1:33" ht="12.75">
      <c r="A1044421" s="247"/>
      <c r="B1044421" s="248"/>
      <c r="C1044421" s="249"/>
      <c r="D1044421" s="250"/>
      <c r="E1044421" s="250"/>
      <c r="F1044421" s="250"/>
      <c r="G1044421" s="250"/>
      <c r="H1044421" s="250"/>
      <c r="I1044421" s="250"/>
      <c r="J1044421" s="244"/>
      <c r="K1044421" s="244"/>
      <c r="L1044421" s="244"/>
      <c r="M1044421" s="244"/>
      <c r="N1044421" s="244"/>
      <c r="O1044421" s="251"/>
      <c r="P1044421" s="251"/>
      <c r="Q1044421" s="251"/>
      <c r="R1044421" s="251"/>
      <c r="S1044421" s="251"/>
      <c r="T1044421" s="251"/>
      <c r="U1044421" s="251"/>
      <c r="V1044421" s="251"/>
      <c r="W1044421" s="251"/>
      <c r="X1044421" s="251"/>
      <c r="Y1044421" s="251"/>
      <c r="Z1044421" s="251"/>
      <c r="AA1044421" s="251"/>
      <c r="AB1044421" s="247"/>
      <c r="AC1044421" s="247"/>
      <c r="AD1044421" s="245"/>
      <c r="AE1044421" s="245"/>
      <c r="AF1044421" s="245"/>
      <c r="AG1044421" s="245"/>
    </row>
    <row r="1044422" spans="1:33" ht="12.75">
      <c r="A1044422" s="247"/>
      <c r="B1044422" s="248"/>
      <c r="C1044422" s="249"/>
      <c r="D1044422" s="250"/>
      <c r="E1044422" s="250"/>
      <c r="F1044422" s="250"/>
      <c r="G1044422" s="250"/>
      <c r="H1044422" s="250"/>
      <c r="I1044422" s="250"/>
      <c r="J1044422" s="244"/>
      <c r="K1044422" s="244"/>
      <c r="L1044422" s="244"/>
      <c r="M1044422" s="244"/>
      <c r="N1044422" s="244"/>
      <c r="O1044422" s="251"/>
      <c r="P1044422" s="251"/>
      <c r="Q1044422" s="251"/>
      <c r="R1044422" s="251"/>
      <c r="S1044422" s="251"/>
      <c r="T1044422" s="251"/>
      <c r="U1044422" s="251"/>
      <c r="V1044422" s="251"/>
      <c r="W1044422" s="251"/>
      <c r="X1044422" s="251"/>
      <c r="Y1044422" s="251"/>
      <c r="Z1044422" s="251"/>
      <c r="AA1044422" s="251"/>
      <c r="AB1044422" s="247"/>
      <c r="AC1044422" s="247"/>
      <c r="AD1044422" s="245"/>
      <c r="AE1044422" s="245"/>
      <c r="AF1044422" s="245"/>
      <c r="AG1044422" s="245"/>
    </row>
    <row r="1044423" spans="1:33" ht="12.75">
      <c r="A1044423" s="247"/>
      <c r="B1044423" s="248"/>
      <c r="C1044423" s="249"/>
      <c r="D1044423" s="250"/>
      <c r="E1044423" s="250"/>
      <c r="F1044423" s="250"/>
      <c r="G1044423" s="250"/>
      <c r="H1044423" s="250"/>
      <c r="I1044423" s="250"/>
      <c r="J1044423" s="244"/>
      <c r="K1044423" s="244"/>
      <c r="L1044423" s="244"/>
      <c r="M1044423" s="244"/>
      <c r="N1044423" s="244"/>
      <c r="O1044423" s="251"/>
      <c r="P1044423" s="251"/>
      <c r="Q1044423" s="251"/>
      <c r="R1044423" s="251"/>
      <c r="S1044423" s="251"/>
      <c r="T1044423" s="251"/>
      <c r="U1044423" s="251"/>
      <c r="V1044423" s="251"/>
      <c r="W1044423" s="251"/>
      <c r="X1044423" s="251"/>
      <c r="Y1044423" s="251"/>
      <c r="Z1044423" s="251"/>
      <c r="AA1044423" s="251"/>
      <c r="AB1044423" s="247"/>
      <c r="AC1044423" s="247"/>
      <c r="AD1044423" s="245"/>
      <c r="AE1044423" s="245"/>
      <c r="AF1044423" s="245"/>
      <c r="AG1044423" s="245"/>
    </row>
    <row r="1044424" spans="1:33" ht="12.75">
      <c r="A1044424" s="247"/>
      <c r="B1044424" s="248"/>
      <c r="C1044424" s="249"/>
      <c r="D1044424" s="250"/>
      <c r="E1044424" s="250"/>
      <c r="F1044424" s="250"/>
      <c r="G1044424" s="250"/>
      <c r="H1044424" s="250"/>
      <c r="I1044424" s="250"/>
      <c r="J1044424" s="244"/>
      <c r="K1044424" s="244"/>
      <c r="L1044424" s="244"/>
      <c r="M1044424" s="244"/>
      <c r="N1044424" s="244"/>
      <c r="O1044424" s="251"/>
      <c r="P1044424" s="251"/>
      <c r="Q1044424" s="251"/>
      <c r="R1044424" s="251"/>
      <c r="S1044424" s="251"/>
      <c r="T1044424" s="251"/>
      <c r="U1044424" s="251"/>
      <c r="V1044424" s="251"/>
      <c r="W1044424" s="251"/>
      <c r="X1044424" s="251"/>
      <c r="Y1044424" s="251"/>
      <c r="Z1044424" s="251"/>
      <c r="AA1044424" s="251"/>
      <c r="AB1044424" s="247"/>
      <c r="AC1044424" s="247"/>
      <c r="AD1044424" s="245"/>
      <c r="AE1044424" s="245"/>
      <c r="AF1044424" s="245"/>
      <c r="AG1044424" s="245"/>
    </row>
    <row r="1044425" spans="1:33" ht="12.75">
      <c r="A1044425" s="247"/>
      <c r="B1044425" s="248"/>
      <c r="C1044425" s="249"/>
      <c r="D1044425" s="250"/>
      <c r="E1044425" s="250"/>
      <c r="F1044425" s="250"/>
      <c r="G1044425" s="250"/>
      <c r="H1044425" s="250"/>
      <c r="I1044425" s="250"/>
      <c r="J1044425" s="244"/>
      <c r="K1044425" s="244"/>
      <c r="L1044425" s="244"/>
      <c r="M1044425" s="244"/>
      <c r="N1044425" s="244"/>
      <c r="O1044425" s="251"/>
      <c r="P1044425" s="251"/>
      <c r="Q1044425" s="251"/>
      <c r="R1044425" s="251"/>
      <c r="S1044425" s="251"/>
      <c r="T1044425" s="251"/>
      <c r="U1044425" s="251"/>
      <c r="V1044425" s="251"/>
      <c r="W1044425" s="251"/>
      <c r="X1044425" s="251"/>
      <c r="Y1044425" s="251"/>
      <c r="Z1044425" s="251"/>
      <c r="AA1044425" s="251"/>
      <c r="AB1044425" s="247"/>
      <c r="AC1044425" s="247"/>
      <c r="AD1044425" s="245"/>
      <c r="AE1044425" s="245"/>
      <c r="AF1044425" s="245"/>
      <c r="AG1044425" s="245"/>
    </row>
    <row r="1044426" spans="1:33" ht="12.75">
      <c r="A1044426" s="247"/>
      <c r="B1044426" s="248"/>
      <c r="C1044426" s="249"/>
      <c r="D1044426" s="250"/>
      <c r="E1044426" s="250"/>
      <c r="F1044426" s="250"/>
      <c r="G1044426" s="250"/>
      <c r="H1044426" s="250"/>
      <c r="I1044426" s="250"/>
      <c r="J1044426" s="244"/>
      <c r="K1044426" s="244"/>
      <c r="L1044426" s="244"/>
      <c r="M1044426" s="244"/>
      <c r="N1044426" s="244"/>
      <c r="O1044426" s="251"/>
      <c r="P1044426" s="251"/>
      <c r="Q1044426" s="251"/>
      <c r="R1044426" s="251"/>
      <c r="S1044426" s="251"/>
      <c r="T1044426" s="251"/>
      <c r="U1044426" s="251"/>
      <c r="V1044426" s="251"/>
      <c r="W1044426" s="251"/>
      <c r="X1044426" s="251"/>
      <c r="Y1044426" s="251"/>
      <c r="Z1044426" s="251"/>
      <c r="AA1044426" s="251"/>
      <c r="AB1044426" s="247"/>
      <c r="AC1044426" s="247"/>
      <c r="AD1044426" s="245"/>
      <c r="AE1044426" s="245"/>
      <c r="AF1044426" s="245"/>
      <c r="AG1044426" s="245"/>
    </row>
    <row r="1044427" spans="1:33" ht="12.75">
      <c r="A1044427" s="247"/>
      <c r="B1044427" s="248"/>
      <c r="C1044427" s="249"/>
      <c r="D1044427" s="250"/>
      <c r="E1044427" s="250"/>
      <c r="F1044427" s="250"/>
      <c r="G1044427" s="250"/>
      <c r="H1044427" s="250"/>
      <c r="I1044427" s="250"/>
      <c r="J1044427" s="244"/>
      <c r="K1044427" s="244"/>
      <c r="L1044427" s="244"/>
      <c r="M1044427" s="244"/>
      <c r="N1044427" s="244"/>
      <c r="O1044427" s="251"/>
      <c r="P1044427" s="251"/>
      <c r="Q1044427" s="251"/>
      <c r="R1044427" s="251"/>
      <c r="S1044427" s="251"/>
      <c r="T1044427" s="251"/>
      <c r="U1044427" s="251"/>
      <c r="V1044427" s="251"/>
      <c r="W1044427" s="251"/>
      <c r="X1044427" s="251"/>
      <c r="Y1044427" s="251"/>
      <c r="Z1044427" s="251"/>
      <c r="AA1044427" s="251"/>
      <c r="AB1044427" s="247"/>
      <c r="AC1044427" s="247"/>
      <c r="AD1044427" s="245"/>
      <c r="AE1044427" s="245"/>
      <c r="AF1044427" s="245"/>
      <c r="AG1044427" s="245"/>
    </row>
    <row r="1044428" spans="1:33" ht="12.75">
      <c r="A1044428" s="247"/>
      <c r="B1044428" s="248"/>
      <c r="C1044428" s="249"/>
      <c r="D1044428" s="250"/>
      <c r="E1044428" s="250"/>
      <c r="F1044428" s="250"/>
      <c r="G1044428" s="250"/>
      <c r="H1044428" s="250"/>
      <c r="I1044428" s="250"/>
      <c r="J1044428" s="244"/>
      <c r="K1044428" s="244"/>
      <c r="L1044428" s="244"/>
      <c r="M1044428" s="244"/>
      <c r="N1044428" s="244"/>
      <c r="O1044428" s="251"/>
      <c r="P1044428" s="251"/>
      <c r="Q1044428" s="251"/>
      <c r="R1044428" s="251"/>
      <c r="S1044428" s="251"/>
      <c r="T1044428" s="251"/>
      <c r="U1044428" s="251"/>
      <c r="V1044428" s="251"/>
      <c r="W1044428" s="251"/>
      <c r="X1044428" s="251"/>
      <c r="Y1044428" s="251"/>
      <c r="Z1044428" s="251"/>
      <c r="AA1044428" s="251"/>
      <c r="AB1044428" s="247"/>
      <c r="AC1044428" s="247"/>
      <c r="AD1044428" s="245"/>
      <c r="AE1044428" s="245"/>
      <c r="AF1044428" s="245"/>
      <c r="AG1044428" s="245"/>
    </row>
    <row r="1044429" spans="1:33" ht="12.75">
      <c r="A1044429" s="247"/>
      <c r="B1044429" s="248"/>
      <c r="C1044429" s="249"/>
      <c r="D1044429" s="250"/>
      <c r="E1044429" s="250"/>
      <c r="F1044429" s="250"/>
      <c r="G1044429" s="250"/>
      <c r="H1044429" s="250"/>
      <c r="I1044429" s="250"/>
      <c r="J1044429" s="244"/>
      <c r="K1044429" s="244"/>
      <c r="L1044429" s="244"/>
      <c r="M1044429" s="244"/>
      <c r="N1044429" s="244"/>
      <c r="O1044429" s="251"/>
      <c r="P1044429" s="251"/>
      <c r="Q1044429" s="251"/>
      <c r="R1044429" s="251"/>
      <c r="S1044429" s="251"/>
      <c r="T1044429" s="251"/>
      <c r="U1044429" s="251"/>
      <c r="V1044429" s="251"/>
      <c r="W1044429" s="251"/>
      <c r="X1044429" s="251"/>
      <c r="Y1044429" s="251"/>
      <c r="Z1044429" s="251"/>
      <c r="AA1044429" s="251"/>
      <c r="AB1044429" s="247"/>
      <c r="AC1044429" s="247"/>
      <c r="AD1044429" s="245"/>
      <c r="AE1044429" s="245"/>
      <c r="AF1044429" s="245"/>
      <c r="AG1044429" s="245"/>
    </row>
    <row r="1044430" spans="1:33" ht="12.75">
      <c r="A1044430" s="247"/>
      <c r="B1044430" s="248"/>
      <c r="C1044430" s="249"/>
      <c r="D1044430" s="250"/>
      <c r="E1044430" s="250"/>
      <c r="F1044430" s="250"/>
      <c r="G1044430" s="250"/>
      <c r="H1044430" s="250"/>
      <c r="I1044430" s="250"/>
      <c r="J1044430" s="244"/>
      <c r="K1044430" s="244"/>
      <c r="L1044430" s="244"/>
      <c r="M1044430" s="244"/>
      <c r="N1044430" s="244"/>
      <c r="O1044430" s="251"/>
      <c r="P1044430" s="251"/>
      <c r="Q1044430" s="251"/>
      <c r="R1044430" s="251"/>
      <c r="S1044430" s="251"/>
      <c r="T1044430" s="251"/>
      <c r="U1044430" s="251"/>
      <c r="V1044430" s="251"/>
      <c r="W1044430" s="251"/>
      <c r="X1044430" s="251"/>
      <c r="Y1044430" s="251"/>
      <c r="Z1044430" s="251"/>
      <c r="AA1044430" s="251"/>
      <c r="AB1044430" s="247"/>
      <c r="AC1044430" s="247"/>
      <c r="AD1044430" s="245"/>
      <c r="AE1044430" s="245"/>
      <c r="AF1044430" s="245"/>
      <c r="AG1044430" s="245"/>
    </row>
    <row r="1044431" spans="1:33" ht="12.75">
      <c r="A1044431" s="247"/>
      <c r="B1044431" s="248"/>
      <c r="C1044431" s="249"/>
      <c r="D1044431" s="250"/>
      <c r="E1044431" s="250"/>
      <c r="F1044431" s="250"/>
      <c r="G1044431" s="250"/>
      <c r="H1044431" s="250"/>
      <c r="I1044431" s="250"/>
      <c r="J1044431" s="244"/>
      <c r="K1044431" s="244"/>
      <c r="L1044431" s="244"/>
      <c r="M1044431" s="244"/>
      <c r="N1044431" s="244"/>
      <c r="O1044431" s="251"/>
      <c r="P1044431" s="251"/>
      <c r="Q1044431" s="251"/>
      <c r="R1044431" s="251"/>
      <c r="S1044431" s="251"/>
      <c r="T1044431" s="251"/>
      <c r="U1044431" s="251"/>
      <c r="V1044431" s="251"/>
      <c r="W1044431" s="251"/>
      <c r="X1044431" s="251"/>
      <c r="Y1044431" s="251"/>
      <c r="Z1044431" s="251"/>
      <c r="AA1044431" s="251"/>
      <c r="AB1044431" s="247"/>
      <c r="AC1044431" s="247"/>
      <c r="AD1044431" s="245"/>
      <c r="AE1044431" s="245"/>
      <c r="AF1044431" s="245"/>
      <c r="AG1044431" s="245"/>
    </row>
    <row r="1044432" spans="1:33" ht="12.75">
      <c r="A1044432" s="247"/>
      <c r="B1044432" s="248"/>
      <c r="C1044432" s="249"/>
      <c r="D1044432" s="250"/>
      <c r="E1044432" s="250"/>
      <c r="F1044432" s="250"/>
      <c r="G1044432" s="250"/>
      <c r="H1044432" s="250"/>
      <c r="I1044432" s="250"/>
      <c r="J1044432" s="244"/>
      <c r="K1044432" s="244"/>
      <c r="L1044432" s="244"/>
      <c r="M1044432" s="244"/>
      <c r="N1044432" s="244"/>
      <c r="O1044432" s="251"/>
      <c r="P1044432" s="251"/>
      <c r="Q1044432" s="251"/>
      <c r="R1044432" s="251"/>
      <c r="S1044432" s="251"/>
      <c r="T1044432" s="251"/>
      <c r="U1044432" s="251"/>
      <c r="V1044432" s="251"/>
      <c r="W1044432" s="251"/>
      <c r="X1044432" s="251"/>
      <c r="Y1044432" s="251"/>
      <c r="Z1044432" s="251"/>
      <c r="AA1044432" s="251"/>
      <c r="AB1044432" s="247"/>
      <c r="AC1044432" s="247"/>
      <c r="AD1044432" s="245"/>
      <c r="AE1044432" s="245"/>
      <c r="AF1044432" s="245"/>
      <c r="AG1044432" s="245"/>
    </row>
    <row r="1044433" spans="1:33" ht="12.75">
      <c r="A1044433" s="247"/>
      <c r="B1044433" s="248"/>
      <c r="C1044433" s="249"/>
      <c r="D1044433" s="250"/>
      <c r="E1044433" s="250"/>
      <c r="F1044433" s="250"/>
      <c r="G1044433" s="250"/>
      <c r="H1044433" s="250"/>
      <c r="I1044433" s="250"/>
      <c r="J1044433" s="244"/>
      <c r="K1044433" s="244"/>
      <c r="L1044433" s="244"/>
      <c r="M1044433" s="244"/>
      <c r="N1044433" s="244"/>
      <c r="O1044433" s="251"/>
      <c r="P1044433" s="251"/>
      <c r="Q1044433" s="251"/>
      <c r="R1044433" s="251"/>
      <c r="S1044433" s="251"/>
      <c r="T1044433" s="251"/>
      <c r="U1044433" s="251"/>
      <c r="V1044433" s="251"/>
      <c r="W1044433" s="251"/>
      <c r="X1044433" s="251"/>
      <c r="Y1044433" s="251"/>
      <c r="Z1044433" s="251"/>
      <c r="AA1044433" s="251"/>
      <c r="AB1044433" s="247"/>
      <c r="AC1044433" s="247"/>
      <c r="AD1044433" s="245"/>
      <c r="AE1044433" s="245"/>
      <c r="AF1044433" s="245"/>
      <c r="AG1044433" s="245"/>
    </row>
    <row r="1044434" spans="1:33" ht="12.75">
      <c r="A1044434" s="247"/>
      <c r="B1044434" s="248"/>
      <c r="C1044434" s="249"/>
      <c r="D1044434" s="250"/>
      <c r="E1044434" s="250"/>
      <c r="F1044434" s="250"/>
      <c r="G1044434" s="250"/>
      <c r="H1044434" s="250"/>
      <c r="I1044434" s="250"/>
      <c r="J1044434" s="244"/>
      <c r="K1044434" s="244"/>
      <c r="L1044434" s="244"/>
      <c r="M1044434" s="244"/>
      <c r="N1044434" s="244"/>
      <c r="O1044434" s="251"/>
      <c r="P1044434" s="251"/>
      <c r="Q1044434" s="251"/>
      <c r="R1044434" s="251"/>
      <c r="S1044434" s="251"/>
      <c r="T1044434" s="251"/>
      <c r="U1044434" s="251"/>
      <c r="V1044434" s="251"/>
      <c r="W1044434" s="251"/>
      <c r="X1044434" s="251"/>
      <c r="Y1044434" s="251"/>
      <c r="Z1044434" s="251"/>
      <c r="AA1044434" s="251"/>
      <c r="AB1044434" s="247"/>
      <c r="AC1044434" s="247"/>
      <c r="AD1044434" s="245"/>
      <c r="AE1044434" s="245"/>
      <c r="AF1044434" s="245"/>
      <c r="AG1044434" s="245"/>
    </row>
    <row r="1044435" spans="1:33" ht="12.75">
      <c r="A1044435" s="247"/>
      <c r="B1044435" s="248"/>
      <c r="C1044435" s="249"/>
      <c r="D1044435" s="250"/>
      <c r="E1044435" s="250"/>
      <c r="F1044435" s="250"/>
      <c r="G1044435" s="250"/>
      <c r="H1044435" s="250"/>
      <c r="I1044435" s="250"/>
      <c r="J1044435" s="244"/>
      <c r="K1044435" s="244"/>
      <c r="L1044435" s="244"/>
      <c r="M1044435" s="244"/>
      <c r="N1044435" s="244"/>
      <c r="O1044435" s="251"/>
      <c r="P1044435" s="251"/>
      <c r="Q1044435" s="251"/>
      <c r="R1044435" s="251"/>
      <c r="S1044435" s="251"/>
      <c r="T1044435" s="251"/>
      <c r="U1044435" s="251"/>
      <c r="V1044435" s="251"/>
      <c r="W1044435" s="251"/>
      <c r="X1044435" s="251"/>
      <c r="Y1044435" s="251"/>
      <c r="Z1044435" s="251"/>
      <c r="AA1044435" s="251"/>
      <c r="AB1044435" s="247"/>
      <c r="AC1044435" s="247"/>
      <c r="AD1044435" s="245"/>
      <c r="AE1044435" s="245"/>
      <c r="AF1044435" s="245"/>
      <c r="AG1044435" s="245"/>
    </row>
    <row r="1044436" spans="1:33" ht="12.75">
      <c r="A1044436" s="247"/>
      <c r="B1044436" s="248"/>
      <c r="C1044436" s="249"/>
      <c r="D1044436" s="250"/>
      <c r="E1044436" s="250"/>
      <c r="F1044436" s="250"/>
      <c r="G1044436" s="250"/>
      <c r="H1044436" s="250"/>
      <c r="I1044436" s="250"/>
      <c r="J1044436" s="244"/>
      <c r="K1044436" s="244"/>
      <c r="L1044436" s="244"/>
      <c r="M1044436" s="244"/>
      <c r="N1044436" s="244"/>
      <c r="O1044436" s="251"/>
      <c r="P1044436" s="251"/>
      <c r="Q1044436" s="251"/>
      <c r="R1044436" s="251"/>
      <c r="S1044436" s="251"/>
      <c r="T1044436" s="251"/>
      <c r="U1044436" s="251"/>
      <c r="V1044436" s="251"/>
      <c r="W1044436" s="251"/>
      <c r="X1044436" s="251"/>
      <c r="Y1044436" s="251"/>
      <c r="Z1044436" s="251"/>
      <c r="AA1044436" s="251"/>
      <c r="AB1044436" s="247"/>
      <c r="AC1044436" s="247"/>
      <c r="AD1044436" s="245"/>
      <c r="AE1044436" s="245"/>
      <c r="AF1044436" s="245"/>
      <c r="AG1044436" s="245"/>
    </row>
    <row r="1044437" spans="1:33" ht="12.75">
      <c r="A1044437" s="247"/>
      <c r="B1044437" s="248"/>
      <c r="C1044437" s="249"/>
      <c r="D1044437" s="250"/>
      <c r="E1044437" s="250"/>
      <c r="F1044437" s="250"/>
      <c r="G1044437" s="250"/>
      <c r="H1044437" s="250"/>
      <c r="I1044437" s="250"/>
      <c r="J1044437" s="244"/>
      <c r="K1044437" s="244"/>
      <c r="L1044437" s="244"/>
      <c r="M1044437" s="244"/>
      <c r="N1044437" s="244"/>
      <c r="O1044437" s="251"/>
      <c r="P1044437" s="251"/>
      <c r="Q1044437" s="251"/>
      <c r="R1044437" s="251"/>
      <c r="S1044437" s="251"/>
      <c r="T1044437" s="251"/>
      <c r="U1044437" s="251"/>
      <c r="V1044437" s="251"/>
      <c r="W1044437" s="251"/>
      <c r="X1044437" s="251"/>
      <c r="Y1044437" s="251"/>
      <c r="Z1044437" s="251"/>
      <c r="AA1044437" s="251"/>
      <c r="AB1044437" s="247"/>
      <c r="AC1044437" s="247"/>
      <c r="AD1044437" s="245"/>
      <c r="AE1044437" s="245"/>
      <c r="AF1044437" s="245"/>
      <c r="AG1044437" s="245"/>
    </row>
    <row r="1044438" spans="1:33" ht="12.75">
      <c r="A1044438" s="247"/>
      <c r="B1044438" s="248"/>
      <c r="C1044438" s="249"/>
      <c r="D1044438" s="250"/>
      <c r="E1044438" s="250"/>
      <c r="F1044438" s="250"/>
      <c r="G1044438" s="250"/>
      <c r="H1044438" s="250"/>
      <c r="I1044438" s="250"/>
      <c r="J1044438" s="244"/>
      <c r="K1044438" s="244"/>
      <c r="L1044438" s="244"/>
      <c r="M1044438" s="244"/>
      <c r="N1044438" s="244"/>
      <c r="O1044438" s="251"/>
      <c r="P1044438" s="251"/>
      <c r="Q1044438" s="251"/>
      <c r="R1044438" s="251"/>
      <c r="S1044438" s="251"/>
      <c r="T1044438" s="251"/>
      <c r="U1044438" s="251"/>
      <c r="V1044438" s="251"/>
      <c r="W1044438" s="251"/>
      <c r="X1044438" s="251"/>
      <c r="Y1044438" s="251"/>
      <c r="Z1044438" s="251"/>
      <c r="AA1044438" s="251"/>
      <c r="AB1044438" s="247"/>
      <c r="AC1044438" s="247"/>
      <c r="AD1044438" s="245"/>
      <c r="AE1044438" s="245"/>
      <c r="AF1044438" s="245"/>
      <c r="AG1044438" s="245"/>
    </row>
    <row r="1044439" spans="1:33" ht="12.75">
      <c r="A1044439" s="247"/>
      <c r="B1044439" s="248"/>
      <c r="C1044439" s="249"/>
      <c r="D1044439" s="250"/>
      <c r="E1044439" s="250"/>
      <c r="F1044439" s="250"/>
      <c r="G1044439" s="250"/>
      <c r="H1044439" s="250"/>
      <c r="I1044439" s="250"/>
      <c r="J1044439" s="244"/>
      <c r="K1044439" s="244"/>
      <c r="L1044439" s="244"/>
      <c r="M1044439" s="244"/>
      <c r="N1044439" s="244"/>
      <c r="O1044439" s="251"/>
      <c r="P1044439" s="251"/>
      <c r="Q1044439" s="251"/>
      <c r="R1044439" s="251"/>
      <c r="S1044439" s="251"/>
      <c r="T1044439" s="251"/>
      <c r="U1044439" s="251"/>
      <c r="V1044439" s="251"/>
      <c r="W1044439" s="251"/>
      <c r="X1044439" s="251"/>
      <c r="Y1044439" s="251"/>
      <c r="Z1044439" s="251"/>
      <c r="AA1044439" s="251"/>
      <c r="AB1044439" s="247"/>
      <c r="AC1044439" s="247"/>
      <c r="AD1044439" s="245"/>
      <c r="AE1044439" s="245"/>
      <c r="AF1044439" s="245"/>
      <c r="AG1044439" s="245"/>
    </row>
    <row r="1044440" spans="1:33" ht="12.75">
      <c r="A1044440" s="247"/>
      <c r="B1044440" s="248"/>
      <c r="C1044440" s="249"/>
      <c r="D1044440" s="250"/>
      <c r="E1044440" s="250"/>
      <c r="F1044440" s="250"/>
      <c r="G1044440" s="250"/>
      <c r="H1044440" s="250"/>
      <c r="I1044440" s="250"/>
      <c r="J1044440" s="244"/>
      <c r="K1044440" s="244"/>
      <c r="L1044440" s="244"/>
      <c r="M1044440" s="244"/>
      <c r="N1044440" s="244"/>
      <c r="O1044440" s="251"/>
      <c r="P1044440" s="251"/>
      <c r="Q1044440" s="251"/>
      <c r="R1044440" s="251"/>
      <c r="S1044440" s="251"/>
      <c r="T1044440" s="251"/>
      <c r="U1044440" s="251"/>
      <c r="V1044440" s="251"/>
      <c r="W1044440" s="251"/>
      <c r="X1044440" s="251"/>
      <c r="Y1044440" s="251"/>
      <c r="Z1044440" s="251"/>
      <c r="AA1044440" s="251"/>
      <c r="AB1044440" s="247"/>
      <c r="AC1044440" s="247"/>
      <c r="AD1044440" s="245"/>
      <c r="AE1044440" s="245"/>
      <c r="AF1044440" s="245"/>
      <c r="AG1044440" s="245"/>
    </row>
    <row r="1044441" spans="1:33" ht="12.75">
      <c r="A1044441" s="247"/>
      <c r="B1044441" s="248"/>
      <c r="C1044441" s="249"/>
      <c r="D1044441" s="250"/>
      <c r="E1044441" s="250"/>
      <c r="F1044441" s="250"/>
      <c r="G1044441" s="250"/>
      <c r="H1044441" s="250"/>
      <c r="I1044441" s="250"/>
      <c r="J1044441" s="244"/>
      <c r="K1044441" s="244"/>
      <c r="L1044441" s="244"/>
      <c r="M1044441" s="244"/>
      <c r="N1044441" s="244"/>
      <c r="O1044441" s="251"/>
      <c r="P1044441" s="251"/>
      <c r="Q1044441" s="251"/>
      <c r="R1044441" s="251"/>
      <c r="S1044441" s="251"/>
      <c r="T1044441" s="251"/>
      <c r="U1044441" s="251"/>
      <c r="V1044441" s="251"/>
      <c r="W1044441" s="251"/>
      <c r="X1044441" s="251"/>
      <c r="Y1044441" s="251"/>
      <c r="Z1044441" s="251"/>
      <c r="AA1044441" s="251"/>
      <c r="AB1044441" s="247"/>
      <c r="AC1044441" s="247"/>
      <c r="AD1044441" s="245"/>
      <c r="AE1044441" s="245"/>
      <c r="AF1044441" s="245"/>
      <c r="AG1044441" s="245"/>
    </row>
    <row r="1044442" spans="1:33" ht="12.75">
      <c r="A1044442" s="247"/>
      <c r="B1044442" s="248"/>
      <c r="C1044442" s="249"/>
      <c r="D1044442" s="250"/>
      <c r="E1044442" s="250"/>
      <c r="F1044442" s="250"/>
      <c r="G1044442" s="250"/>
      <c r="H1044442" s="250"/>
      <c r="I1044442" s="250"/>
      <c r="J1044442" s="244"/>
      <c r="K1044442" s="244"/>
      <c r="L1044442" s="244"/>
      <c r="M1044442" s="244"/>
      <c r="N1044442" s="244"/>
      <c r="O1044442" s="251"/>
      <c r="P1044442" s="251"/>
      <c r="Q1044442" s="251"/>
      <c r="R1044442" s="251"/>
      <c r="S1044442" s="251"/>
      <c r="T1044442" s="251"/>
      <c r="U1044442" s="251"/>
      <c r="V1044442" s="251"/>
      <c r="W1044442" s="251"/>
      <c r="X1044442" s="251"/>
      <c r="Y1044442" s="251"/>
      <c r="Z1044442" s="251"/>
      <c r="AA1044442" s="251"/>
      <c r="AB1044442" s="247"/>
      <c r="AC1044442" s="247"/>
      <c r="AD1044442" s="245"/>
      <c r="AE1044442" s="245"/>
      <c r="AF1044442" s="245"/>
      <c r="AG1044442" s="245"/>
    </row>
    <row r="1044443" spans="1:33" ht="12.75">
      <c r="A1044443" s="247"/>
      <c r="B1044443" s="248"/>
      <c r="C1044443" s="249"/>
      <c r="D1044443" s="250"/>
      <c r="E1044443" s="250"/>
      <c r="F1044443" s="250"/>
      <c r="G1044443" s="250"/>
      <c r="H1044443" s="250"/>
      <c r="I1044443" s="250"/>
      <c r="J1044443" s="244"/>
      <c r="K1044443" s="244"/>
      <c r="L1044443" s="244"/>
      <c r="M1044443" s="244"/>
      <c r="N1044443" s="244"/>
      <c r="O1044443" s="251"/>
      <c r="P1044443" s="251"/>
      <c r="Q1044443" s="251"/>
      <c r="R1044443" s="251"/>
      <c r="S1044443" s="251"/>
      <c r="T1044443" s="251"/>
      <c r="U1044443" s="251"/>
      <c r="V1044443" s="251"/>
      <c r="W1044443" s="251"/>
      <c r="X1044443" s="251"/>
      <c r="Y1044443" s="251"/>
      <c r="Z1044443" s="251"/>
      <c r="AA1044443" s="251"/>
      <c r="AB1044443" s="247"/>
      <c r="AC1044443" s="247"/>
      <c r="AD1044443" s="245"/>
      <c r="AE1044443" s="245"/>
      <c r="AF1044443" s="245"/>
      <c r="AG1044443" s="245"/>
    </row>
    <row r="1044444" spans="1:33" ht="12.75">
      <c r="A1044444" s="247"/>
      <c r="B1044444" s="248"/>
      <c r="C1044444" s="249"/>
      <c r="D1044444" s="250"/>
      <c r="E1044444" s="250"/>
      <c r="F1044444" s="250"/>
      <c r="G1044444" s="250"/>
      <c r="H1044444" s="250"/>
      <c r="I1044444" s="250"/>
      <c r="J1044444" s="244"/>
      <c r="K1044444" s="244"/>
      <c r="L1044444" s="244"/>
      <c r="M1044444" s="244"/>
      <c r="N1044444" s="244"/>
      <c r="O1044444" s="251"/>
      <c r="P1044444" s="251"/>
      <c r="Q1044444" s="251"/>
      <c r="R1044444" s="251"/>
      <c r="S1044444" s="251"/>
      <c r="T1044444" s="251"/>
      <c r="U1044444" s="251"/>
      <c r="V1044444" s="251"/>
      <c r="W1044444" s="251"/>
      <c r="X1044444" s="251"/>
      <c r="Y1044444" s="251"/>
      <c r="Z1044444" s="251"/>
      <c r="AA1044444" s="251"/>
      <c r="AB1044444" s="247"/>
      <c r="AC1044444" s="247"/>
      <c r="AD1044444" s="245"/>
      <c r="AE1044444" s="245"/>
      <c r="AF1044444" s="245"/>
      <c r="AG1044444" s="245"/>
    </row>
    <row r="1044445" spans="1:33" ht="12.75">
      <c r="A1044445" s="247"/>
      <c r="B1044445" s="248"/>
      <c r="C1044445" s="249"/>
      <c r="D1044445" s="250"/>
      <c r="E1044445" s="250"/>
      <c r="F1044445" s="250"/>
      <c r="G1044445" s="250"/>
      <c r="H1044445" s="250"/>
      <c r="I1044445" s="250"/>
      <c r="J1044445" s="244"/>
      <c r="K1044445" s="244"/>
      <c r="L1044445" s="244"/>
      <c r="M1044445" s="244"/>
      <c r="N1044445" s="244"/>
      <c r="O1044445" s="251"/>
      <c r="P1044445" s="251"/>
      <c r="Q1044445" s="251"/>
      <c r="R1044445" s="251"/>
      <c r="S1044445" s="251"/>
      <c r="T1044445" s="251"/>
      <c r="U1044445" s="251"/>
      <c r="V1044445" s="251"/>
      <c r="W1044445" s="251"/>
      <c r="X1044445" s="251"/>
      <c r="Y1044445" s="251"/>
      <c r="Z1044445" s="251"/>
      <c r="AA1044445" s="251"/>
      <c r="AB1044445" s="247"/>
      <c r="AC1044445" s="247"/>
      <c r="AD1044445" s="245"/>
      <c r="AE1044445" s="245"/>
      <c r="AF1044445" s="245"/>
      <c r="AG1044445" s="245"/>
    </row>
    <row r="1044446" spans="1:33" ht="12.75">
      <c r="A1044446" s="247"/>
      <c r="B1044446" s="248"/>
      <c r="C1044446" s="249"/>
      <c r="D1044446" s="250"/>
      <c r="E1044446" s="250"/>
      <c r="F1044446" s="250"/>
      <c r="G1044446" s="250"/>
      <c r="H1044446" s="250"/>
      <c r="I1044446" s="250"/>
      <c r="J1044446" s="244"/>
      <c r="K1044446" s="244"/>
      <c r="L1044446" s="244"/>
      <c r="M1044446" s="244"/>
      <c r="N1044446" s="244"/>
      <c r="O1044446" s="251"/>
      <c r="P1044446" s="251"/>
      <c r="Q1044446" s="251"/>
      <c r="R1044446" s="251"/>
      <c r="S1044446" s="251"/>
      <c r="T1044446" s="251"/>
      <c r="U1044446" s="251"/>
      <c r="V1044446" s="251"/>
      <c r="W1044446" s="251"/>
      <c r="X1044446" s="251"/>
      <c r="Y1044446" s="251"/>
      <c r="Z1044446" s="251"/>
      <c r="AA1044446" s="251"/>
      <c r="AB1044446" s="247"/>
      <c r="AC1044446" s="247"/>
      <c r="AD1044446" s="245"/>
      <c r="AE1044446" s="245"/>
      <c r="AF1044446" s="245"/>
      <c r="AG1044446" s="245"/>
    </row>
    <row r="1044447" spans="1:33" ht="12.75">
      <c r="A1044447" s="247"/>
      <c r="B1044447" s="248"/>
      <c r="C1044447" s="249"/>
      <c r="D1044447" s="250"/>
      <c r="E1044447" s="250"/>
      <c r="F1044447" s="250"/>
      <c r="G1044447" s="250"/>
      <c r="H1044447" s="250"/>
      <c r="I1044447" s="250"/>
      <c r="J1044447" s="244"/>
      <c r="K1044447" s="244"/>
      <c r="L1044447" s="244"/>
      <c r="M1044447" s="244"/>
      <c r="N1044447" s="244"/>
      <c r="O1044447" s="251"/>
      <c r="P1044447" s="251"/>
      <c r="Q1044447" s="251"/>
      <c r="R1044447" s="251"/>
      <c r="S1044447" s="251"/>
      <c r="T1044447" s="251"/>
      <c r="U1044447" s="251"/>
      <c r="V1044447" s="251"/>
      <c r="W1044447" s="251"/>
      <c r="X1044447" s="251"/>
      <c r="Y1044447" s="251"/>
      <c r="Z1044447" s="251"/>
      <c r="AA1044447" s="251"/>
      <c r="AB1044447" s="247"/>
      <c r="AC1044447" s="247"/>
      <c r="AD1044447" s="245"/>
      <c r="AE1044447" s="245"/>
      <c r="AF1044447" s="245"/>
      <c r="AG1044447" s="245"/>
    </row>
    <row r="1044448" spans="1:33" ht="12.75">
      <c r="A1044448" s="247"/>
      <c r="B1044448" s="248"/>
      <c r="C1044448" s="249"/>
      <c r="D1044448" s="250"/>
      <c r="E1044448" s="250"/>
      <c r="F1044448" s="250"/>
      <c r="G1044448" s="250"/>
      <c r="H1044448" s="250"/>
      <c r="I1044448" s="250"/>
      <c r="J1044448" s="244"/>
      <c r="K1044448" s="244"/>
      <c r="L1044448" s="244"/>
      <c r="M1044448" s="244"/>
      <c r="N1044448" s="244"/>
      <c r="O1044448" s="251"/>
      <c r="P1044448" s="251"/>
      <c r="Q1044448" s="251"/>
      <c r="R1044448" s="251"/>
      <c r="S1044448" s="251"/>
      <c r="T1044448" s="251"/>
      <c r="U1044448" s="251"/>
      <c r="V1044448" s="251"/>
      <c r="W1044448" s="251"/>
      <c r="X1044448" s="251"/>
      <c r="Y1044448" s="251"/>
      <c r="Z1044448" s="251"/>
      <c r="AA1044448" s="251"/>
      <c r="AB1044448" s="247"/>
      <c r="AC1044448" s="247"/>
      <c r="AD1044448" s="245"/>
      <c r="AE1044448" s="245"/>
      <c r="AF1044448" s="245"/>
      <c r="AG1044448" s="245"/>
    </row>
    <row r="1044449" spans="1:33" ht="12.75">
      <c r="A1044449" s="247"/>
      <c r="B1044449" s="248"/>
      <c r="C1044449" s="249"/>
      <c r="D1044449" s="250"/>
      <c r="E1044449" s="250"/>
      <c r="F1044449" s="250"/>
      <c r="G1044449" s="250"/>
      <c r="H1044449" s="250"/>
      <c r="I1044449" s="250"/>
      <c r="J1044449" s="244"/>
      <c r="K1044449" s="244"/>
      <c r="L1044449" s="244"/>
      <c r="M1044449" s="244"/>
      <c r="N1044449" s="244"/>
      <c r="O1044449" s="251"/>
      <c r="P1044449" s="251"/>
      <c r="Q1044449" s="251"/>
      <c r="R1044449" s="251"/>
      <c r="S1044449" s="251"/>
      <c r="T1044449" s="251"/>
      <c r="U1044449" s="251"/>
      <c r="V1044449" s="251"/>
      <c r="W1044449" s="251"/>
      <c r="X1044449" s="251"/>
      <c r="Y1044449" s="251"/>
      <c r="Z1044449" s="251"/>
      <c r="AA1044449" s="251"/>
      <c r="AB1044449" s="247"/>
      <c r="AC1044449" s="247"/>
      <c r="AD1044449" s="245"/>
      <c r="AE1044449" s="245"/>
      <c r="AF1044449" s="245"/>
      <c r="AG1044449" s="245"/>
    </row>
    <row r="1044450" spans="1:33" ht="12.75">
      <c r="A1044450" s="247"/>
      <c r="B1044450" s="248"/>
      <c r="C1044450" s="249"/>
      <c r="D1044450" s="250"/>
      <c r="E1044450" s="250"/>
      <c r="F1044450" s="250"/>
      <c r="G1044450" s="250"/>
      <c r="H1044450" s="250"/>
      <c r="I1044450" s="250"/>
      <c r="J1044450" s="244"/>
      <c r="K1044450" s="244"/>
      <c r="L1044450" s="244"/>
      <c r="M1044450" s="244"/>
      <c r="N1044450" s="244"/>
      <c r="O1044450" s="251"/>
      <c r="P1044450" s="251"/>
      <c r="Q1044450" s="251"/>
      <c r="R1044450" s="251"/>
      <c r="S1044450" s="251"/>
      <c r="T1044450" s="251"/>
      <c r="U1044450" s="251"/>
      <c r="V1044450" s="251"/>
      <c r="W1044450" s="251"/>
      <c r="X1044450" s="251"/>
      <c r="Y1044450" s="251"/>
      <c r="Z1044450" s="251"/>
      <c r="AA1044450" s="251"/>
      <c r="AB1044450" s="247"/>
      <c r="AC1044450" s="247"/>
      <c r="AD1044450" s="245"/>
      <c r="AE1044450" s="245"/>
      <c r="AF1044450" s="245"/>
      <c r="AG1044450" s="245"/>
    </row>
    <row r="1044451" spans="1:33" ht="12.75">
      <c r="A1044451" s="247"/>
      <c r="B1044451" s="248"/>
      <c r="C1044451" s="249"/>
      <c r="D1044451" s="250"/>
      <c r="E1044451" s="250"/>
      <c r="F1044451" s="250"/>
      <c r="G1044451" s="250"/>
      <c r="H1044451" s="250"/>
      <c r="I1044451" s="250"/>
      <c r="J1044451" s="244"/>
      <c r="K1044451" s="244"/>
      <c r="L1044451" s="244"/>
      <c r="M1044451" s="244"/>
      <c r="N1044451" s="244"/>
      <c r="O1044451" s="251"/>
      <c r="P1044451" s="251"/>
      <c r="Q1044451" s="251"/>
      <c r="R1044451" s="251"/>
      <c r="S1044451" s="251"/>
      <c r="T1044451" s="251"/>
      <c r="U1044451" s="251"/>
      <c r="V1044451" s="251"/>
      <c r="W1044451" s="251"/>
      <c r="X1044451" s="251"/>
      <c r="Y1044451" s="251"/>
      <c r="Z1044451" s="251"/>
      <c r="AA1044451" s="251"/>
      <c r="AB1044451" s="247"/>
      <c r="AC1044451" s="247"/>
      <c r="AD1044451" s="245"/>
      <c r="AE1044451" s="245"/>
      <c r="AF1044451" s="245"/>
      <c r="AG1044451" s="245"/>
    </row>
    <row r="1044452" spans="1:33" ht="12.75">
      <c r="A1044452" s="247"/>
      <c r="B1044452" s="248"/>
      <c r="C1044452" s="249"/>
      <c r="D1044452" s="250"/>
      <c r="E1044452" s="250"/>
      <c r="F1044452" s="250"/>
      <c r="G1044452" s="250"/>
      <c r="H1044452" s="250"/>
      <c r="I1044452" s="250"/>
      <c r="J1044452" s="244"/>
      <c r="K1044452" s="244"/>
      <c r="L1044452" s="244"/>
      <c r="M1044452" s="244"/>
      <c r="N1044452" s="244"/>
      <c r="O1044452" s="251"/>
      <c r="P1044452" s="251"/>
      <c r="Q1044452" s="251"/>
      <c r="R1044452" s="251"/>
      <c r="S1044452" s="251"/>
      <c r="T1044452" s="251"/>
      <c r="U1044452" s="251"/>
      <c r="V1044452" s="251"/>
      <c r="W1044452" s="251"/>
      <c r="X1044452" s="251"/>
      <c r="Y1044452" s="251"/>
      <c r="Z1044452" s="251"/>
      <c r="AA1044452" s="251"/>
      <c r="AB1044452" s="247"/>
      <c r="AC1044452" s="247"/>
      <c r="AD1044452" s="245"/>
      <c r="AE1044452" s="245"/>
      <c r="AF1044452" s="245"/>
      <c r="AG1044452" s="245"/>
    </row>
    <row r="1044453" spans="1:33" ht="12.75">
      <c r="A1044453" s="247"/>
      <c r="B1044453" s="248"/>
      <c r="C1044453" s="249"/>
      <c r="D1044453" s="250"/>
      <c r="E1044453" s="250"/>
      <c r="F1044453" s="250"/>
      <c r="G1044453" s="250"/>
      <c r="H1044453" s="250"/>
      <c r="I1044453" s="250"/>
      <c r="J1044453" s="244"/>
      <c r="K1044453" s="244"/>
      <c r="L1044453" s="244"/>
      <c r="M1044453" s="244"/>
      <c r="N1044453" s="244"/>
      <c r="O1044453" s="251"/>
      <c r="P1044453" s="251"/>
      <c r="Q1044453" s="251"/>
      <c r="R1044453" s="251"/>
      <c r="S1044453" s="251"/>
      <c r="T1044453" s="251"/>
      <c r="U1044453" s="251"/>
      <c r="V1044453" s="251"/>
      <c r="W1044453" s="251"/>
      <c r="X1044453" s="251"/>
      <c r="Y1044453" s="251"/>
      <c r="Z1044453" s="251"/>
      <c r="AA1044453" s="251"/>
      <c r="AB1044453" s="247"/>
      <c r="AC1044453" s="247"/>
      <c r="AD1044453" s="245"/>
      <c r="AE1044453" s="245"/>
      <c r="AF1044453" s="245"/>
      <c r="AG1044453" s="245"/>
    </row>
    <row r="1044454" spans="1:33" ht="12.75">
      <c r="A1044454" s="247"/>
      <c r="B1044454" s="248"/>
      <c r="C1044454" s="249"/>
      <c r="D1044454" s="250"/>
      <c r="E1044454" s="250"/>
      <c r="F1044454" s="250"/>
      <c r="G1044454" s="250"/>
      <c r="H1044454" s="250"/>
      <c r="I1044454" s="250"/>
      <c r="J1044454" s="244"/>
      <c r="K1044454" s="244"/>
      <c r="L1044454" s="244"/>
      <c r="M1044454" s="244"/>
      <c r="N1044454" s="244"/>
      <c r="O1044454" s="251"/>
      <c r="P1044454" s="251"/>
      <c r="Q1044454" s="251"/>
      <c r="R1044454" s="251"/>
      <c r="S1044454" s="251"/>
      <c r="T1044454" s="251"/>
      <c r="U1044454" s="251"/>
      <c r="V1044454" s="251"/>
      <c r="W1044454" s="251"/>
      <c r="X1044454" s="251"/>
      <c r="Y1044454" s="251"/>
      <c r="Z1044454" s="251"/>
      <c r="AA1044454" s="251"/>
      <c r="AB1044454" s="247"/>
      <c r="AC1044454" s="247"/>
      <c r="AD1044454" s="245"/>
      <c r="AE1044454" s="245"/>
      <c r="AF1044454" s="245"/>
      <c r="AG1044454" s="245"/>
    </row>
    <row r="1044455" spans="1:33" ht="12.75">
      <c r="A1044455" s="247"/>
      <c r="B1044455" s="248"/>
      <c r="C1044455" s="249"/>
      <c r="D1044455" s="250"/>
      <c r="E1044455" s="250"/>
      <c r="F1044455" s="250"/>
      <c r="G1044455" s="250"/>
      <c r="H1044455" s="250"/>
      <c r="I1044455" s="250"/>
      <c r="J1044455" s="244"/>
      <c r="K1044455" s="244"/>
      <c r="L1044455" s="244"/>
      <c r="M1044455" s="244"/>
      <c r="N1044455" s="244"/>
      <c r="O1044455" s="251"/>
      <c r="P1044455" s="251"/>
      <c r="Q1044455" s="251"/>
      <c r="R1044455" s="251"/>
      <c r="S1044455" s="251"/>
      <c r="T1044455" s="251"/>
      <c r="U1044455" s="251"/>
      <c r="V1044455" s="251"/>
      <c r="W1044455" s="251"/>
      <c r="X1044455" s="251"/>
      <c r="Y1044455" s="251"/>
      <c r="Z1044455" s="251"/>
      <c r="AA1044455" s="251"/>
      <c r="AB1044455" s="247"/>
      <c r="AC1044455" s="247"/>
      <c r="AD1044455" s="245"/>
      <c r="AE1044455" s="245"/>
      <c r="AF1044455" s="245"/>
      <c r="AG1044455" s="245"/>
    </row>
    <row r="1044456" spans="1:33" ht="12.75">
      <c r="A1044456" s="247"/>
      <c r="B1044456" s="248"/>
      <c r="C1044456" s="249"/>
      <c r="D1044456" s="250"/>
      <c r="E1044456" s="250"/>
      <c r="F1044456" s="250"/>
      <c r="G1044456" s="250"/>
      <c r="H1044456" s="250"/>
      <c r="I1044456" s="250"/>
      <c r="J1044456" s="244"/>
      <c r="K1044456" s="244"/>
      <c r="L1044456" s="244"/>
      <c r="M1044456" s="244"/>
      <c r="N1044456" s="244"/>
      <c r="O1044456" s="251"/>
      <c r="P1044456" s="251"/>
      <c r="Q1044456" s="251"/>
      <c r="R1044456" s="251"/>
      <c r="S1044456" s="251"/>
      <c r="T1044456" s="251"/>
      <c r="U1044456" s="251"/>
      <c r="V1044456" s="251"/>
      <c r="W1044456" s="251"/>
      <c r="X1044456" s="251"/>
      <c r="Y1044456" s="251"/>
      <c r="Z1044456" s="251"/>
      <c r="AA1044456" s="251"/>
      <c r="AB1044456" s="247"/>
      <c r="AC1044456" s="247"/>
      <c r="AD1044456" s="245"/>
      <c r="AE1044456" s="245"/>
      <c r="AF1044456" s="245"/>
      <c r="AG1044456" s="245"/>
    </row>
    <row r="1044457" spans="1:33" ht="12.75">
      <c r="A1044457" s="247"/>
      <c r="B1044457" s="248"/>
      <c r="C1044457" s="249"/>
      <c r="D1044457" s="250"/>
      <c r="E1044457" s="250"/>
      <c r="F1044457" s="250"/>
      <c r="G1044457" s="250"/>
      <c r="H1044457" s="250"/>
      <c r="I1044457" s="250"/>
      <c r="J1044457" s="244"/>
      <c r="K1044457" s="244"/>
      <c r="L1044457" s="244"/>
      <c r="M1044457" s="244"/>
      <c r="N1044457" s="244"/>
      <c r="O1044457" s="251"/>
      <c r="P1044457" s="251"/>
      <c r="Q1044457" s="251"/>
      <c r="R1044457" s="251"/>
      <c r="S1044457" s="251"/>
      <c r="T1044457" s="251"/>
      <c r="U1044457" s="251"/>
      <c r="V1044457" s="251"/>
      <c r="W1044457" s="251"/>
      <c r="X1044457" s="251"/>
      <c r="Y1044457" s="251"/>
      <c r="Z1044457" s="251"/>
      <c r="AA1044457" s="251"/>
      <c r="AB1044457" s="247"/>
      <c r="AC1044457" s="247"/>
      <c r="AD1044457" s="245"/>
      <c r="AE1044457" s="245"/>
      <c r="AF1044457" s="245"/>
      <c r="AG1044457" s="245"/>
    </row>
    <row r="1044458" spans="1:33" ht="12.75">
      <c r="A1044458" s="247"/>
      <c r="B1044458" s="248"/>
      <c r="C1044458" s="249"/>
      <c r="D1044458" s="250"/>
      <c r="E1044458" s="250"/>
      <c r="F1044458" s="250"/>
      <c r="G1044458" s="250"/>
      <c r="H1044458" s="250"/>
      <c r="I1044458" s="250"/>
      <c r="J1044458" s="244"/>
      <c r="K1044458" s="244"/>
      <c r="L1044458" s="244"/>
      <c r="M1044458" s="244"/>
      <c r="N1044458" s="244"/>
      <c r="O1044458" s="251"/>
      <c r="P1044458" s="251"/>
      <c r="Q1044458" s="251"/>
      <c r="R1044458" s="251"/>
      <c r="S1044458" s="251"/>
      <c r="T1044458" s="251"/>
      <c r="U1044458" s="251"/>
      <c r="V1044458" s="251"/>
      <c r="W1044458" s="251"/>
      <c r="X1044458" s="251"/>
      <c r="Y1044458" s="251"/>
      <c r="Z1044458" s="251"/>
      <c r="AA1044458" s="251"/>
      <c r="AB1044458" s="247"/>
      <c r="AC1044458" s="247"/>
      <c r="AD1044458" s="245"/>
      <c r="AE1044458" s="245"/>
      <c r="AF1044458" s="245"/>
      <c r="AG1044458" s="245"/>
    </row>
    <row r="1044459" spans="1:33" ht="12.75">
      <c r="A1044459" s="247"/>
      <c r="B1044459" s="248"/>
      <c r="C1044459" s="249"/>
      <c r="D1044459" s="250"/>
      <c r="E1044459" s="250"/>
      <c r="F1044459" s="250"/>
      <c r="G1044459" s="250"/>
      <c r="H1044459" s="250"/>
      <c r="I1044459" s="250"/>
      <c r="J1044459" s="244"/>
      <c r="K1044459" s="244"/>
      <c r="L1044459" s="244"/>
      <c r="M1044459" s="244"/>
      <c r="N1044459" s="244"/>
      <c r="O1044459" s="251"/>
      <c r="P1044459" s="251"/>
      <c r="Q1044459" s="251"/>
      <c r="R1044459" s="251"/>
      <c r="S1044459" s="251"/>
      <c r="T1044459" s="251"/>
      <c r="U1044459" s="251"/>
      <c r="V1044459" s="251"/>
      <c r="W1044459" s="251"/>
      <c r="X1044459" s="251"/>
      <c r="Y1044459" s="251"/>
      <c r="Z1044459" s="251"/>
      <c r="AA1044459" s="251"/>
      <c r="AB1044459" s="247"/>
      <c r="AC1044459" s="247"/>
      <c r="AD1044459" s="245"/>
      <c r="AE1044459" s="245"/>
      <c r="AF1044459" s="245"/>
      <c r="AG1044459" s="245"/>
    </row>
    <row r="1044460" spans="1:33" ht="12.75">
      <c r="A1044460" s="247"/>
      <c r="B1044460" s="248"/>
      <c r="C1044460" s="249"/>
      <c r="D1044460" s="250"/>
      <c r="E1044460" s="250"/>
      <c r="F1044460" s="250"/>
      <c r="G1044460" s="250"/>
      <c r="H1044460" s="250"/>
      <c r="I1044460" s="250"/>
      <c r="J1044460" s="244"/>
      <c r="K1044460" s="244"/>
      <c r="L1044460" s="244"/>
      <c r="M1044460" s="244"/>
      <c r="N1044460" s="244"/>
      <c r="O1044460" s="251"/>
      <c r="P1044460" s="251"/>
      <c r="Q1044460" s="251"/>
      <c r="R1044460" s="251"/>
      <c r="S1044460" s="251"/>
      <c r="T1044460" s="251"/>
      <c r="U1044460" s="251"/>
      <c r="V1044460" s="251"/>
      <c r="W1044460" s="251"/>
      <c r="X1044460" s="251"/>
      <c r="Y1044460" s="251"/>
      <c r="Z1044460" s="251"/>
      <c r="AA1044460" s="251"/>
      <c r="AB1044460" s="247"/>
      <c r="AC1044460" s="247"/>
      <c r="AD1044460" s="245"/>
      <c r="AE1044460" s="245"/>
      <c r="AF1044460" s="245"/>
      <c r="AG1044460" s="245"/>
    </row>
    <row r="1044461" spans="1:33" ht="12.75">
      <c r="A1044461" s="247"/>
      <c r="B1044461" s="248"/>
      <c r="C1044461" s="249"/>
      <c r="D1044461" s="250"/>
      <c r="E1044461" s="250"/>
      <c r="F1044461" s="250"/>
      <c r="G1044461" s="250"/>
      <c r="H1044461" s="250"/>
      <c r="I1044461" s="250"/>
      <c r="J1044461" s="244"/>
      <c r="K1044461" s="244"/>
      <c r="L1044461" s="244"/>
      <c r="M1044461" s="244"/>
      <c r="N1044461" s="244"/>
      <c r="O1044461" s="251"/>
      <c r="P1044461" s="251"/>
      <c r="Q1044461" s="251"/>
      <c r="R1044461" s="251"/>
      <c r="S1044461" s="251"/>
      <c r="T1044461" s="251"/>
      <c r="U1044461" s="251"/>
      <c r="V1044461" s="251"/>
      <c r="W1044461" s="251"/>
      <c r="X1044461" s="251"/>
      <c r="Y1044461" s="251"/>
      <c r="Z1044461" s="251"/>
      <c r="AA1044461" s="251"/>
      <c r="AB1044461" s="247"/>
      <c r="AC1044461" s="247"/>
      <c r="AD1044461" s="245"/>
      <c r="AE1044461" s="245"/>
      <c r="AF1044461" s="245"/>
      <c r="AG1044461" s="245"/>
    </row>
    <row r="1044462" spans="1:33" ht="12.75">
      <c r="A1044462" s="247"/>
      <c r="B1044462" s="248"/>
      <c r="C1044462" s="249"/>
      <c r="D1044462" s="250"/>
      <c r="E1044462" s="250"/>
      <c r="F1044462" s="250"/>
      <c r="G1044462" s="250"/>
      <c r="H1044462" s="250"/>
      <c r="I1044462" s="250"/>
      <c r="J1044462" s="244"/>
      <c r="K1044462" s="244"/>
      <c r="L1044462" s="244"/>
      <c r="M1044462" s="244"/>
      <c r="N1044462" s="244"/>
      <c r="O1044462" s="251"/>
      <c r="P1044462" s="251"/>
      <c r="Q1044462" s="251"/>
      <c r="R1044462" s="251"/>
      <c r="S1044462" s="251"/>
      <c r="T1044462" s="251"/>
      <c r="U1044462" s="251"/>
      <c r="V1044462" s="251"/>
      <c r="W1044462" s="251"/>
      <c r="X1044462" s="251"/>
      <c r="Y1044462" s="251"/>
      <c r="Z1044462" s="251"/>
      <c r="AA1044462" s="251"/>
      <c r="AB1044462" s="247"/>
      <c r="AC1044462" s="247"/>
      <c r="AD1044462" s="245"/>
      <c r="AE1044462" s="245"/>
      <c r="AF1044462" s="245"/>
      <c r="AG1044462" s="245"/>
    </row>
    <row r="1044463" spans="1:33" ht="12.75">
      <c r="A1044463" s="247"/>
      <c r="B1044463" s="248"/>
      <c r="C1044463" s="249"/>
      <c r="D1044463" s="250"/>
      <c r="E1044463" s="250"/>
      <c r="F1044463" s="250"/>
      <c r="G1044463" s="250"/>
      <c r="H1044463" s="250"/>
      <c r="I1044463" s="250"/>
      <c r="J1044463" s="244"/>
      <c r="K1044463" s="244"/>
      <c r="L1044463" s="244"/>
      <c r="M1044463" s="244"/>
      <c r="N1044463" s="244"/>
      <c r="O1044463" s="251"/>
      <c r="P1044463" s="251"/>
      <c r="Q1044463" s="251"/>
      <c r="R1044463" s="251"/>
      <c r="S1044463" s="251"/>
      <c r="T1044463" s="251"/>
      <c r="U1044463" s="251"/>
      <c r="V1044463" s="251"/>
      <c r="W1044463" s="251"/>
      <c r="X1044463" s="251"/>
      <c r="Y1044463" s="251"/>
      <c r="Z1044463" s="251"/>
      <c r="AA1044463" s="251"/>
      <c r="AB1044463" s="247"/>
      <c r="AC1044463" s="247"/>
      <c r="AD1044463" s="245"/>
      <c r="AE1044463" s="245"/>
      <c r="AF1044463" s="245"/>
      <c r="AG1044463" s="245"/>
    </row>
    <row r="1044464" spans="1:33" ht="12.75">
      <c r="A1044464" s="247"/>
      <c r="B1044464" s="248"/>
      <c r="C1044464" s="249"/>
      <c r="D1044464" s="250"/>
      <c r="E1044464" s="250"/>
      <c r="F1044464" s="250"/>
      <c r="G1044464" s="250"/>
      <c r="H1044464" s="250"/>
      <c r="I1044464" s="250"/>
      <c r="J1044464" s="244"/>
      <c r="K1044464" s="244"/>
      <c r="L1044464" s="244"/>
      <c r="M1044464" s="244"/>
      <c r="N1044464" s="244"/>
      <c r="O1044464" s="251"/>
      <c r="P1044464" s="251"/>
      <c r="Q1044464" s="251"/>
      <c r="R1044464" s="251"/>
      <c r="S1044464" s="251"/>
      <c r="T1044464" s="251"/>
      <c r="U1044464" s="251"/>
      <c r="V1044464" s="251"/>
      <c r="W1044464" s="251"/>
      <c r="X1044464" s="251"/>
      <c r="Y1044464" s="251"/>
      <c r="Z1044464" s="251"/>
      <c r="AA1044464" s="251"/>
      <c r="AB1044464" s="247"/>
      <c r="AC1044464" s="247"/>
      <c r="AD1044464" s="245"/>
      <c r="AE1044464" s="245"/>
      <c r="AF1044464" s="245"/>
      <c r="AG1044464" s="245"/>
    </row>
    <row r="1044465" spans="1:33" ht="12.75">
      <c r="A1044465" s="247"/>
      <c r="B1044465" s="248"/>
      <c r="C1044465" s="249"/>
      <c r="D1044465" s="250"/>
      <c r="E1044465" s="250"/>
      <c r="F1044465" s="250"/>
      <c r="G1044465" s="250"/>
      <c r="H1044465" s="250"/>
      <c r="I1044465" s="250"/>
      <c r="J1044465" s="244"/>
      <c r="K1044465" s="244"/>
      <c r="L1044465" s="244"/>
      <c r="M1044465" s="244"/>
      <c r="N1044465" s="244"/>
      <c r="O1044465" s="251"/>
      <c r="P1044465" s="251"/>
      <c r="Q1044465" s="251"/>
      <c r="R1044465" s="251"/>
      <c r="S1044465" s="251"/>
      <c r="T1044465" s="251"/>
      <c r="U1044465" s="251"/>
      <c r="V1044465" s="251"/>
      <c r="W1044465" s="251"/>
      <c r="X1044465" s="251"/>
      <c r="Y1044465" s="251"/>
      <c r="Z1044465" s="251"/>
      <c r="AA1044465" s="251"/>
      <c r="AB1044465" s="247"/>
      <c r="AC1044465" s="247"/>
      <c r="AD1044465" s="245"/>
      <c r="AE1044465" s="245"/>
      <c r="AF1044465" s="245"/>
      <c r="AG1044465" s="245"/>
    </row>
    <row r="1044466" spans="1:33" ht="12.75">
      <c r="A1044466" s="247"/>
      <c r="B1044466" s="248"/>
      <c r="C1044466" s="249"/>
      <c r="D1044466" s="250"/>
      <c r="E1044466" s="250"/>
      <c r="F1044466" s="250"/>
      <c r="G1044466" s="250"/>
      <c r="H1044466" s="250"/>
      <c r="I1044466" s="250"/>
      <c r="J1044466" s="244"/>
      <c r="K1044466" s="244"/>
      <c r="L1044466" s="244"/>
      <c r="M1044466" s="244"/>
      <c r="N1044466" s="244"/>
      <c r="O1044466" s="251"/>
      <c r="P1044466" s="251"/>
      <c r="Q1044466" s="251"/>
      <c r="R1044466" s="251"/>
      <c r="S1044466" s="251"/>
      <c r="T1044466" s="251"/>
      <c r="U1044466" s="251"/>
      <c r="V1044466" s="251"/>
      <c r="W1044466" s="251"/>
      <c r="X1044466" s="251"/>
      <c r="Y1044466" s="251"/>
      <c r="Z1044466" s="251"/>
      <c r="AA1044466" s="251"/>
      <c r="AB1044466" s="247"/>
      <c r="AC1044466" s="247"/>
      <c r="AD1044466" s="245"/>
      <c r="AE1044466" s="245"/>
      <c r="AF1044466" s="245"/>
      <c r="AG1044466" s="245"/>
    </row>
    <row r="1044467" spans="1:33" ht="12.75">
      <c r="A1044467" s="247"/>
      <c r="B1044467" s="248"/>
      <c r="C1044467" s="249"/>
      <c r="D1044467" s="250"/>
      <c r="E1044467" s="250"/>
      <c r="F1044467" s="250"/>
      <c r="G1044467" s="250"/>
      <c r="H1044467" s="250"/>
      <c r="I1044467" s="250"/>
      <c r="J1044467" s="244"/>
      <c r="K1044467" s="244"/>
      <c r="L1044467" s="244"/>
      <c r="M1044467" s="244"/>
      <c r="N1044467" s="244"/>
      <c r="O1044467" s="251"/>
      <c r="P1044467" s="251"/>
      <c r="Q1044467" s="251"/>
      <c r="R1044467" s="251"/>
      <c r="S1044467" s="251"/>
      <c r="T1044467" s="251"/>
      <c r="U1044467" s="251"/>
      <c r="V1044467" s="251"/>
      <c r="W1044467" s="251"/>
      <c r="X1044467" s="251"/>
      <c r="Y1044467" s="251"/>
      <c r="Z1044467" s="251"/>
      <c r="AA1044467" s="251"/>
      <c r="AB1044467" s="247"/>
      <c r="AC1044467" s="247"/>
      <c r="AD1044467" s="245"/>
      <c r="AE1044467" s="245"/>
      <c r="AF1044467" s="245"/>
      <c r="AG1044467" s="245"/>
    </row>
    <row r="1044468" spans="1:33" ht="12.75">
      <c r="A1044468" s="247"/>
      <c r="B1044468" s="248"/>
      <c r="C1044468" s="249"/>
      <c r="D1044468" s="250"/>
      <c r="E1044468" s="250"/>
      <c r="F1044468" s="250"/>
      <c r="G1044468" s="250"/>
      <c r="H1044468" s="250"/>
      <c r="I1044468" s="250"/>
      <c r="J1044468" s="244"/>
      <c r="K1044468" s="244"/>
      <c r="L1044468" s="244"/>
      <c r="M1044468" s="244"/>
      <c r="N1044468" s="244"/>
      <c r="O1044468" s="251"/>
      <c r="P1044468" s="251"/>
      <c r="Q1044468" s="251"/>
      <c r="R1044468" s="251"/>
      <c r="S1044468" s="251"/>
      <c r="T1044468" s="251"/>
      <c r="U1044468" s="251"/>
      <c r="V1044468" s="251"/>
      <c r="W1044468" s="251"/>
      <c r="X1044468" s="251"/>
      <c r="Y1044468" s="251"/>
      <c r="Z1044468" s="251"/>
      <c r="AA1044468" s="251"/>
      <c r="AB1044468" s="247"/>
      <c r="AC1044468" s="247"/>
      <c r="AD1044468" s="245"/>
      <c r="AE1044468" s="245"/>
      <c r="AF1044468" s="245"/>
      <c r="AG1044468" s="245"/>
    </row>
    <row r="1044469" spans="1:33" ht="12.75">
      <c r="A1044469" s="247"/>
      <c r="B1044469" s="248"/>
      <c r="C1044469" s="249"/>
      <c r="D1044469" s="250"/>
      <c r="E1044469" s="250"/>
      <c r="F1044469" s="250"/>
      <c r="G1044469" s="250"/>
      <c r="H1044469" s="250"/>
      <c r="I1044469" s="250"/>
      <c r="J1044469" s="244"/>
      <c r="K1044469" s="244"/>
      <c r="L1044469" s="244"/>
      <c r="M1044469" s="244"/>
      <c r="N1044469" s="244"/>
      <c r="O1044469" s="251"/>
      <c r="P1044469" s="251"/>
      <c r="Q1044469" s="251"/>
      <c r="R1044469" s="251"/>
      <c r="S1044469" s="251"/>
      <c r="T1044469" s="251"/>
      <c r="U1044469" s="251"/>
      <c r="V1044469" s="251"/>
      <c r="W1044469" s="251"/>
      <c r="X1044469" s="251"/>
      <c r="Y1044469" s="251"/>
      <c r="Z1044469" s="251"/>
      <c r="AA1044469" s="251"/>
      <c r="AB1044469" s="247"/>
      <c r="AC1044469" s="247"/>
      <c r="AD1044469" s="245"/>
      <c r="AE1044469" s="245"/>
      <c r="AF1044469" s="245"/>
      <c r="AG1044469" s="245"/>
    </row>
    <row r="1044470" spans="1:33" ht="12.75">
      <c r="A1044470" s="247"/>
      <c r="B1044470" s="248"/>
      <c r="C1044470" s="249"/>
      <c r="D1044470" s="250"/>
      <c r="E1044470" s="250"/>
      <c r="F1044470" s="250"/>
      <c r="G1044470" s="250"/>
      <c r="H1044470" s="250"/>
      <c r="I1044470" s="250"/>
      <c r="J1044470" s="244"/>
      <c r="K1044470" s="244"/>
      <c r="L1044470" s="244"/>
      <c r="M1044470" s="244"/>
      <c r="N1044470" s="244"/>
      <c r="O1044470" s="251"/>
      <c r="P1044470" s="251"/>
      <c r="Q1044470" s="251"/>
      <c r="R1044470" s="251"/>
      <c r="S1044470" s="251"/>
      <c r="T1044470" s="251"/>
      <c r="U1044470" s="251"/>
      <c r="V1044470" s="251"/>
      <c r="W1044470" s="251"/>
      <c r="X1044470" s="251"/>
      <c r="Y1044470" s="251"/>
      <c r="Z1044470" s="251"/>
      <c r="AA1044470" s="251"/>
      <c r="AB1044470" s="247"/>
      <c r="AC1044470" s="247"/>
      <c r="AD1044470" s="245"/>
      <c r="AE1044470" s="245"/>
      <c r="AF1044470" s="245"/>
      <c r="AG1044470" s="245"/>
    </row>
    <row r="1044471" spans="1:33" ht="12.75">
      <c r="A1044471" s="247"/>
      <c r="B1044471" s="248"/>
      <c r="C1044471" s="249"/>
      <c r="D1044471" s="250"/>
      <c r="E1044471" s="250"/>
      <c r="F1044471" s="250"/>
      <c r="G1044471" s="250"/>
      <c r="H1044471" s="250"/>
      <c r="I1044471" s="250"/>
      <c r="J1044471" s="244"/>
      <c r="K1044471" s="244"/>
      <c r="L1044471" s="244"/>
      <c r="M1044471" s="244"/>
      <c r="N1044471" s="244"/>
      <c r="O1044471" s="251"/>
      <c r="P1044471" s="251"/>
      <c r="Q1044471" s="251"/>
      <c r="R1044471" s="251"/>
      <c r="S1044471" s="251"/>
      <c r="T1044471" s="251"/>
      <c r="U1044471" s="251"/>
      <c r="V1044471" s="251"/>
      <c r="W1044471" s="251"/>
      <c r="X1044471" s="251"/>
      <c r="Y1044471" s="251"/>
      <c r="Z1044471" s="251"/>
      <c r="AA1044471" s="251"/>
      <c r="AB1044471" s="247"/>
      <c r="AC1044471" s="247"/>
      <c r="AD1044471" s="245"/>
      <c r="AE1044471" s="245"/>
      <c r="AF1044471" s="245"/>
      <c r="AG1044471" s="245"/>
    </row>
    <row r="1044472" spans="1:33" ht="12.75">
      <c r="A1044472" s="247"/>
      <c r="B1044472" s="248"/>
      <c r="C1044472" s="249"/>
      <c r="D1044472" s="250"/>
      <c r="E1044472" s="250"/>
      <c r="F1044472" s="250"/>
      <c r="G1044472" s="250"/>
      <c r="H1044472" s="250"/>
      <c r="I1044472" s="250"/>
      <c r="J1044472" s="244"/>
      <c r="K1044472" s="244"/>
      <c r="L1044472" s="244"/>
      <c r="M1044472" s="244"/>
      <c r="N1044472" s="244"/>
      <c r="O1044472" s="251"/>
      <c r="P1044472" s="251"/>
      <c r="Q1044472" s="251"/>
      <c r="R1044472" s="251"/>
      <c r="S1044472" s="251"/>
      <c r="T1044472" s="251"/>
      <c r="U1044472" s="251"/>
      <c r="V1044472" s="251"/>
      <c r="W1044472" s="251"/>
      <c r="X1044472" s="251"/>
      <c r="Y1044472" s="251"/>
      <c r="Z1044472" s="251"/>
      <c r="AA1044472" s="251"/>
      <c r="AB1044472" s="247"/>
      <c r="AC1044472" s="247"/>
      <c r="AD1044472" s="245"/>
      <c r="AE1044472" s="245"/>
      <c r="AF1044472" s="245"/>
      <c r="AG1044472" s="245"/>
    </row>
    <row r="1044473" spans="1:33" ht="12.75">
      <c r="A1044473" s="247"/>
      <c r="B1044473" s="248"/>
      <c r="C1044473" s="249"/>
      <c r="D1044473" s="250"/>
      <c r="E1044473" s="250"/>
      <c r="F1044473" s="250"/>
      <c r="G1044473" s="250"/>
      <c r="H1044473" s="250"/>
      <c r="I1044473" s="250"/>
      <c r="J1044473" s="244"/>
      <c r="K1044473" s="244"/>
      <c r="L1044473" s="244"/>
      <c r="M1044473" s="244"/>
      <c r="N1044473" s="244"/>
      <c r="O1044473" s="251"/>
      <c r="P1044473" s="251"/>
      <c r="Q1044473" s="251"/>
      <c r="R1044473" s="251"/>
      <c r="S1044473" s="251"/>
      <c r="T1044473" s="251"/>
      <c r="U1044473" s="251"/>
      <c r="V1044473" s="251"/>
      <c r="W1044473" s="251"/>
      <c r="X1044473" s="251"/>
      <c r="Y1044473" s="251"/>
      <c r="Z1044473" s="251"/>
      <c r="AA1044473" s="251"/>
      <c r="AB1044473" s="247"/>
      <c r="AC1044473" s="247"/>
      <c r="AD1044473" s="245"/>
      <c r="AE1044473" s="245"/>
      <c r="AF1044473" s="245"/>
      <c r="AG1044473" s="245"/>
    </row>
    <row r="1044474" spans="1:33" ht="12.75">
      <c r="A1044474" s="247"/>
      <c r="B1044474" s="248"/>
      <c r="C1044474" s="249"/>
      <c r="D1044474" s="250"/>
      <c r="E1044474" s="250"/>
      <c r="F1044474" s="250"/>
      <c r="G1044474" s="250"/>
      <c r="H1044474" s="250"/>
      <c r="I1044474" s="250"/>
      <c r="J1044474" s="244"/>
      <c r="K1044474" s="244"/>
      <c r="L1044474" s="244"/>
      <c r="M1044474" s="244"/>
      <c r="N1044474" s="244"/>
      <c r="O1044474" s="251"/>
      <c r="P1044474" s="251"/>
      <c r="Q1044474" s="251"/>
      <c r="R1044474" s="251"/>
      <c r="S1044474" s="251"/>
      <c r="T1044474" s="251"/>
      <c r="U1044474" s="251"/>
      <c r="V1044474" s="251"/>
      <c r="W1044474" s="251"/>
      <c r="X1044474" s="251"/>
      <c r="Y1044474" s="251"/>
      <c r="Z1044474" s="251"/>
      <c r="AA1044474" s="251"/>
      <c r="AB1044474" s="247"/>
      <c r="AC1044474" s="247"/>
      <c r="AD1044474" s="245"/>
      <c r="AE1044474" s="245"/>
      <c r="AF1044474" s="245"/>
      <c r="AG1044474" s="245"/>
    </row>
    <row r="1044475" spans="1:33" ht="12.75">
      <c r="A1044475" s="247"/>
      <c r="B1044475" s="248"/>
      <c r="C1044475" s="249"/>
      <c r="D1044475" s="250"/>
      <c r="E1044475" s="250"/>
      <c r="F1044475" s="250"/>
      <c r="G1044475" s="250"/>
      <c r="H1044475" s="250"/>
      <c r="I1044475" s="250"/>
      <c r="J1044475" s="244"/>
      <c r="K1044475" s="244"/>
      <c r="L1044475" s="244"/>
      <c r="M1044475" s="244"/>
      <c r="N1044475" s="244"/>
      <c r="O1044475" s="251"/>
      <c r="P1044475" s="251"/>
      <c r="Q1044475" s="251"/>
      <c r="R1044475" s="251"/>
      <c r="S1044475" s="251"/>
      <c r="T1044475" s="251"/>
      <c r="U1044475" s="251"/>
      <c r="V1044475" s="251"/>
      <c r="W1044475" s="251"/>
      <c r="X1044475" s="251"/>
      <c r="Y1044475" s="251"/>
      <c r="Z1044475" s="251"/>
      <c r="AA1044475" s="251"/>
      <c r="AB1044475" s="247"/>
      <c r="AC1044475" s="247"/>
      <c r="AD1044475" s="245"/>
      <c r="AE1044475" s="245"/>
      <c r="AF1044475" s="245"/>
      <c r="AG1044475" s="245"/>
    </row>
    <row r="1044476" spans="1:33" ht="12.75">
      <c r="A1044476" s="247"/>
      <c r="B1044476" s="248"/>
      <c r="C1044476" s="249"/>
      <c r="D1044476" s="250"/>
      <c r="E1044476" s="250"/>
      <c r="F1044476" s="250"/>
      <c r="G1044476" s="250"/>
      <c r="H1044476" s="250"/>
      <c r="I1044476" s="250"/>
      <c r="J1044476" s="244"/>
      <c r="K1044476" s="244"/>
      <c r="L1044476" s="244"/>
      <c r="M1044476" s="244"/>
      <c r="N1044476" s="244"/>
      <c r="O1044476" s="251"/>
      <c r="P1044476" s="251"/>
      <c r="Q1044476" s="251"/>
      <c r="R1044476" s="251"/>
      <c r="S1044476" s="251"/>
      <c r="T1044476" s="251"/>
      <c r="U1044476" s="251"/>
      <c r="V1044476" s="251"/>
      <c r="W1044476" s="251"/>
      <c r="X1044476" s="251"/>
      <c r="Y1044476" s="251"/>
      <c r="Z1044476" s="251"/>
      <c r="AA1044476" s="251"/>
      <c r="AB1044476" s="247"/>
      <c r="AC1044476" s="247"/>
      <c r="AD1044476" s="245"/>
      <c r="AE1044476" s="245"/>
      <c r="AF1044476" s="245"/>
      <c r="AG1044476" s="245"/>
    </row>
    <row r="1044477" spans="1:33" ht="12.75">
      <c r="A1044477" s="247"/>
      <c r="B1044477" s="248"/>
      <c r="C1044477" s="249"/>
      <c r="D1044477" s="250"/>
      <c r="E1044477" s="250"/>
      <c r="F1044477" s="250"/>
      <c r="G1044477" s="250"/>
      <c r="H1044477" s="250"/>
      <c r="I1044477" s="250"/>
      <c r="J1044477" s="244"/>
      <c r="K1044477" s="244"/>
      <c r="L1044477" s="244"/>
      <c r="M1044477" s="244"/>
      <c r="N1044477" s="244"/>
      <c r="O1044477" s="251"/>
      <c r="P1044477" s="251"/>
      <c r="Q1044477" s="251"/>
      <c r="R1044477" s="251"/>
      <c r="S1044477" s="251"/>
      <c r="T1044477" s="251"/>
      <c r="U1044477" s="251"/>
      <c r="V1044477" s="251"/>
      <c r="W1044477" s="251"/>
      <c r="X1044477" s="251"/>
      <c r="Y1044477" s="251"/>
      <c r="Z1044477" s="251"/>
      <c r="AA1044477" s="251"/>
      <c r="AB1044477" s="247"/>
      <c r="AC1044477" s="247"/>
      <c r="AD1044477" s="245"/>
      <c r="AE1044477" s="245"/>
      <c r="AF1044477" s="245"/>
      <c r="AG1044477" s="245"/>
    </row>
    <row r="1044478" spans="1:33" ht="12.75">
      <c r="A1044478" s="247"/>
      <c r="B1044478" s="248"/>
      <c r="C1044478" s="249"/>
      <c r="D1044478" s="250"/>
      <c r="E1044478" s="250"/>
      <c r="F1044478" s="250"/>
      <c r="G1044478" s="250"/>
      <c r="H1044478" s="250"/>
      <c r="I1044478" s="250"/>
      <c r="J1044478" s="244"/>
      <c r="K1044478" s="244"/>
      <c r="L1044478" s="244"/>
      <c r="M1044478" s="244"/>
      <c r="N1044478" s="244"/>
      <c r="O1044478" s="251"/>
      <c r="P1044478" s="251"/>
      <c r="Q1044478" s="251"/>
      <c r="R1044478" s="251"/>
      <c r="S1044478" s="251"/>
      <c r="T1044478" s="251"/>
      <c r="U1044478" s="251"/>
      <c r="V1044478" s="251"/>
      <c r="W1044478" s="251"/>
      <c r="X1044478" s="251"/>
      <c r="Y1044478" s="251"/>
      <c r="Z1044478" s="251"/>
      <c r="AA1044478" s="251"/>
      <c r="AB1044478" s="247"/>
      <c r="AC1044478" s="247"/>
      <c r="AD1044478" s="245"/>
      <c r="AE1044478" s="245"/>
      <c r="AF1044478" s="245"/>
      <c r="AG1044478" s="245"/>
    </row>
    <row r="1044479" spans="1:33" ht="12.75">
      <c r="A1044479" s="247"/>
      <c r="B1044479" s="248"/>
      <c r="C1044479" s="249"/>
      <c r="D1044479" s="250"/>
      <c r="E1044479" s="250"/>
      <c r="F1044479" s="250"/>
      <c r="G1044479" s="250"/>
      <c r="H1044479" s="250"/>
      <c r="I1044479" s="250"/>
      <c r="J1044479" s="244"/>
      <c r="K1044479" s="244"/>
      <c r="L1044479" s="244"/>
      <c r="M1044479" s="244"/>
      <c r="N1044479" s="244"/>
      <c r="O1044479" s="251"/>
      <c r="P1044479" s="251"/>
      <c r="Q1044479" s="251"/>
      <c r="R1044479" s="251"/>
      <c r="S1044479" s="251"/>
      <c r="T1044479" s="251"/>
      <c r="U1044479" s="251"/>
      <c r="V1044479" s="251"/>
      <c r="W1044479" s="251"/>
      <c r="X1044479" s="251"/>
      <c r="Y1044479" s="251"/>
      <c r="Z1044479" s="251"/>
      <c r="AA1044479" s="251"/>
      <c r="AB1044479" s="247"/>
      <c r="AC1044479" s="247"/>
      <c r="AD1044479" s="245"/>
      <c r="AE1044479" s="245"/>
      <c r="AF1044479" s="245"/>
      <c r="AG1044479" s="245"/>
    </row>
    <row r="1044480" spans="1:33" ht="12.75">
      <c r="A1044480" s="247"/>
      <c r="B1044480" s="248"/>
      <c r="C1044480" s="249"/>
      <c r="D1044480" s="250"/>
      <c r="E1044480" s="250"/>
      <c r="F1044480" s="250"/>
      <c r="G1044480" s="250"/>
      <c r="H1044480" s="250"/>
      <c r="I1044480" s="250"/>
      <c r="J1044480" s="244"/>
      <c r="K1044480" s="244"/>
      <c r="L1044480" s="244"/>
      <c r="M1044480" s="244"/>
      <c r="N1044480" s="244"/>
      <c r="O1044480" s="251"/>
      <c r="P1044480" s="251"/>
      <c r="Q1044480" s="251"/>
      <c r="R1044480" s="251"/>
      <c r="S1044480" s="251"/>
      <c r="T1044480" s="251"/>
      <c r="U1044480" s="251"/>
      <c r="V1044480" s="251"/>
      <c r="W1044480" s="251"/>
      <c r="X1044480" s="251"/>
      <c r="Y1044480" s="251"/>
      <c r="Z1044480" s="251"/>
      <c r="AA1044480" s="251"/>
      <c r="AB1044480" s="247"/>
      <c r="AC1044480" s="247"/>
      <c r="AD1044480" s="245"/>
      <c r="AE1044480" s="245"/>
      <c r="AF1044480" s="245"/>
      <c r="AG1044480" s="245"/>
    </row>
    <row r="1044481" spans="1:33" ht="12.75">
      <c r="A1044481" s="247"/>
      <c r="B1044481" s="248"/>
      <c r="C1044481" s="249"/>
      <c r="D1044481" s="250"/>
      <c r="E1044481" s="250"/>
      <c r="F1044481" s="250"/>
      <c r="G1044481" s="250"/>
      <c r="H1044481" s="250"/>
      <c r="I1044481" s="250"/>
      <c r="J1044481" s="244"/>
      <c r="K1044481" s="244"/>
      <c r="L1044481" s="244"/>
      <c r="M1044481" s="244"/>
      <c r="N1044481" s="244"/>
      <c r="O1044481" s="251"/>
      <c r="P1044481" s="251"/>
      <c r="Q1044481" s="251"/>
      <c r="R1044481" s="251"/>
      <c r="S1044481" s="251"/>
      <c r="T1044481" s="251"/>
      <c r="U1044481" s="251"/>
      <c r="V1044481" s="251"/>
      <c r="W1044481" s="251"/>
      <c r="X1044481" s="251"/>
      <c r="Y1044481" s="251"/>
      <c r="Z1044481" s="251"/>
      <c r="AA1044481" s="251"/>
      <c r="AB1044481" s="247"/>
      <c r="AC1044481" s="247"/>
      <c r="AD1044481" s="245"/>
      <c r="AE1044481" s="245"/>
      <c r="AF1044481" s="245"/>
      <c r="AG1044481" s="245"/>
    </row>
    <row r="1044482" spans="1:33" ht="12.75">
      <c r="A1044482" s="247"/>
      <c r="B1044482" s="248"/>
      <c r="C1044482" s="249"/>
      <c r="D1044482" s="250"/>
      <c r="E1044482" s="250"/>
      <c r="F1044482" s="250"/>
      <c r="G1044482" s="250"/>
      <c r="H1044482" s="250"/>
      <c r="I1044482" s="250"/>
      <c r="J1044482" s="244"/>
      <c r="K1044482" s="244"/>
      <c r="L1044482" s="244"/>
      <c r="M1044482" s="244"/>
      <c r="N1044482" s="244"/>
      <c r="O1044482" s="251"/>
      <c r="P1044482" s="251"/>
      <c r="Q1044482" s="251"/>
      <c r="R1044482" s="251"/>
      <c r="S1044482" s="251"/>
      <c r="T1044482" s="251"/>
      <c r="U1044482" s="251"/>
      <c r="V1044482" s="251"/>
      <c r="W1044482" s="251"/>
      <c r="X1044482" s="251"/>
      <c r="Y1044482" s="251"/>
      <c r="Z1044482" s="251"/>
      <c r="AA1044482" s="251"/>
      <c r="AB1044482" s="247"/>
      <c r="AC1044482" s="247"/>
      <c r="AD1044482" s="245"/>
      <c r="AE1044482" s="245"/>
      <c r="AF1044482" s="245"/>
      <c r="AG1044482" s="245"/>
    </row>
    <row r="1044483" spans="1:33" ht="12.75">
      <c r="A1044483" s="247"/>
      <c r="B1044483" s="248"/>
      <c r="C1044483" s="249"/>
      <c r="D1044483" s="250"/>
      <c r="E1044483" s="250"/>
      <c r="F1044483" s="250"/>
      <c r="G1044483" s="250"/>
      <c r="H1044483" s="250"/>
      <c r="I1044483" s="250"/>
      <c r="J1044483" s="244"/>
      <c r="K1044483" s="244"/>
      <c r="L1044483" s="244"/>
      <c r="M1044483" s="244"/>
      <c r="N1044483" s="244"/>
      <c r="O1044483" s="251"/>
      <c r="P1044483" s="251"/>
      <c r="Q1044483" s="251"/>
      <c r="R1044483" s="251"/>
      <c r="S1044483" s="251"/>
      <c r="T1044483" s="251"/>
      <c r="U1044483" s="251"/>
      <c r="V1044483" s="251"/>
      <c r="W1044483" s="251"/>
      <c r="X1044483" s="251"/>
      <c r="Y1044483" s="251"/>
      <c r="Z1044483" s="251"/>
      <c r="AA1044483" s="251"/>
      <c r="AB1044483" s="247"/>
      <c r="AC1044483" s="247"/>
      <c r="AD1044483" s="245"/>
      <c r="AE1044483" s="245"/>
      <c r="AF1044483" s="245"/>
      <c r="AG1044483" s="245"/>
    </row>
    <row r="1044484" spans="1:33" ht="12.75">
      <c r="A1044484" s="247"/>
      <c r="B1044484" s="248"/>
      <c r="C1044484" s="249"/>
      <c r="D1044484" s="250"/>
      <c r="E1044484" s="250"/>
      <c r="F1044484" s="250"/>
      <c r="G1044484" s="250"/>
      <c r="H1044484" s="250"/>
      <c r="I1044484" s="250"/>
      <c r="J1044484" s="244"/>
      <c r="K1044484" s="244"/>
      <c r="L1044484" s="244"/>
      <c r="M1044484" s="244"/>
      <c r="N1044484" s="244"/>
      <c r="O1044484" s="251"/>
      <c r="P1044484" s="251"/>
      <c r="Q1044484" s="251"/>
      <c r="R1044484" s="251"/>
      <c r="S1044484" s="251"/>
      <c r="T1044484" s="251"/>
      <c r="U1044484" s="251"/>
      <c r="V1044484" s="251"/>
      <c r="W1044484" s="251"/>
      <c r="X1044484" s="251"/>
      <c r="Y1044484" s="251"/>
      <c r="Z1044484" s="251"/>
      <c r="AA1044484" s="251"/>
      <c r="AB1044484" s="247"/>
      <c r="AC1044484" s="247"/>
      <c r="AD1044484" s="245"/>
      <c r="AE1044484" s="245"/>
      <c r="AF1044484" s="245"/>
      <c r="AG1044484" s="245"/>
    </row>
    <row r="1044485" spans="1:33" ht="12.75">
      <c r="A1044485" s="247"/>
      <c r="B1044485" s="248"/>
      <c r="C1044485" s="249"/>
      <c r="D1044485" s="250"/>
      <c r="E1044485" s="250"/>
      <c r="F1044485" s="250"/>
      <c r="G1044485" s="250"/>
      <c r="H1044485" s="250"/>
      <c r="I1044485" s="250"/>
      <c r="J1044485" s="244"/>
      <c r="K1044485" s="244"/>
      <c r="L1044485" s="244"/>
      <c r="M1044485" s="244"/>
      <c r="N1044485" s="244"/>
      <c r="O1044485" s="251"/>
      <c r="P1044485" s="251"/>
      <c r="Q1044485" s="251"/>
      <c r="R1044485" s="251"/>
      <c r="S1044485" s="251"/>
      <c r="T1044485" s="251"/>
      <c r="U1044485" s="251"/>
      <c r="V1044485" s="251"/>
      <c r="W1044485" s="251"/>
      <c r="X1044485" s="251"/>
      <c r="Y1044485" s="251"/>
      <c r="Z1044485" s="251"/>
      <c r="AA1044485" s="251"/>
      <c r="AB1044485" s="247"/>
      <c r="AC1044485" s="247"/>
      <c r="AD1044485" s="245"/>
      <c r="AE1044485" s="245"/>
      <c r="AF1044485" s="245"/>
      <c r="AG1044485" s="245"/>
    </row>
    <row r="1044486" spans="1:33" ht="12.75">
      <c r="A1044486" s="247"/>
      <c r="B1044486" s="248"/>
      <c r="C1044486" s="249"/>
      <c r="D1044486" s="250"/>
      <c r="E1044486" s="250"/>
      <c r="F1044486" s="250"/>
      <c r="G1044486" s="250"/>
      <c r="H1044486" s="250"/>
      <c r="I1044486" s="250"/>
      <c r="J1044486" s="244"/>
      <c r="K1044486" s="244"/>
      <c r="L1044486" s="244"/>
      <c r="M1044486" s="244"/>
      <c r="N1044486" s="244"/>
      <c r="O1044486" s="251"/>
      <c r="P1044486" s="251"/>
      <c r="Q1044486" s="251"/>
      <c r="R1044486" s="251"/>
      <c r="S1044486" s="251"/>
      <c r="T1044486" s="251"/>
      <c r="U1044486" s="251"/>
      <c r="V1044486" s="251"/>
      <c r="W1044486" s="251"/>
      <c r="X1044486" s="251"/>
      <c r="Y1044486" s="251"/>
      <c r="Z1044486" s="251"/>
      <c r="AA1044486" s="251"/>
      <c r="AB1044486" s="247"/>
      <c r="AC1044486" s="247"/>
      <c r="AD1044486" s="245"/>
      <c r="AE1044486" s="245"/>
      <c r="AF1044486" s="245"/>
      <c r="AG1044486" s="245"/>
    </row>
    <row r="1044487" spans="1:33" ht="12.75">
      <c r="A1044487" s="247"/>
      <c r="B1044487" s="248"/>
      <c r="C1044487" s="249"/>
      <c r="D1044487" s="250"/>
      <c r="E1044487" s="250"/>
      <c r="F1044487" s="250"/>
      <c r="G1044487" s="250"/>
      <c r="H1044487" s="250"/>
      <c r="I1044487" s="250"/>
      <c r="J1044487" s="244"/>
      <c r="K1044487" s="244"/>
      <c r="L1044487" s="244"/>
      <c r="M1044487" s="244"/>
      <c r="N1044487" s="244"/>
      <c r="O1044487" s="251"/>
      <c r="P1044487" s="251"/>
      <c r="Q1044487" s="251"/>
      <c r="R1044487" s="251"/>
      <c r="S1044487" s="251"/>
      <c r="T1044487" s="251"/>
      <c r="U1044487" s="251"/>
      <c r="V1044487" s="251"/>
      <c r="W1044487" s="251"/>
      <c r="X1044487" s="251"/>
      <c r="Y1044487" s="251"/>
      <c r="Z1044487" s="251"/>
      <c r="AA1044487" s="251"/>
      <c r="AB1044487" s="247"/>
      <c r="AC1044487" s="247"/>
      <c r="AD1044487" s="245"/>
      <c r="AE1044487" s="245"/>
      <c r="AF1044487" s="245"/>
      <c r="AG1044487" s="245"/>
    </row>
    <row r="1044488" spans="1:33" ht="12.75">
      <c r="A1044488" s="247"/>
      <c r="B1044488" s="248"/>
      <c r="C1044488" s="249"/>
      <c r="D1044488" s="250"/>
      <c r="E1044488" s="250"/>
      <c r="F1044488" s="250"/>
      <c r="G1044488" s="250"/>
      <c r="H1044488" s="250"/>
      <c r="I1044488" s="250"/>
      <c r="J1044488" s="244"/>
      <c r="K1044488" s="244"/>
      <c r="L1044488" s="244"/>
      <c r="M1044488" s="244"/>
      <c r="N1044488" s="244"/>
      <c r="O1044488" s="251"/>
      <c r="P1044488" s="251"/>
      <c r="Q1044488" s="251"/>
      <c r="R1044488" s="251"/>
      <c r="S1044488" s="251"/>
      <c r="T1044488" s="251"/>
      <c r="U1044488" s="251"/>
      <c r="V1044488" s="251"/>
      <c r="W1044488" s="251"/>
      <c r="X1044488" s="251"/>
      <c r="Y1044488" s="251"/>
      <c r="Z1044488" s="251"/>
      <c r="AA1044488" s="251"/>
      <c r="AB1044488" s="247"/>
      <c r="AC1044488" s="247"/>
      <c r="AD1044488" s="245"/>
      <c r="AE1044488" s="245"/>
      <c r="AF1044488" s="245"/>
      <c r="AG1044488" s="245"/>
    </row>
    <row r="1044489" spans="1:33" ht="12.75">
      <c r="A1044489" s="247"/>
      <c r="B1044489" s="248"/>
      <c r="C1044489" s="249"/>
      <c r="D1044489" s="250"/>
      <c r="E1044489" s="250"/>
      <c r="F1044489" s="250"/>
      <c r="G1044489" s="250"/>
      <c r="H1044489" s="250"/>
      <c r="I1044489" s="250"/>
      <c r="J1044489" s="244"/>
      <c r="K1044489" s="244"/>
      <c r="L1044489" s="244"/>
      <c r="M1044489" s="244"/>
      <c r="N1044489" s="244"/>
      <c r="O1044489" s="251"/>
      <c r="P1044489" s="251"/>
      <c r="Q1044489" s="251"/>
      <c r="R1044489" s="251"/>
      <c r="S1044489" s="251"/>
      <c r="T1044489" s="251"/>
      <c r="U1044489" s="251"/>
      <c r="V1044489" s="251"/>
      <c r="W1044489" s="251"/>
      <c r="X1044489" s="251"/>
      <c r="Y1044489" s="251"/>
      <c r="Z1044489" s="251"/>
      <c r="AA1044489" s="251"/>
      <c r="AB1044489" s="247"/>
      <c r="AC1044489" s="247"/>
      <c r="AD1044489" s="245"/>
      <c r="AE1044489" s="245"/>
      <c r="AF1044489" s="245"/>
      <c r="AG1044489" s="245"/>
    </row>
    <row r="1044490" spans="1:33" ht="12.75">
      <c r="A1044490" s="247"/>
      <c r="B1044490" s="248"/>
      <c r="C1044490" s="249"/>
      <c r="D1044490" s="250"/>
      <c r="E1044490" s="250"/>
      <c r="F1044490" s="250"/>
      <c r="G1044490" s="250"/>
      <c r="H1044490" s="250"/>
      <c r="I1044490" s="250"/>
      <c r="J1044490" s="244"/>
      <c r="K1044490" s="244"/>
      <c r="L1044490" s="244"/>
      <c r="M1044490" s="244"/>
      <c r="N1044490" s="244"/>
      <c r="O1044490" s="251"/>
      <c r="P1044490" s="251"/>
      <c r="Q1044490" s="251"/>
      <c r="R1044490" s="251"/>
      <c r="S1044490" s="251"/>
      <c r="T1044490" s="251"/>
      <c r="U1044490" s="251"/>
      <c r="V1044490" s="251"/>
      <c r="W1044490" s="251"/>
      <c r="X1044490" s="251"/>
      <c r="Y1044490" s="251"/>
      <c r="Z1044490" s="251"/>
      <c r="AA1044490" s="251"/>
      <c r="AB1044490" s="247"/>
      <c r="AC1044490" s="247"/>
      <c r="AD1044490" s="245"/>
      <c r="AE1044490" s="245"/>
      <c r="AF1044490" s="245"/>
      <c r="AG1044490" s="245"/>
    </row>
    <row r="1044491" spans="1:33" ht="12.75">
      <c r="A1044491" s="247"/>
      <c r="B1044491" s="248"/>
      <c r="C1044491" s="249"/>
      <c r="D1044491" s="250"/>
      <c r="E1044491" s="250"/>
      <c r="F1044491" s="250"/>
      <c r="G1044491" s="250"/>
      <c r="H1044491" s="250"/>
      <c r="I1044491" s="250"/>
      <c r="J1044491" s="244"/>
      <c r="K1044491" s="244"/>
      <c r="L1044491" s="244"/>
      <c r="M1044491" s="244"/>
      <c r="N1044491" s="244"/>
      <c r="O1044491" s="251"/>
      <c r="P1044491" s="251"/>
      <c r="Q1044491" s="251"/>
      <c r="R1044491" s="251"/>
      <c r="S1044491" s="251"/>
      <c r="T1044491" s="251"/>
      <c r="U1044491" s="251"/>
      <c r="V1044491" s="251"/>
      <c r="W1044491" s="251"/>
      <c r="X1044491" s="251"/>
      <c r="Y1044491" s="251"/>
      <c r="Z1044491" s="251"/>
      <c r="AA1044491" s="251"/>
      <c r="AB1044491" s="247"/>
      <c r="AC1044491" s="247"/>
      <c r="AD1044491" s="245"/>
      <c r="AE1044491" s="245"/>
      <c r="AF1044491" s="245"/>
      <c r="AG1044491" s="245"/>
    </row>
    <row r="1044492" spans="1:33" ht="12.75">
      <c r="A1044492" s="247"/>
      <c r="B1044492" s="248"/>
      <c r="C1044492" s="249"/>
      <c r="D1044492" s="250"/>
      <c r="E1044492" s="250"/>
      <c r="F1044492" s="250"/>
      <c r="G1044492" s="250"/>
      <c r="H1044492" s="250"/>
      <c r="I1044492" s="250"/>
      <c r="J1044492" s="244"/>
      <c r="K1044492" s="244"/>
      <c r="L1044492" s="244"/>
      <c r="M1044492" s="244"/>
      <c r="N1044492" s="244"/>
      <c r="O1044492" s="251"/>
      <c r="P1044492" s="251"/>
      <c r="Q1044492" s="251"/>
      <c r="R1044492" s="251"/>
      <c r="S1044492" s="251"/>
      <c r="T1044492" s="251"/>
      <c r="U1044492" s="251"/>
      <c r="V1044492" s="251"/>
      <c r="W1044492" s="251"/>
      <c r="X1044492" s="251"/>
      <c r="Y1044492" s="251"/>
      <c r="Z1044492" s="251"/>
      <c r="AA1044492" s="251"/>
      <c r="AB1044492" s="247"/>
      <c r="AC1044492" s="247"/>
      <c r="AD1044492" s="245"/>
      <c r="AE1044492" s="245"/>
      <c r="AF1044492" s="245"/>
      <c r="AG1044492" s="245"/>
    </row>
    <row r="1044493" spans="1:33" ht="12.75">
      <c r="A1044493" s="247"/>
      <c r="B1044493" s="248"/>
      <c r="C1044493" s="249"/>
      <c r="D1044493" s="250"/>
      <c r="E1044493" s="250"/>
      <c r="F1044493" s="250"/>
      <c r="G1044493" s="250"/>
      <c r="H1044493" s="250"/>
      <c r="I1044493" s="250"/>
      <c r="J1044493" s="244"/>
      <c r="K1044493" s="244"/>
      <c r="L1044493" s="244"/>
      <c r="M1044493" s="244"/>
      <c r="N1044493" s="244"/>
      <c r="O1044493" s="251"/>
      <c r="P1044493" s="251"/>
      <c r="Q1044493" s="251"/>
      <c r="R1044493" s="251"/>
      <c r="S1044493" s="251"/>
      <c r="T1044493" s="251"/>
      <c r="U1044493" s="251"/>
      <c r="V1044493" s="251"/>
      <c r="W1044493" s="251"/>
      <c r="X1044493" s="251"/>
      <c r="Y1044493" s="251"/>
      <c r="Z1044493" s="251"/>
      <c r="AA1044493" s="251"/>
      <c r="AB1044493" s="247"/>
      <c r="AC1044493" s="247"/>
      <c r="AD1044493" s="245"/>
      <c r="AE1044493" s="245"/>
      <c r="AF1044493" s="245"/>
      <c r="AG1044493" s="245"/>
    </row>
    <row r="1044494" spans="1:33" ht="12.75">
      <c r="A1044494" s="247"/>
      <c r="B1044494" s="248"/>
      <c r="C1044494" s="249"/>
      <c r="D1044494" s="250"/>
      <c r="E1044494" s="250"/>
      <c r="F1044494" s="250"/>
      <c r="G1044494" s="250"/>
      <c r="H1044494" s="250"/>
      <c r="I1044494" s="250"/>
      <c r="J1044494" s="244"/>
      <c r="K1044494" s="244"/>
      <c r="L1044494" s="244"/>
      <c r="M1044494" s="244"/>
      <c r="N1044494" s="244"/>
      <c r="O1044494" s="251"/>
      <c r="P1044494" s="251"/>
      <c r="Q1044494" s="251"/>
      <c r="R1044494" s="251"/>
      <c r="S1044494" s="251"/>
      <c r="T1044494" s="251"/>
      <c r="U1044494" s="251"/>
      <c r="V1044494" s="251"/>
      <c r="W1044494" s="251"/>
      <c r="X1044494" s="251"/>
      <c r="Y1044494" s="251"/>
      <c r="Z1044494" s="251"/>
      <c r="AA1044494" s="251"/>
      <c r="AB1044494" s="247"/>
      <c r="AC1044494" s="247"/>
      <c r="AD1044494" s="245"/>
      <c r="AE1044494" s="245"/>
      <c r="AF1044494" s="245"/>
      <c r="AG1044494" s="245"/>
    </row>
    <row r="1044495" spans="1:33" ht="12.75">
      <c r="A1044495" s="247"/>
      <c r="B1044495" s="248"/>
      <c r="C1044495" s="249"/>
      <c r="D1044495" s="250"/>
      <c r="E1044495" s="250"/>
      <c r="F1044495" s="250"/>
      <c r="G1044495" s="250"/>
      <c r="H1044495" s="250"/>
      <c r="I1044495" s="250"/>
      <c r="J1044495" s="244"/>
      <c r="K1044495" s="244"/>
      <c r="L1044495" s="244"/>
      <c r="M1044495" s="244"/>
      <c r="N1044495" s="244"/>
      <c r="O1044495" s="251"/>
      <c r="P1044495" s="251"/>
      <c r="Q1044495" s="251"/>
      <c r="R1044495" s="251"/>
      <c r="S1044495" s="251"/>
      <c r="T1044495" s="251"/>
      <c r="U1044495" s="251"/>
      <c r="V1044495" s="251"/>
      <c r="W1044495" s="251"/>
      <c r="X1044495" s="251"/>
      <c r="Y1044495" s="251"/>
      <c r="Z1044495" s="251"/>
      <c r="AA1044495" s="251"/>
      <c r="AB1044495" s="247"/>
      <c r="AC1044495" s="247"/>
      <c r="AD1044495" s="245"/>
      <c r="AE1044495" s="245"/>
      <c r="AF1044495" s="245"/>
      <c r="AG1044495" s="245"/>
    </row>
    <row r="1044496" spans="1:33" ht="12.75">
      <c r="A1044496" s="247"/>
      <c r="B1044496" s="248"/>
      <c r="C1044496" s="249"/>
      <c r="D1044496" s="250"/>
      <c r="E1044496" s="250"/>
      <c r="F1044496" s="250"/>
      <c r="G1044496" s="250"/>
      <c r="H1044496" s="250"/>
      <c r="I1044496" s="250"/>
      <c r="J1044496" s="244"/>
      <c r="K1044496" s="244"/>
      <c r="L1044496" s="244"/>
      <c r="M1044496" s="244"/>
      <c r="N1044496" s="244"/>
      <c r="O1044496" s="251"/>
      <c r="P1044496" s="251"/>
      <c r="Q1044496" s="251"/>
      <c r="R1044496" s="251"/>
      <c r="S1044496" s="251"/>
      <c r="T1044496" s="251"/>
      <c r="U1044496" s="251"/>
      <c r="V1044496" s="251"/>
      <c r="W1044496" s="251"/>
      <c r="X1044496" s="251"/>
      <c r="Y1044496" s="251"/>
      <c r="Z1044496" s="251"/>
      <c r="AA1044496" s="251"/>
      <c r="AB1044496" s="247"/>
      <c r="AC1044496" s="247"/>
      <c r="AD1044496" s="245"/>
      <c r="AE1044496" s="245"/>
      <c r="AF1044496" s="245"/>
      <c r="AG1044496" s="245"/>
    </row>
    <row r="1044497" spans="1:33" ht="12.75">
      <c r="A1044497" s="247"/>
      <c r="B1044497" s="248"/>
      <c r="C1044497" s="249"/>
      <c r="D1044497" s="250"/>
      <c r="E1044497" s="250"/>
      <c r="F1044497" s="250"/>
      <c r="G1044497" s="250"/>
      <c r="H1044497" s="250"/>
      <c r="I1044497" s="250"/>
      <c r="J1044497" s="244"/>
      <c r="K1044497" s="244"/>
      <c r="L1044497" s="244"/>
      <c r="M1044497" s="244"/>
      <c r="N1044497" s="244"/>
      <c r="O1044497" s="251"/>
      <c r="P1044497" s="251"/>
      <c r="Q1044497" s="251"/>
      <c r="R1044497" s="251"/>
      <c r="S1044497" s="251"/>
      <c r="T1044497" s="251"/>
      <c r="U1044497" s="251"/>
      <c r="V1044497" s="251"/>
      <c r="W1044497" s="251"/>
      <c r="X1044497" s="251"/>
      <c r="Y1044497" s="251"/>
      <c r="Z1044497" s="251"/>
      <c r="AA1044497" s="251"/>
      <c r="AB1044497" s="247"/>
      <c r="AC1044497" s="247"/>
      <c r="AD1044497" s="245"/>
      <c r="AE1044497" s="245"/>
      <c r="AF1044497" s="245"/>
      <c r="AG1044497" s="245"/>
    </row>
    <row r="1044498" spans="1:33" ht="12.75">
      <c r="A1044498" s="247"/>
      <c r="B1044498" s="248"/>
      <c r="C1044498" s="249"/>
      <c r="D1044498" s="250"/>
      <c r="E1044498" s="250"/>
      <c r="F1044498" s="250"/>
      <c r="G1044498" s="250"/>
      <c r="H1044498" s="250"/>
      <c r="I1044498" s="250"/>
      <c r="J1044498" s="244"/>
      <c r="K1044498" s="244"/>
      <c r="L1044498" s="244"/>
      <c r="M1044498" s="244"/>
      <c r="N1044498" s="244"/>
      <c r="O1044498" s="251"/>
      <c r="P1044498" s="251"/>
      <c r="Q1044498" s="251"/>
      <c r="R1044498" s="251"/>
      <c r="S1044498" s="251"/>
      <c r="T1044498" s="251"/>
      <c r="U1044498" s="251"/>
      <c r="V1044498" s="251"/>
      <c r="W1044498" s="251"/>
      <c r="X1044498" s="251"/>
      <c r="Y1044498" s="251"/>
      <c r="Z1044498" s="251"/>
      <c r="AA1044498" s="251"/>
      <c r="AB1044498" s="247"/>
      <c r="AC1044498" s="247"/>
      <c r="AD1044498" s="245"/>
      <c r="AE1044498" s="245"/>
      <c r="AF1044498" s="245"/>
      <c r="AG1044498" s="245"/>
    </row>
    <row r="1044499" spans="1:33" ht="12.75">
      <c r="A1044499" s="247"/>
      <c r="B1044499" s="248"/>
      <c r="C1044499" s="249"/>
      <c r="D1044499" s="250"/>
      <c r="E1044499" s="250"/>
      <c r="F1044499" s="250"/>
      <c r="G1044499" s="250"/>
      <c r="H1044499" s="250"/>
      <c r="I1044499" s="250"/>
      <c r="J1044499" s="244"/>
      <c r="K1044499" s="244"/>
      <c r="L1044499" s="244"/>
      <c r="M1044499" s="244"/>
      <c r="N1044499" s="244"/>
      <c r="O1044499" s="251"/>
      <c r="P1044499" s="251"/>
      <c r="Q1044499" s="251"/>
      <c r="R1044499" s="251"/>
      <c r="S1044499" s="251"/>
      <c r="T1044499" s="251"/>
      <c r="U1044499" s="251"/>
      <c r="V1044499" s="251"/>
      <c r="W1044499" s="251"/>
      <c r="X1044499" s="251"/>
      <c r="Y1044499" s="251"/>
      <c r="Z1044499" s="251"/>
      <c r="AA1044499" s="251"/>
      <c r="AB1044499" s="247"/>
      <c r="AC1044499" s="247"/>
      <c r="AD1044499" s="245"/>
      <c r="AE1044499" s="245"/>
      <c r="AF1044499" s="245"/>
      <c r="AG1044499" s="245"/>
    </row>
    <row r="1044500" spans="1:33" ht="12.75">
      <c r="A1044500" s="247"/>
      <c r="B1044500" s="248"/>
      <c r="C1044500" s="249"/>
      <c r="D1044500" s="250"/>
      <c r="E1044500" s="250"/>
      <c r="F1044500" s="250"/>
      <c r="G1044500" s="250"/>
      <c r="H1044500" s="250"/>
      <c r="I1044500" s="250"/>
      <c r="J1044500" s="244"/>
      <c r="K1044500" s="244"/>
      <c r="L1044500" s="244"/>
      <c r="M1044500" s="244"/>
      <c r="N1044500" s="244"/>
      <c r="O1044500" s="251"/>
      <c r="P1044500" s="251"/>
      <c r="Q1044500" s="251"/>
      <c r="R1044500" s="251"/>
      <c r="S1044500" s="251"/>
      <c r="T1044500" s="251"/>
      <c r="U1044500" s="251"/>
      <c r="V1044500" s="251"/>
      <c r="W1044500" s="251"/>
      <c r="X1044500" s="251"/>
      <c r="Y1044500" s="251"/>
      <c r="Z1044500" s="251"/>
      <c r="AA1044500" s="251"/>
      <c r="AB1044500" s="247"/>
      <c r="AC1044500" s="247"/>
      <c r="AD1044500" s="245"/>
      <c r="AE1044500" s="245"/>
      <c r="AF1044500" s="245"/>
      <c r="AG1044500" s="245"/>
    </row>
    <row r="1044501" spans="1:33" ht="12.75">
      <c r="A1044501" s="247"/>
      <c r="B1044501" s="248"/>
      <c r="C1044501" s="249"/>
      <c r="D1044501" s="250"/>
      <c r="E1044501" s="250"/>
      <c r="F1044501" s="250"/>
      <c r="G1044501" s="250"/>
      <c r="H1044501" s="250"/>
      <c r="I1044501" s="250"/>
      <c r="J1044501" s="244"/>
      <c r="K1044501" s="244"/>
      <c r="L1044501" s="244"/>
      <c r="M1044501" s="244"/>
      <c r="N1044501" s="244"/>
      <c r="O1044501" s="251"/>
      <c r="P1044501" s="251"/>
      <c r="Q1044501" s="251"/>
      <c r="R1044501" s="251"/>
      <c r="S1044501" s="251"/>
      <c r="T1044501" s="251"/>
      <c r="U1044501" s="251"/>
      <c r="V1044501" s="251"/>
      <c r="W1044501" s="251"/>
      <c r="X1044501" s="251"/>
      <c r="Y1044501" s="251"/>
      <c r="Z1044501" s="251"/>
      <c r="AA1044501" s="251"/>
      <c r="AB1044501" s="247"/>
      <c r="AC1044501" s="247"/>
      <c r="AD1044501" s="245"/>
      <c r="AE1044501" s="245"/>
      <c r="AF1044501" s="245"/>
      <c r="AG1044501" s="245"/>
    </row>
    <row r="1044502" spans="1:33" ht="12.75">
      <c r="A1044502" s="247"/>
      <c r="B1044502" s="248"/>
      <c r="C1044502" s="249"/>
      <c r="D1044502" s="250"/>
      <c r="E1044502" s="250"/>
      <c r="F1044502" s="250"/>
      <c r="G1044502" s="250"/>
      <c r="H1044502" s="250"/>
      <c r="I1044502" s="250"/>
      <c r="J1044502" s="244"/>
      <c r="K1044502" s="244"/>
      <c r="L1044502" s="244"/>
      <c r="M1044502" s="244"/>
      <c r="N1044502" s="244"/>
      <c r="O1044502" s="251"/>
      <c r="P1044502" s="251"/>
      <c r="Q1044502" s="251"/>
      <c r="R1044502" s="251"/>
      <c r="S1044502" s="251"/>
      <c r="T1044502" s="251"/>
      <c r="U1044502" s="251"/>
      <c r="V1044502" s="251"/>
      <c r="W1044502" s="251"/>
      <c r="X1044502" s="251"/>
      <c r="Y1044502" s="251"/>
      <c r="Z1044502" s="251"/>
      <c r="AA1044502" s="251"/>
      <c r="AB1044502" s="247"/>
      <c r="AC1044502" s="247"/>
      <c r="AD1044502" s="245"/>
      <c r="AE1044502" s="245"/>
      <c r="AF1044502" s="245"/>
      <c r="AG1044502" s="245"/>
    </row>
    <row r="1044503" spans="1:33" ht="12.75">
      <c r="A1044503" s="247"/>
      <c r="B1044503" s="248"/>
      <c r="C1044503" s="249"/>
      <c r="D1044503" s="250"/>
      <c r="E1044503" s="250"/>
      <c r="F1044503" s="250"/>
      <c r="G1044503" s="250"/>
      <c r="H1044503" s="250"/>
      <c r="I1044503" s="250"/>
      <c r="J1044503" s="244"/>
      <c r="K1044503" s="244"/>
      <c r="L1044503" s="244"/>
      <c r="M1044503" s="244"/>
      <c r="N1044503" s="244"/>
      <c r="O1044503" s="251"/>
      <c r="P1044503" s="251"/>
      <c r="Q1044503" s="251"/>
      <c r="R1044503" s="251"/>
      <c r="S1044503" s="251"/>
      <c r="T1044503" s="251"/>
      <c r="U1044503" s="251"/>
      <c r="V1044503" s="251"/>
      <c r="W1044503" s="251"/>
      <c r="X1044503" s="251"/>
      <c r="Y1044503" s="251"/>
      <c r="Z1044503" s="251"/>
      <c r="AA1044503" s="251"/>
      <c r="AB1044503" s="247"/>
      <c r="AC1044503" s="247"/>
      <c r="AD1044503" s="245"/>
      <c r="AE1044503" s="245"/>
      <c r="AF1044503" s="245"/>
      <c r="AG1044503" s="245"/>
    </row>
    <row r="1044504" spans="1:33" ht="12.75">
      <c r="A1044504" s="247"/>
      <c r="B1044504" s="248"/>
      <c r="C1044504" s="249"/>
      <c r="D1044504" s="250"/>
      <c r="E1044504" s="250"/>
      <c r="F1044504" s="250"/>
      <c r="G1044504" s="250"/>
      <c r="H1044504" s="250"/>
      <c r="I1044504" s="250"/>
      <c r="J1044504" s="244"/>
      <c r="K1044504" s="244"/>
      <c r="L1044504" s="244"/>
      <c r="M1044504" s="244"/>
      <c r="N1044504" s="244"/>
      <c r="O1044504" s="251"/>
      <c r="P1044504" s="251"/>
      <c r="Q1044504" s="251"/>
      <c r="R1044504" s="251"/>
      <c r="S1044504" s="251"/>
      <c r="T1044504" s="251"/>
      <c r="U1044504" s="251"/>
      <c r="V1044504" s="251"/>
      <c r="W1044504" s="251"/>
      <c r="X1044504" s="251"/>
      <c r="Y1044504" s="251"/>
      <c r="Z1044504" s="251"/>
      <c r="AA1044504" s="251"/>
      <c r="AB1044504" s="247"/>
      <c r="AC1044504" s="247"/>
      <c r="AD1044504" s="245"/>
      <c r="AE1044504" s="245"/>
      <c r="AF1044504" s="245"/>
      <c r="AG1044504" s="245"/>
    </row>
    <row r="1044505" spans="1:33" ht="12.75">
      <c r="A1044505" s="247"/>
      <c r="B1044505" s="248"/>
      <c r="C1044505" s="249"/>
      <c r="D1044505" s="250"/>
      <c r="E1044505" s="250"/>
      <c r="F1044505" s="250"/>
      <c r="G1044505" s="250"/>
      <c r="H1044505" s="250"/>
      <c r="I1044505" s="250"/>
      <c r="J1044505" s="244"/>
      <c r="K1044505" s="244"/>
      <c r="L1044505" s="244"/>
      <c r="M1044505" s="244"/>
      <c r="N1044505" s="244"/>
      <c r="O1044505" s="251"/>
      <c r="P1044505" s="251"/>
      <c r="Q1044505" s="251"/>
      <c r="R1044505" s="251"/>
      <c r="S1044505" s="251"/>
      <c r="T1044505" s="251"/>
      <c r="U1044505" s="251"/>
      <c r="V1044505" s="251"/>
      <c r="W1044505" s="251"/>
      <c r="X1044505" s="251"/>
      <c r="Y1044505" s="251"/>
      <c r="Z1044505" s="251"/>
      <c r="AA1044505" s="251"/>
      <c r="AB1044505" s="247"/>
      <c r="AC1044505" s="247"/>
      <c r="AD1044505" s="245"/>
      <c r="AE1044505" s="245"/>
      <c r="AF1044505" s="245"/>
      <c r="AG1044505" s="245"/>
    </row>
    <row r="1044506" spans="1:33" ht="12.75">
      <c r="A1044506" s="247"/>
      <c r="B1044506" s="248"/>
      <c r="C1044506" s="249"/>
      <c r="D1044506" s="250"/>
      <c r="E1044506" s="250"/>
      <c r="F1044506" s="250"/>
      <c r="G1044506" s="250"/>
      <c r="H1044506" s="250"/>
      <c r="I1044506" s="250"/>
      <c r="J1044506" s="244"/>
      <c r="K1044506" s="244"/>
      <c r="L1044506" s="244"/>
      <c r="M1044506" s="244"/>
      <c r="N1044506" s="244"/>
      <c r="O1044506" s="251"/>
      <c r="P1044506" s="251"/>
      <c r="Q1044506" s="251"/>
      <c r="R1044506" s="251"/>
      <c r="S1044506" s="251"/>
      <c r="T1044506" s="251"/>
      <c r="U1044506" s="251"/>
      <c r="V1044506" s="251"/>
      <c r="W1044506" s="251"/>
      <c r="X1044506" s="251"/>
      <c r="Y1044506" s="251"/>
      <c r="Z1044506" s="251"/>
      <c r="AA1044506" s="251"/>
      <c r="AB1044506" s="247"/>
      <c r="AC1044506" s="247"/>
      <c r="AD1044506" s="245"/>
      <c r="AE1044506" s="245"/>
      <c r="AF1044506" s="245"/>
      <c r="AG1044506" s="245"/>
    </row>
    <row r="1044507" spans="1:33" ht="12.75">
      <c r="A1044507" s="247"/>
      <c r="B1044507" s="248"/>
      <c r="C1044507" s="249"/>
      <c r="D1044507" s="250"/>
      <c r="E1044507" s="250"/>
      <c r="F1044507" s="250"/>
      <c r="G1044507" s="250"/>
      <c r="H1044507" s="250"/>
      <c r="I1044507" s="250"/>
      <c r="J1044507" s="244"/>
      <c r="K1044507" s="244"/>
      <c r="L1044507" s="244"/>
      <c r="M1044507" s="244"/>
      <c r="N1044507" s="244"/>
      <c r="O1044507" s="251"/>
      <c r="P1044507" s="251"/>
      <c r="Q1044507" s="251"/>
      <c r="R1044507" s="251"/>
      <c r="S1044507" s="251"/>
      <c r="T1044507" s="251"/>
      <c r="U1044507" s="251"/>
      <c r="V1044507" s="251"/>
      <c r="W1044507" s="251"/>
      <c r="X1044507" s="251"/>
      <c r="Y1044507" s="251"/>
      <c r="Z1044507" s="251"/>
      <c r="AA1044507" s="251"/>
      <c r="AB1044507" s="247"/>
      <c r="AC1044507" s="247"/>
      <c r="AD1044507" s="245"/>
      <c r="AE1044507" s="245"/>
      <c r="AF1044507" s="245"/>
      <c r="AG1044507" s="245"/>
    </row>
    <row r="1044508" spans="1:33" ht="12.75">
      <c r="A1044508" s="247"/>
      <c r="B1044508" s="248"/>
      <c r="C1044508" s="249"/>
      <c r="D1044508" s="250"/>
      <c r="E1044508" s="250"/>
      <c r="F1044508" s="250"/>
      <c r="G1044508" s="250"/>
      <c r="H1044508" s="250"/>
      <c r="I1044508" s="250"/>
      <c r="J1044508" s="244"/>
      <c r="K1044508" s="244"/>
      <c r="L1044508" s="244"/>
      <c r="M1044508" s="244"/>
      <c r="N1044508" s="244"/>
      <c r="O1044508" s="251"/>
      <c r="P1044508" s="251"/>
      <c r="Q1044508" s="251"/>
      <c r="R1044508" s="251"/>
      <c r="S1044508" s="251"/>
      <c r="T1044508" s="251"/>
      <c r="U1044508" s="251"/>
      <c r="V1044508" s="251"/>
      <c r="W1044508" s="251"/>
      <c r="X1044508" s="251"/>
      <c r="Y1044508" s="251"/>
      <c r="Z1044508" s="251"/>
      <c r="AA1044508" s="251"/>
      <c r="AB1044508" s="247"/>
      <c r="AC1044508" s="247"/>
      <c r="AD1044508" s="245"/>
      <c r="AE1044508" s="245"/>
      <c r="AF1044508" s="245"/>
      <c r="AG1044508" s="245"/>
    </row>
    <row r="1044509" spans="1:33" ht="12.75">
      <c r="A1044509" s="247"/>
      <c r="B1044509" s="248"/>
      <c r="C1044509" s="249"/>
      <c r="D1044509" s="250"/>
      <c r="E1044509" s="250"/>
      <c r="F1044509" s="250"/>
      <c r="G1044509" s="250"/>
      <c r="H1044509" s="250"/>
      <c r="I1044509" s="250"/>
      <c r="J1044509" s="244"/>
      <c r="K1044509" s="244"/>
      <c r="L1044509" s="244"/>
      <c r="M1044509" s="244"/>
      <c r="N1044509" s="244"/>
      <c r="O1044509" s="251"/>
      <c r="P1044509" s="251"/>
      <c r="Q1044509" s="251"/>
      <c r="R1044509" s="251"/>
      <c r="S1044509" s="251"/>
      <c r="T1044509" s="251"/>
      <c r="U1044509" s="251"/>
      <c r="V1044509" s="251"/>
      <c r="W1044509" s="251"/>
      <c r="X1044509" s="251"/>
      <c r="Y1044509" s="251"/>
      <c r="Z1044509" s="251"/>
      <c r="AA1044509" s="251"/>
      <c r="AB1044509" s="247"/>
      <c r="AC1044509" s="247"/>
      <c r="AD1044509" s="245"/>
      <c r="AE1044509" s="245"/>
      <c r="AF1044509" s="245"/>
      <c r="AG1044509" s="245"/>
    </row>
    <row r="1044510" spans="1:33" ht="12.75">
      <c r="A1044510" s="247"/>
      <c r="B1044510" s="248"/>
      <c r="C1044510" s="249"/>
      <c r="D1044510" s="250"/>
      <c r="E1044510" s="250"/>
      <c r="F1044510" s="250"/>
      <c r="G1044510" s="250"/>
      <c r="H1044510" s="250"/>
      <c r="I1044510" s="250"/>
      <c r="J1044510" s="244"/>
      <c r="K1044510" s="244"/>
      <c r="L1044510" s="244"/>
      <c r="M1044510" s="244"/>
      <c r="N1044510" s="244"/>
      <c r="O1044510" s="251"/>
      <c r="P1044510" s="251"/>
      <c r="Q1044510" s="251"/>
      <c r="R1044510" s="251"/>
      <c r="S1044510" s="251"/>
      <c r="T1044510" s="251"/>
      <c r="U1044510" s="251"/>
      <c r="V1044510" s="251"/>
      <c r="W1044510" s="251"/>
      <c r="X1044510" s="251"/>
      <c r="Y1044510" s="251"/>
      <c r="Z1044510" s="251"/>
      <c r="AA1044510" s="251"/>
      <c r="AB1044510" s="247"/>
      <c r="AC1044510" s="247"/>
      <c r="AD1044510" s="245"/>
      <c r="AE1044510" s="245"/>
      <c r="AF1044510" s="245"/>
      <c r="AG1044510" s="245"/>
    </row>
    <row r="1044511" spans="1:33" ht="12.75">
      <c r="A1044511" s="247"/>
      <c r="B1044511" s="248"/>
      <c r="C1044511" s="249"/>
      <c r="D1044511" s="250"/>
      <c r="E1044511" s="250"/>
      <c r="F1044511" s="250"/>
      <c r="G1044511" s="250"/>
      <c r="H1044511" s="250"/>
      <c r="I1044511" s="250"/>
      <c r="J1044511" s="244"/>
      <c r="K1044511" s="244"/>
      <c r="L1044511" s="244"/>
      <c r="M1044511" s="244"/>
      <c r="N1044511" s="244"/>
      <c r="O1044511" s="251"/>
      <c r="P1044511" s="251"/>
      <c r="Q1044511" s="251"/>
      <c r="R1044511" s="251"/>
      <c r="S1044511" s="251"/>
      <c r="T1044511" s="251"/>
      <c r="U1044511" s="251"/>
      <c r="V1044511" s="251"/>
      <c r="W1044511" s="251"/>
      <c r="X1044511" s="251"/>
      <c r="Y1044511" s="251"/>
      <c r="Z1044511" s="251"/>
      <c r="AA1044511" s="251"/>
      <c r="AB1044511" s="247"/>
      <c r="AC1044511" s="247"/>
      <c r="AD1044511" s="245"/>
      <c r="AE1044511" s="245"/>
      <c r="AF1044511" s="245"/>
      <c r="AG1044511" s="245"/>
    </row>
    <row r="1044512" spans="1:33" ht="12.75">
      <c r="A1044512" s="247"/>
      <c r="B1044512" s="248"/>
      <c r="C1044512" s="249"/>
      <c r="D1044512" s="250"/>
      <c r="E1044512" s="250"/>
      <c r="F1044512" s="250"/>
      <c r="G1044512" s="250"/>
      <c r="H1044512" s="250"/>
      <c r="I1044512" s="250"/>
      <c r="J1044512" s="244"/>
      <c r="K1044512" s="244"/>
      <c r="L1044512" s="244"/>
      <c r="M1044512" s="244"/>
      <c r="N1044512" s="244"/>
      <c r="O1044512" s="251"/>
      <c r="P1044512" s="251"/>
      <c r="Q1044512" s="251"/>
      <c r="R1044512" s="251"/>
      <c r="S1044512" s="251"/>
      <c r="T1044512" s="251"/>
      <c r="U1044512" s="251"/>
      <c r="V1044512" s="251"/>
      <c r="W1044512" s="251"/>
      <c r="X1044512" s="251"/>
      <c r="Y1044512" s="251"/>
      <c r="Z1044512" s="251"/>
      <c r="AA1044512" s="251"/>
      <c r="AB1044512" s="247"/>
      <c r="AC1044512" s="247"/>
      <c r="AD1044512" s="245"/>
      <c r="AE1044512" s="245"/>
      <c r="AF1044512" s="245"/>
      <c r="AG1044512" s="245"/>
    </row>
    <row r="1044513" spans="1:33" ht="12.75">
      <c r="A1044513" s="247"/>
      <c r="B1044513" s="248"/>
      <c r="C1044513" s="249"/>
      <c r="D1044513" s="250"/>
      <c r="E1044513" s="250"/>
      <c r="F1044513" s="250"/>
      <c r="G1044513" s="250"/>
      <c r="H1044513" s="250"/>
      <c r="I1044513" s="250"/>
      <c r="J1044513" s="244"/>
      <c r="K1044513" s="244"/>
      <c r="L1044513" s="244"/>
      <c r="M1044513" s="244"/>
      <c r="N1044513" s="244"/>
      <c r="O1044513" s="251"/>
      <c r="P1044513" s="251"/>
      <c r="Q1044513" s="251"/>
      <c r="R1044513" s="251"/>
      <c r="S1044513" s="251"/>
      <c r="T1044513" s="251"/>
      <c r="U1044513" s="251"/>
      <c r="V1044513" s="251"/>
      <c r="W1044513" s="251"/>
      <c r="X1044513" s="251"/>
      <c r="Y1044513" s="251"/>
      <c r="Z1044513" s="251"/>
      <c r="AA1044513" s="251"/>
      <c r="AB1044513" s="247"/>
      <c r="AC1044513" s="247"/>
      <c r="AD1044513" s="245"/>
      <c r="AE1044513" s="245"/>
      <c r="AF1044513" s="245"/>
      <c r="AG1044513" s="245"/>
    </row>
    <row r="1044514" spans="1:33" ht="12.75">
      <c r="A1044514" s="247"/>
      <c r="B1044514" s="248"/>
      <c r="C1044514" s="249"/>
      <c r="D1044514" s="250"/>
      <c r="E1044514" s="250"/>
      <c r="F1044514" s="250"/>
      <c r="G1044514" s="250"/>
      <c r="H1044514" s="250"/>
      <c r="I1044514" s="250"/>
      <c r="J1044514" s="244"/>
      <c r="K1044514" s="244"/>
      <c r="L1044514" s="244"/>
      <c r="M1044514" s="244"/>
      <c r="N1044514" s="244"/>
      <c r="O1044514" s="251"/>
      <c r="P1044514" s="251"/>
      <c r="Q1044514" s="251"/>
      <c r="R1044514" s="251"/>
      <c r="S1044514" s="251"/>
      <c r="T1044514" s="251"/>
      <c r="U1044514" s="251"/>
      <c r="V1044514" s="251"/>
      <c r="W1044514" s="251"/>
      <c r="X1044514" s="251"/>
      <c r="Y1044514" s="251"/>
      <c r="Z1044514" s="251"/>
      <c r="AA1044514" s="251"/>
      <c r="AB1044514" s="247"/>
      <c r="AC1044514" s="247"/>
      <c r="AD1044514" s="245"/>
      <c r="AE1044514" s="245"/>
      <c r="AF1044514" s="245"/>
      <c r="AG1044514" s="245"/>
    </row>
    <row r="1044515" spans="1:33" ht="12.75">
      <c r="A1044515" s="247"/>
      <c r="B1044515" s="248"/>
      <c r="C1044515" s="249"/>
      <c r="D1044515" s="250"/>
      <c r="E1044515" s="250"/>
      <c r="F1044515" s="250"/>
      <c r="G1044515" s="250"/>
      <c r="H1044515" s="250"/>
      <c r="I1044515" s="250"/>
      <c r="J1044515" s="244"/>
      <c r="K1044515" s="244"/>
      <c r="L1044515" s="244"/>
      <c r="M1044515" s="244"/>
      <c r="N1044515" s="244"/>
      <c r="O1044515" s="251"/>
      <c r="P1044515" s="251"/>
      <c r="Q1044515" s="251"/>
      <c r="R1044515" s="251"/>
      <c r="S1044515" s="251"/>
      <c r="T1044515" s="251"/>
      <c r="U1044515" s="251"/>
      <c r="V1044515" s="251"/>
      <c r="W1044515" s="251"/>
      <c r="X1044515" s="251"/>
      <c r="Y1044515" s="251"/>
      <c r="Z1044515" s="251"/>
      <c r="AA1044515" s="251"/>
      <c r="AB1044515" s="247"/>
      <c r="AC1044515" s="247"/>
      <c r="AD1044515" s="245"/>
      <c r="AE1044515" s="245"/>
      <c r="AF1044515" s="245"/>
      <c r="AG1044515" s="245"/>
    </row>
    <row r="1044516" spans="1:33" ht="12.75">
      <c r="A1044516" s="247"/>
      <c r="B1044516" s="248"/>
      <c r="C1044516" s="249"/>
      <c r="D1044516" s="250"/>
      <c r="E1044516" s="250"/>
      <c r="F1044516" s="250"/>
      <c r="G1044516" s="250"/>
      <c r="H1044516" s="250"/>
      <c r="I1044516" s="250"/>
      <c r="J1044516" s="244"/>
      <c r="K1044516" s="244"/>
      <c r="L1044516" s="244"/>
      <c r="M1044516" s="244"/>
      <c r="N1044516" s="244"/>
      <c r="O1044516" s="251"/>
      <c r="P1044516" s="251"/>
      <c r="Q1044516" s="251"/>
      <c r="R1044516" s="251"/>
      <c r="S1044516" s="251"/>
      <c r="T1044516" s="251"/>
      <c r="U1044516" s="251"/>
      <c r="V1044516" s="251"/>
      <c r="W1044516" s="251"/>
      <c r="X1044516" s="251"/>
      <c r="Y1044516" s="251"/>
      <c r="Z1044516" s="251"/>
      <c r="AA1044516" s="251"/>
      <c r="AB1044516" s="247"/>
      <c r="AC1044516" s="247"/>
      <c r="AD1044516" s="245"/>
      <c r="AE1044516" s="245"/>
      <c r="AF1044516" s="245"/>
      <c r="AG1044516" s="245"/>
    </row>
    <row r="1044517" spans="1:33" ht="12.75">
      <c r="A1044517" s="247"/>
      <c r="B1044517" s="248"/>
      <c r="C1044517" s="249"/>
      <c r="D1044517" s="250"/>
      <c r="E1044517" s="250"/>
      <c r="F1044517" s="250"/>
      <c r="G1044517" s="250"/>
      <c r="H1044517" s="250"/>
      <c r="I1044517" s="250"/>
      <c r="J1044517" s="244"/>
      <c r="K1044517" s="244"/>
      <c r="L1044517" s="244"/>
      <c r="M1044517" s="244"/>
      <c r="N1044517" s="244"/>
      <c r="O1044517" s="251"/>
      <c r="P1044517" s="251"/>
      <c r="Q1044517" s="251"/>
      <c r="R1044517" s="251"/>
      <c r="S1044517" s="251"/>
      <c r="T1044517" s="251"/>
      <c r="U1044517" s="251"/>
      <c r="V1044517" s="251"/>
      <c r="W1044517" s="251"/>
      <c r="X1044517" s="251"/>
      <c r="Y1044517" s="251"/>
      <c r="Z1044517" s="251"/>
      <c r="AA1044517" s="251"/>
      <c r="AB1044517" s="247"/>
      <c r="AC1044517" s="247"/>
      <c r="AD1044517" s="245"/>
      <c r="AE1044517" s="245"/>
      <c r="AF1044517" s="245"/>
      <c r="AG1044517" s="245"/>
    </row>
    <row r="1044518" spans="1:33" ht="12.75">
      <c r="A1044518" s="247"/>
      <c r="B1044518" s="248"/>
      <c r="C1044518" s="249"/>
      <c r="D1044518" s="250"/>
      <c r="E1044518" s="250"/>
      <c r="F1044518" s="250"/>
      <c r="G1044518" s="250"/>
      <c r="H1044518" s="250"/>
      <c r="I1044518" s="250"/>
      <c r="J1044518" s="244"/>
      <c r="K1044518" s="244"/>
      <c r="L1044518" s="244"/>
      <c r="M1044518" s="244"/>
      <c r="N1044518" s="244"/>
      <c r="O1044518" s="251"/>
      <c r="P1044518" s="251"/>
      <c r="Q1044518" s="251"/>
      <c r="R1044518" s="251"/>
      <c r="S1044518" s="251"/>
      <c r="T1044518" s="251"/>
      <c r="U1044518" s="251"/>
      <c r="V1044518" s="251"/>
      <c r="W1044518" s="251"/>
      <c r="X1044518" s="251"/>
      <c r="Y1044518" s="251"/>
      <c r="Z1044518" s="251"/>
      <c r="AA1044518" s="251"/>
      <c r="AB1044518" s="247"/>
      <c r="AC1044518" s="247"/>
      <c r="AD1044518" s="245"/>
      <c r="AE1044518" s="245"/>
      <c r="AF1044518" s="245"/>
      <c r="AG1044518" s="245"/>
    </row>
    <row r="1044519" spans="1:33" ht="12.75">
      <c r="A1044519" s="247"/>
      <c r="B1044519" s="248"/>
      <c r="C1044519" s="249"/>
      <c r="D1044519" s="250"/>
      <c r="E1044519" s="250"/>
      <c r="F1044519" s="250"/>
      <c r="G1044519" s="250"/>
      <c r="H1044519" s="250"/>
      <c r="I1044519" s="250"/>
      <c r="J1044519" s="244"/>
      <c r="K1044519" s="244"/>
      <c r="L1044519" s="244"/>
      <c r="M1044519" s="244"/>
      <c r="N1044519" s="244"/>
      <c r="O1044519" s="251"/>
      <c r="P1044519" s="251"/>
      <c r="Q1044519" s="251"/>
      <c r="R1044519" s="251"/>
      <c r="S1044519" s="251"/>
      <c r="T1044519" s="251"/>
      <c r="U1044519" s="251"/>
      <c r="V1044519" s="251"/>
      <c r="W1044519" s="251"/>
      <c r="X1044519" s="251"/>
      <c r="Y1044519" s="251"/>
      <c r="Z1044519" s="251"/>
      <c r="AA1044519" s="251"/>
      <c r="AB1044519" s="247"/>
      <c r="AC1044519" s="247"/>
      <c r="AD1044519" s="245"/>
      <c r="AE1044519" s="245"/>
      <c r="AF1044519" s="245"/>
      <c r="AG1044519" s="245"/>
    </row>
    <row r="1044520" spans="1:33" ht="12.75">
      <c r="A1044520" s="247"/>
      <c r="B1044520" s="248"/>
      <c r="C1044520" s="249"/>
      <c r="D1044520" s="250"/>
      <c r="E1044520" s="250"/>
      <c r="F1044520" s="250"/>
      <c r="G1044520" s="250"/>
      <c r="H1044520" s="250"/>
      <c r="I1044520" s="250"/>
      <c r="J1044520" s="244"/>
      <c r="K1044520" s="244"/>
      <c r="L1044520" s="244"/>
      <c r="M1044520" s="244"/>
      <c r="N1044520" s="244"/>
      <c r="O1044520" s="251"/>
      <c r="P1044520" s="251"/>
      <c r="Q1044520" s="251"/>
      <c r="R1044520" s="251"/>
      <c r="S1044520" s="251"/>
      <c r="T1044520" s="251"/>
      <c r="U1044520" s="251"/>
      <c r="V1044520" s="251"/>
      <c r="W1044520" s="251"/>
      <c r="X1044520" s="251"/>
      <c r="Y1044520" s="251"/>
      <c r="Z1044520" s="251"/>
      <c r="AA1044520" s="251"/>
      <c r="AB1044520" s="247"/>
      <c r="AC1044520" s="247"/>
      <c r="AD1044520" s="245"/>
      <c r="AE1044520" s="245"/>
      <c r="AF1044520" s="245"/>
      <c r="AG1044520" s="245"/>
    </row>
    <row r="1044521" spans="1:33" ht="12.75">
      <c r="A1044521" s="247"/>
      <c r="B1044521" s="248"/>
      <c r="C1044521" s="249"/>
      <c r="D1044521" s="250"/>
      <c r="E1044521" s="250"/>
      <c r="F1044521" s="250"/>
      <c r="G1044521" s="250"/>
      <c r="H1044521" s="250"/>
      <c r="I1044521" s="250"/>
      <c r="J1044521" s="244"/>
      <c r="K1044521" s="244"/>
      <c r="L1044521" s="244"/>
      <c r="M1044521" s="244"/>
      <c r="N1044521" s="244"/>
      <c r="O1044521" s="251"/>
      <c r="P1044521" s="251"/>
      <c r="Q1044521" s="251"/>
      <c r="R1044521" s="251"/>
      <c r="S1044521" s="251"/>
      <c r="T1044521" s="251"/>
      <c r="U1044521" s="251"/>
      <c r="V1044521" s="251"/>
      <c r="W1044521" s="251"/>
      <c r="X1044521" s="251"/>
      <c r="Y1044521" s="251"/>
      <c r="Z1044521" s="251"/>
      <c r="AA1044521" s="251"/>
      <c r="AB1044521" s="247"/>
      <c r="AC1044521" s="247"/>
      <c r="AD1044521" s="245"/>
      <c r="AE1044521" s="245"/>
      <c r="AF1044521" s="245"/>
      <c r="AG1044521" s="245"/>
    </row>
    <row r="1044522" spans="1:33" ht="12.75">
      <c r="A1044522" s="247"/>
      <c r="B1044522" s="248"/>
      <c r="C1044522" s="249"/>
      <c r="D1044522" s="250"/>
      <c r="E1044522" s="250"/>
      <c r="F1044522" s="250"/>
      <c r="G1044522" s="250"/>
      <c r="H1044522" s="250"/>
      <c r="I1044522" s="250"/>
      <c r="J1044522" s="244"/>
      <c r="K1044522" s="244"/>
      <c r="L1044522" s="244"/>
      <c r="M1044522" s="244"/>
      <c r="N1044522" s="244"/>
      <c r="O1044522" s="251"/>
      <c r="P1044522" s="251"/>
      <c r="Q1044522" s="251"/>
      <c r="R1044522" s="251"/>
      <c r="S1044522" s="251"/>
      <c r="T1044522" s="251"/>
      <c r="U1044522" s="251"/>
      <c r="V1044522" s="251"/>
      <c r="W1044522" s="251"/>
      <c r="X1044522" s="251"/>
      <c r="Y1044522" s="251"/>
      <c r="Z1044522" s="251"/>
      <c r="AA1044522" s="251"/>
      <c r="AB1044522" s="247"/>
      <c r="AC1044522" s="247"/>
      <c r="AD1044522" s="245"/>
      <c r="AE1044522" s="245"/>
      <c r="AF1044522" s="245"/>
      <c r="AG1044522" s="245"/>
    </row>
    <row r="1044523" spans="1:33" ht="12.75">
      <c r="A1044523" s="247"/>
      <c r="B1044523" s="248"/>
      <c r="C1044523" s="249"/>
      <c r="D1044523" s="250"/>
      <c r="E1044523" s="250"/>
      <c r="F1044523" s="250"/>
      <c r="G1044523" s="250"/>
      <c r="H1044523" s="250"/>
      <c r="I1044523" s="250"/>
      <c r="J1044523" s="244"/>
      <c r="K1044523" s="244"/>
      <c r="L1044523" s="244"/>
      <c r="M1044523" s="244"/>
      <c r="N1044523" s="244"/>
      <c r="O1044523" s="251"/>
      <c r="P1044523" s="251"/>
      <c r="Q1044523" s="251"/>
      <c r="R1044523" s="251"/>
      <c r="S1044523" s="251"/>
      <c r="T1044523" s="251"/>
      <c r="U1044523" s="251"/>
      <c r="V1044523" s="251"/>
      <c r="W1044523" s="251"/>
      <c r="X1044523" s="251"/>
      <c r="Y1044523" s="251"/>
      <c r="Z1044523" s="251"/>
      <c r="AA1044523" s="251"/>
      <c r="AB1044523" s="247"/>
      <c r="AC1044523" s="247"/>
      <c r="AD1044523" s="245"/>
      <c r="AE1044523" s="245"/>
      <c r="AF1044523" s="245"/>
      <c r="AG1044523" s="245"/>
    </row>
    <row r="1044524" spans="1:33" ht="12.75">
      <c r="A1044524" s="247"/>
      <c r="B1044524" s="248"/>
      <c r="C1044524" s="249"/>
      <c r="D1044524" s="250"/>
      <c r="E1044524" s="250"/>
      <c r="F1044524" s="250"/>
      <c r="G1044524" s="250"/>
      <c r="H1044524" s="250"/>
      <c r="I1044524" s="250"/>
      <c r="J1044524" s="244"/>
      <c r="K1044524" s="244"/>
      <c r="L1044524" s="244"/>
      <c r="M1044524" s="244"/>
      <c r="N1044524" s="244"/>
      <c r="O1044524" s="251"/>
      <c r="P1044524" s="251"/>
      <c r="Q1044524" s="251"/>
      <c r="R1044524" s="251"/>
      <c r="S1044524" s="251"/>
      <c r="T1044524" s="251"/>
      <c r="U1044524" s="251"/>
      <c r="V1044524" s="251"/>
      <c r="W1044524" s="251"/>
      <c r="X1044524" s="251"/>
      <c r="Y1044524" s="251"/>
      <c r="Z1044524" s="251"/>
      <c r="AA1044524" s="251"/>
      <c r="AB1044524" s="247"/>
      <c r="AC1044524" s="247"/>
      <c r="AD1044524" s="245"/>
      <c r="AE1044524" s="245"/>
      <c r="AF1044524" s="245"/>
      <c r="AG1044524" s="245"/>
    </row>
    <row r="1044525" spans="1:33" ht="12.75">
      <c r="A1044525" s="247"/>
      <c r="B1044525" s="248"/>
      <c r="C1044525" s="249"/>
      <c r="D1044525" s="250"/>
      <c r="E1044525" s="250"/>
      <c r="F1044525" s="250"/>
      <c r="G1044525" s="250"/>
      <c r="H1044525" s="250"/>
      <c r="I1044525" s="250"/>
      <c r="J1044525" s="244"/>
      <c r="K1044525" s="244"/>
      <c r="L1044525" s="244"/>
      <c r="M1044525" s="244"/>
      <c r="N1044525" s="244"/>
      <c r="O1044525" s="251"/>
      <c r="P1044525" s="251"/>
      <c r="Q1044525" s="251"/>
      <c r="R1044525" s="251"/>
      <c r="S1044525" s="251"/>
      <c r="T1044525" s="251"/>
      <c r="U1044525" s="251"/>
      <c r="V1044525" s="251"/>
      <c r="W1044525" s="251"/>
      <c r="X1044525" s="251"/>
      <c r="Y1044525" s="251"/>
      <c r="Z1044525" s="251"/>
      <c r="AA1044525" s="251"/>
      <c r="AB1044525" s="247"/>
      <c r="AC1044525" s="247"/>
      <c r="AD1044525" s="245"/>
      <c r="AE1044525" s="245"/>
      <c r="AF1044525" s="245"/>
      <c r="AG1044525" s="245"/>
    </row>
    <row r="1044526" spans="1:33" ht="12.75">
      <c r="A1044526" s="247"/>
      <c r="B1044526" s="248"/>
      <c r="C1044526" s="249"/>
      <c r="D1044526" s="250"/>
      <c r="E1044526" s="250"/>
      <c r="F1044526" s="250"/>
      <c r="G1044526" s="250"/>
      <c r="H1044526" s="250"/>
      <c r="I1044526" s="250"/>
      <c r="J1044526" s="244"/>
      <c r="K1044526" s="244"/>
      <c r="L1044526" s="244"/>
      <c r="M1044526" s="244"/>
      <c r="N1044526" s="244"/>
      <c r="O1044526" s="251"/>
      <c r="P1044526" s="251"/>
      <c r="Q1044526" s="251"/>
      <c r="R1044526" s="251"/>
      <c r="S1044526" s="251"/>
      <c r="T1044526" s="251"/>
      <c r="U1044526" s="251"/>
      <c r="V1044526" s="251"/>
      <c r="W1044526" s="251"/>
      <c r="X1044526" s="251"/>
      <c r="Y1044526" s="251"/>
      <c r="Z1044526" s="251"/>
      <c r="AA1044526" s="251"/>
      <c r="AB1044526" s="247"/>
      <c r="AC1044526" s="247"/>
      <c r="AD1044526" s="245"/>
      <c r="AE1044526" s="245"/>
      <c r="AF1044526" s="245"/>
      <c r="AG1044526" s="245"/>
    </row>
    <row r="1044527" spans="1:33" ht="12.75">
      <c r="A1044527" s="247"/>
      <c r="B1044527" s="248"/>
      <c r="C1044527" s="249"/>
      <c r="D1044527" s="250"/>
      <c r="E1044527" s="250"/>
      <c r="F1044527" s="250"/>
      <c r="G1044527" s="250"/>
      <c r="H1044527" s="250"/>
      <c r="I1044527" s="250"/>
      <c r="J1044527" s="244"/>
      <c r="K1044527" s="244"/>
      <c r="L1044527" s="244"/>
      <c r="M1044527" s="244"/>
      <c r="N1044527" s="244"/>
      <c r="O1044527" s="251"/>
      <c r="P1044527" s="251"/>
      <c r="Q1044527" s="251"/>
      <c r="R1044527" s="251"/>
      <c r="S1044527" s="251"/>
      <c r="T1044527" s="251"/>
      <c r="U1044527" s="251"/>
      <c r="V1044527" s="251"/>
      <c r="W1044527" s="251"/>
      <c r="X1044527" s="251"/>
      <c r="Y1044527" s="251"/>
      <c r="Z1044527" s="251"/>
      <c r="AA1044527" s="251"/>
      <c r="AB1044527" s="247"/>
      <c r="AC1044527" s="247"/>
      <c r="AD1044527" s="245"/>
      <c r="AE1044527" s="245"/>
      <c r="AF1044527" s="245"/>
      <c r="AG1044527" s="245"/>
    </row>
    <row r="1044528" spans="1:33" ht="12.75">
      <c r="A1044528" s="247"/>
      <c r="B1044528" s="248"/>
      <c r="C1044528" s="249"/>
      <c r="D1044528" s="250"/>
      <c r="E1044528" s="250"/>
      <c r="F1044528" s="250"/>
      <c r="G1044528" s="250"/>
      <c r="H1044528" s="250"/>
      <c r="I1044528" s="250"/>
      <c r="J1044528" s="244"/>
      <c r="K1044528" s="244"/>
      <c r="L1044528" s="244"/>
      <c r="M1044528" s="244"/>
      <c r="N1044528" s="244"/>
      <c r="O1044528" s="251"/>
      <c r="P1044528" s="251"/>
      <c r="Q1044528" s="251"/>
      <c r="R1044528" s="251"/>
      <c r="S1044528" s="251"/>
      <c r="T1044528" s="251"/>
      <c r="U1044528" s="251"/>
      <c r="V1044528" s="251"/>
      <c r="W1044528" s="251"/>
      <c r="X1044528" s="251"/>
      <c r="Y1044528" s="251"/>
      <c r="Z1044528" s="251"/>
      <c r="AA1044528" s="251"/>
      <c r="AB1044528" s="247"/>
      <c r="AC1044528" s="247"/>
      <c r="AD1044528" s="245"/>
      <c r="AE1044528" s="245"/>
      <c r="AF1044528" s="245"/>
      <c r="AG1044528" s="245"/>
    </row>
    <row r="1044529" spans="1:33" ht="12.75">
      <c r="A1044529" s="247"/>
      <c r="B1044529" s="248"/>
      <c r="C1044529" s="249"/>
      <c r="D1044529" s="250"/>
      <c r="E1044529" s="250"/>
      <c r="F1044529" s="250"/>
      <c r="G1044529" s="250"/>
      <c r="H1044529" s="250"/>
      <c r="I1044529" s="250"/>
      <c r="J1044529" s="244"/>
      <c r="K1044529" s="244"/>
      <c r="L1044529" s="244"/>
      <c r="M1044529" s="244"/>
      <c r="N1044529" s="244"/>
      <c r="O1044529" s="251"/>
      <c r="P1044529" s="251"/>
      <c r="Q1044529" s="251"/>
      <c r="R1044529" s="251"/>
      <c r="S1044529" s="251"/>
      <c r="T1044529" s="251"/>
      <c r="U1044529" s="251"/>
      <c r="V1044529" s="251"/>
      <c r="W1044529" s="251"/>
      <c r="X1044529" s="251"/>
      <c r="Y1044529" s="251"/>
      <c r="Z1044529" s="251"/>
      <c r="AA1044529" s="251"/>
      <c r="AB1044529" s="247"/>
      <c r="AC1044529" s="247"/>
      <c r="AD1044529" s="245"/>
      <c r="AE1044529" s="245"/>
      <c r="AF1044529" s="245"/>
      <c r="AG1044529" s="245"/>
    </row>
    <row r="1044530" spans="1:33" ht="12.75">
      <c r="A1044530" s="247"/>
      <c r="B1044530" s="248"/>
      <c r="C1044530" s="249"/>
      <c r="D1044530" s="250"/>
      <c r="E1044530" s="250"/>
      <c r="F1044530" s="250"/>
      <c r="G1044530" s="250"/>
      <c r="H1044530" s="250"/>
      <c r="I1044530" s="250"/>
      <c r="J1044530" s="244"/>
      <c r="K1044530" s="244"/>
      <c r="L1044530" s="244"/>
      <c r="M1044530" s="244"/>
      <c r="N1044530" s="244"/>
      <c r="O1044530" s="251"/>
      <c r="P1044530" s="251"/>
      <c r="Q1044530" s="251"/>
      <c r="R1044530" s="251"/>
      <c r="S1044530" s="251"/>
      <c r="T1044530" s="251"/>
      <c r="U1044530" s="251"/>
      <c r="V1044530" s="251"/>
      <c r="W1044530" s="251"/>
      <c r="X1044530" s="251"/>
      <c r="Y1044530" s="251"/>
      <c r="Z1044530" s="251"/>
      <c r="AA1044530" s="251"/>
      <c r="AB1044530" s="247"/>
      <c r="AC1044530" s="247"/>
      <c r="AD1044530" s="245"/>
      <c r="AE1044530" s="245"/>
      <c r="AF1044530" s="245"/>
      <c r="AG1044530" s="245"/>
    </row>
    <row r="1044531" spans="1:33" ht="12.75">
      <c r="A1044531" s="247"/>
      <c r="B1044531" s="248"/>
      <c r="C1044531" s="249"/>
      <c r="D1044531" s="250"/>
      <c r="E1044531" s="250"/>
      <c r="F1044531" s="250"/>
      <c r="G1044531" s="250"/>
      <c r="H1044531" s="250"/>
      <c r="I1044531" s="250"/>
      <c r="J1044531" s="244"/>
      <c r="K1044531" s="244"/>
      <c r="L1044531" s="244"/>
      <c r="M1044531" s="244"/>
      <c r="N1044531" s="244"/>
      <c r="O1044531" s="251"/>
      <c r="P1044531" s="251"/>
      <c r="Q1044531" s="251"/>
      <c r="R1044531" s="251"/>
      <c r="S1044531" s="251"/>
      <c r="T1044531" s="251"/>
      <c r="U1044531" s="251"/>
      <c r="V1044531" s="251"/>
      <c r="W1044531" s="251"/>
      <c r="X1044531" s="251"/>
      <c r="Y1044531" s="251"/>
      <c r="Z1044531" s="251"/>
      <c r="AA1044531" s="251"/>
      <c r="AB1044531" s="247"/>
      <c r="AC1044531" s="247"/>
      <c r="AD1044531" s="245"/>
      <c r="AE1044531" s="245"/>
      <c r="AF1044531" s="245"/>
      <c r="AG1044531" s="245"/>
    </row>
    <row r="1044532" spans="1:33" ht="12.75">
      <c r="A1044532" s="247"/>
      <c r="B1044532" s="248"/>
      <c r="C1044532" s="249"/>
      <c r="D1044532" s="250"/>
      <c r="E1044532" s="250"/>
      <c r="F1044532" s="250"/>
      <c r="G1044532" s="250"/>
      <c r="H1044532" s="250"/>
      <c r="I1044532" s="250"/>
      <c r="J1044532" s="244"/>
      <c r="K1044532" s="244"/>
      <c r="L1044532" s="244"/>
      <c r="M1044532" s="244"/>
      <c r="N1044532" s="244"/>
      <c r="O1044532" s="251"/>
      <c r="P1044532" s="251"/>
      <c r="Q1044532" s="251"/>
      <c r="R1044532" s="251"/>
      <c r="S1044532" s="251"/>
      <c r="T1044532" s="251"/>
      <c r="U1044532" s="251"/>
      <c r="V1044532" s="251"/>
      <c r="W1044532" s="251"/>
      <c r="X1044532" s="251"/>
      <c r="Y1044532" s="251"/>
      <c r="Z1044532" s="251"/>
      <c r="AA1044532" s="251"/>
      <c r="AB1044532" s="247"/>
      <c r="AC1044532" s="247"/>
      <c r="AD1044532" s="245"/>
      <c r="AE1044532" s="245"/>
      <c r="AF1044532" s="245"/>
      <c r="AG1044532" s="245"/>
    </row>
    <row r="1044533" spans="1:33" ht="12.75">
      <c r="A1044533" s="247"/>
      <c r="B1044533" s="248"/>
      <c r="C1044533" s="249"/>
      <c r="D1044533" s="250"/>
      <c r="E1044533" s="250"/>
      <c r="F1044533" s="250"/>
      <c r="G1044533" s="250"/>
      <c r="H1044533" s="250"/>
      <c r="I1044533" s="250"/>
      <c r="J1044533" s="244"/>
      <c r="K1044533" s="244"/>
      <c r="L1044533" s="244"/>
      <c r="M1044533" s="244"/>
      <c r="N1044533" s="244"/>
      <c r="O1044533" s="251"/>
      <c r="P1044533" s="251"/>
      <c r="Q1044533" s="251"/>
      <c r="R1044533" s="251"/>
      <c r="S1044533" s="251"/>
      <c r="T1044533" s="251"/>
      <c r="U1044533" s="251"/>
      <c r="V1044533" s="251"/>
      <c r="W1044533" s="251"/>
      <c r="X1044533" s="251"/>
      <c r="Y1044533" s="251"/>
      <c r="Z1044533" s="251"/>
      <c r="AA1044533" s="251"/>
      <c r="AB1044533" s="247"/>
      <c r="AC1044533" s="247"/>
      <c r="AD1044533" s="245"/>
      <c r="AE1044533" s="245"/>
      <c r="AF1044533" s="245"/>
      <c r="AG1044533" s="245"/>
    </row>
    <row r="1044534" spans="1:33" ht="12.75">
      <c r="A1044534" s="247"/>
      <c r="B1044534" s="248"/>
      <c r="C1044534" s="249"/>
      <c r="D1044534" s="250"/>
      <c r="E1044534" s="250"/>
      <c r="F1044534" s="250"/>
      <c r="G1044534" s="250"/>
      <c r="H1044534" s="250"/>
      <c r="I1044534" s="250"/>
      <c r="J1044534" s="244"/>
      <c r="K1044534" s="244"/>
      <c r="L1044534" s="244"/>
      <c r="M1044534" s="244"/>
      <c r="N1044534" s="244"/>
      <c r="O1044534" s="251"/>
      <c r="P1044534" s="251"/>
      <c r="Q1044534" s="251"/>
      <c r="R1044534" s="251"/>
      <c r="S1044534" s="251"/>
      <c r="T1044534" s="251"/>
      <c r="U1044534" s="251"/>
      <c r="V1044534" s="251"/>
      <c r="W1044534" s="251"/>
      <c r="X1044534" s="251"/>
      <c r="Y1044534" s="251"/>
      <c r="Z1044534" s="251"/>
      <c r="AA1044534" s="251"/>
      <c r="AB1044534" s="247"/>
      <c r="AC1044534" s="247"/>
      <c r="AD1044534" s="245"/>
      <c r="AE1044534" s="245"/>
      <c r="AF1044534" s="245"/>
      <c r="AG1044534" s="245"/>
    </row>
    <row r="1044535" spans="1:33" ht="12.75">
      <c r="A1044535" s="247"/>
      <c r="B1044535" s="248"/>
      <c r="C1044535" s="249"/>
      <c r="D1044535" s="250"/>
      <c r="E1044535" s="250"/>
      <c r="F1044535" s="250"/>
      <c r="G1044535" s="250"/>
      <c r="H1044535" s="250"/>
      <c r="I1044535" s="250"/>
      <c r="J1044535" s="244"/>
      <c r="K1044535" s="244"/>
      <c r="L1044535" s="244"/>
      <c r="M1044535" s="244"/>
      <c r="N1044535" s="244"/>
      <c r="O1044535" s="251"/>
      <c r="P1044535" s="251"/>
      <c r="Q1044535" s="251"/>
      <c r="R1044535" s="251"/>
      <c r="S1044535" s="251"/>
      <c r="T1044535" s="251"/>
      <c r="U1044535" s="251"/>
      <c r="V1044535" s="251"/>
      <c r="W1044535" s="251"/>
      <c r="X1044535" s="251"/>
      <c r="Y1044535" s="251"/>
      <c r="Z1044535" s="251"/>
      <c r="AA1044535" s="251"/>
      <c r="AB1044535" s="247"/>
      <c r="AC1044535" s="247"/>
      <c r="AD1044535" s="245"/>
      <c r="AE1044535" s="245"/>
      <c r="AF1044535" s="245"/>
      <c r="AG1044535" s="245"/>
    </row>
    <row r="1044536" spans="1:33" ht="12.75">
      <c r="A1044536" s="247"/>
      <c r="B1044536" s="248"/>
      <c r="C1044536" s="249"/>
      <c r="D1044536" s="250"/>
      <c r="E1044536" s="250"/>
      <c r="F1044536" s="250"/>
      <c r="G1044536" s="250"/>
      <c r="H1044536" s="250"/>
      <c r="I1044536" s="250"/>
      <c r="J1044536" s="244"/>
      <c r="K1044536" s="244"/>
      <c r="L1044536" s="244"/>
      <c r="M1044536" s="244"/>
      <c r="N1044536" s="244"/>
      <c r="O1044536" s="251"/>
      <c r="P1044536" s="251"/>
      <c r="Q1044536" s="251"/>
      <c r="R1044536" s="251"/>
      <c r="S1044536" s="251"/>
      <c r="T1044536" s="251"/>
      <c r="U1044536" s="251"/>
      <c r="V1044536" s="251"/>
      <c r="W1044536" s="251"/>
      <c r="X1044536" s="251"/>
      <c r="Y1044536" s="251"/>
      <c r="Z1044536" s="251"/>
      <c r="AA1044536" s="251"/>
      <c r="AB1044536" s="247"/>
      <c r="AC1044536" s="247"/>
      <c r="AD1044536" s="245"/>
      <c r="AE1044536" s="245"/>
      <c r="AF1044536" s="245"/>
      <c r="AG1044536" s="245"/>
    </row>
    <row r="1044537" spans="1:33" ht="12.75">
      <c r="A1044537" s="247"/>
      <c r="B1044537" s="248"/>
      <c r="C1044537" s="249"/>
      <c r="D1044537" s="250"/>
      <c r="E1044537" s="250"/>
      <c r="F1044537" s="250"/>
      <c r="G1044537" s="250"/>
      <c r="H1044537" s="250"/>
      <c r="I1044537" s="250"/>
      <c r="J1044537" s="244"/>
      <c r="K1044537" s="244"/>
      <c r="L1044537" s="244"/>
      <c r="M1044537" s="244"/>
      <c r="N1044537" s="244"/>
      <c r="O1044537" s="251"/>
      <c r="P1044537" s="251"/>
      <c r="Q1044537" s="251"/>
      <c r="R1044537" s="251"/>
      <c r="S1044537" s="251"/>
      <c r="T1044537" s="251"/>
      <c r="U1044537" s="251"/>
      <c r="V1044537" s="251"/>
      <c r="W1044537" s="251"/>
      <c r="X1044537" s="251"/>
      <c r="Y1044537" s="251"/>
      <c r="Z1044537" s="251"/>
      <c r="AA1044537" s="251"/>
      <c r="AB1044537" s="247"/>
      <c r="AC1044537" s="247"/>
      <c r="AD1044537" s="245"/>
      <c r="AE1044537" s="245"/>
      <c r="AF1044537" s="245"/>
      <c r="AG1044537" s="245"/>
    </row>
    <row r="1044538" spans="1:33" ht="12.75">
      <c r="A1044538" s="247"/>
      <c r="B1044538" s="248"/>
      <c r="C1044538" s="249"/>
      <c r="D1044538" s="250"/>
      <c r="E1044538" s="250"/>
      <c r="F1044538" s="250"/>
      <c r="G1044538" s="250"/>
      <c r="H1044538" s="250"/>
      <c r="I1044538" s="250"/>
      <c r="J1044538" s="244"/>
      <c r="K1044538" s="244"/>
      <c r="L1044538" s="244"/>
      <c r="M1044538" s="244"/>
      <c r="N1044538" s="244"/>
      <c r="O1044538" s="251"/>
      <c r="P1044538" s="251"/>
      <c r="Q1044538" s="251"/>
      <c r="R1044538" s="251"/>
      <c r="S1044538" s="251"/>
      <c r="T1044538" s="251"/>
      <c r="U1044538" s="251"/>
      <c r="V1044538" s="251"/>
      <c r="W1044538" s="251"/>
      <c r="X1044538" s="251"/>
      <c r="Y1044538" s="251"/>
      <c r="Z1044538" s="251"/>
      <c r="AA1044538" s="251"/>
      <c r="AB1044538" s="247"/>
      <c r="AC1044538" s="247"/>
      <c r="AD1044538" s="245"/>
      <c r="AE1044538" s="245"/>
      <c r="AF1044538" s="245"/>
      <c r="AG1044538" s="245"/>
    </row>
    <row r="1044539" spans="1:33" ht="12.75">
      <c r="A1044539" s="247"/>
      <c r="B1044539" s="248"/>
      <c r="C1044539" s="249"/>
      <c r="D1044539" s="250"/>
      <c r="E1044539" s="250"/>
      <c r="F1044539" s="250"/>
      <c r="G1044539" s="250"/>
      <c r="H1044539" s="250"/>
      <c r="I1044539" s="250"/>
      <c r="J1044539" s="244"/>
      <c r="K1044539" s="244"/>
      <c r="L1044539" s="244"/>
      <c r="M1044539" s="244"/>
      <c r="N1044539" s="244"/>
      <c r="O1044539" s="251"/>
      <c r="P1044539" s="251"/>
      <c r="Q1044539" s="251"/>
      <c r="R1044539" s="251"/>
      <c r="S1044539" s="251"/>
      <c r="T1044539" s="251"/>
      <c r="U1044539" s="251"/>
      <c r="V1044539" s="251"/>
      <c r="W1044539" s="251"/>
      <c r="X1044539" s="251"/>
      <c r="Y1044539" s="251"/>
      <c r="Z1044539" s="251"/>
      <c r="AA1044539" s="251"/>
      <c r="AB1044539" s="247"/>
      <c r="AC1044539" s="247"/>
      <c r="AD1044539" s="245"/>
      <c r="AE1044539" s="245"/>
      <c r="AF1044539" s="245"/>
      <c r="AG1044539" s="245"/>
    </row>
    <row r="1044540" spans="1:33" ht="12.75">
      <c r="A1044540" s="247"/>
      <c r="B1044540" s="248"/>
      <c r="C1044540" s="249"/>
      <c r="D1044540" s="250"/>
      <c r="E1044540" s="250"/>
      <c r="F1044540" s="250"/>
      <c r="G1044540" s="250"/>
      <c r="H1044540" s="250"/>
      <c r="I1044540" s="250"/>
      <c r="J1044540" s="244"/>
      <c r="K1044540" s="244"/>
      <c r="L1044540" s="244"/>
      <c r="M1044540" s="244"/>
      <c r="N1044540" s="244"/>
      <c r="O1044540" s="251"/>
      <c r="P1044540" s="251"/>
      <c r="Q1044540" s="251"/>
      <c r="R1044540" s="251"/>
      <c r="S1044540" s="251"/>
      <c r="T1044540" s="251"/>
      <c r="U1044540" s="251"/>
      <c r="V1044540" s="251"/>
      <c r="W1044540" s="251"/>
      <c r="X1044540" s="251"/>
      <c r="Y1044540" s="251"/>
      <c r="Z1044540" s="251"/>
      <c r="AA1044540" s="251"/>
      <c r="AB1044540" s="247"/>
      <c r="AC1044540" s="247"/>
      <c r="AD1044540" s="245"/>
      <c r="AE1044540" s="245"/>
      <c r="AF1044540" s="245"/>
      <c r="AG1044540" s="245"/>
    </row>
    <row r="1044541" spans="1:33" ht="12.75">
      <c r="A1044541" s="247"/>
      <c r="B1044541" s="248"/>
      <c r="C1044541" s="249"/>
      <c r="D1044541" s="250"/>
      <c r="E1044541" s="250"/>
      <c r="F1044541" s="250"/>
      <c r="G1044541" s="250"/>
      <c r="H1044541" s="250"/>
      <c r="I1044541" s="250"/>
      <c r="J1044541" s="244"/>
      <c r="K1044541" s="244"/>
      <c r="L1044541" s="244"/>
      <c r="M1044541" s="244"/>
      <c r="N1044541" s="244"/>
      <c r="O1044541" s="251"/>
      <c r="P1044541" s="251"/>
      <c r="Q1044541" s="251"/>
      <c r="R1044541" s="251"/>
      <c r="S1044541" s="251"/>
      <c r="T1044541" s="251"/>
      <c r="U1044541" s="251"/>
      <c r="V1044541" s="251"/>
      <c r="W1044541" s="251"/>
      <c r="X1044541" s="251"/>
      <c r="Y1044541" s="251"/>
      <c r="Z1044541" s="251"/>
      <c r="AA1044541" s="251"/>
      <c r="AB1044541" s="247"/>
      <c r="AC1044541" s="247"/>
      <c r="AD1044541" s="245"/>
      <c r="AE1044541" s="245"/>
      <c r="AF1044541" s="245"/>
      <c r="AG1044541" s="245"/>
    </row>
    <row r="1044542" spans="1:33" ht="12.75">
      <c r="A1044542" s="247"/>
      <c r="B1044542" s="248"/>
      <c r="C1044542" s="249"/>
      <c r="D1044542" s="250"/>
      <c r="E1044542" s="250"/>
      <c r="F1044542" s="250"/>
      <c r="G1044542" s="250"/>
      <c r="H1044542" s="250"/>
      <c r="I1044542" s="250"/>
      <c r="J1044542" s="244"/>
      <c r="K1044542" s="244"/>
      <c r="L1044542" s="244"/>
      <c r="M1044542" s="244"/>
      <c r="N1044542" s="244"/>
      <c r="O1044542" s="251"/>
      <c r="P1044542" s="251"/>
      <c r="Q1044542" s="251"/>
      <c r="R1044542" s="251"/>
      <c r="S1044542" s="251"/>
      <c r="T1044542" s="251"/>
      <c r="U1044542" s="251"/>
      <c r="V1044542" s="251"/>
      <c r="W1044542" s="251"/>
      <c r="X1044542" s="251"/>
      <c r="Y1044542" s="251"/>
      <c r="Z1044542" s="251"/>
      <c r="AA1044542" s="251"/>
      <c r="AB1044542" s="247"/>
      <c r="AC1044542" s="247"/>
      <c r="AD1044542" s="245"/>
      <c r="AE1044542" s="245"/>
      <c r="AF1044542" s="245"/>
      <c r="AG1044542" s="245"/>
    </row>
    <row r="1044543" spans="1:33" ht="12.75">
      <c r="A1044543" s="247"/>
      <c r="B1044543" s="248"/>
      <c r="C1044543" s="249"/>
      <c r="D1044543" s="250"/>
      <c r="E1044543" s="250"/>
      <c r="F1044543" s="250"/>
      <c r="G1044543" s="250"/>
      <c r="H1044543" s="250"/>
      <c r="I1044543" s="250"/>
      <c r="J1044543" s="244"/>
      <c r="K1044543" s="244"/>
      <c r="L1044543" s="244"/>
      <c r="M1044543" s="244"/>
      <c r="N1044543" s="244"/>
      <c r="O1044543" s="251"/>
      <c r="P1044543" s="251"/>
      <c r="Q1044543" s="251"/>
      <c r="R1044543" s="251"/>
      <c r="S1044543" s="251"/>
      <c r="T1044543" s="251"/>
      <c r="U1044543" s="251"/>
      <c r="V1044543" s="251"/>
      <c r="W1044543" s="251"/>
      <c r="X1044543" s="251"/>
      <c r="Y1044543" s="251"/>
      <c r="Z1044543" s="251"/>
      <c r="AA1044543" s="251"/>
      <c r="AB1044543" s="247"/>
      <c r="AC1044543" s="247"/>
      <c r="AD1044543" s="245"/>
      <c r="AE1044543" s="245"/>
      <c r="AF1044543" s="245"/>
      <c r="AG1044543" s="245"/>
    </row>
    <row r="1044544" spans="1:33" ht="12.75">
      <c r="A1044544" s="247"/>
      <c r="B1044544" s="248"/>
      <c r="C1044544" s="249"/>
      <c r="D1044544" s="250"/>
      <c r="E1044544" s="250"/>
      <c r="F1044544" s="250"/>
      <c r="G1044544" s="250"/>
      <c r="H1044544" s="250"/>
      <c r="I1044544" s="250"/>
      <c r="J1044544" s="244"/>
      <c r="K1044544" s="244"/>
      <c r="L1044544" s="244"/>
      <c r="M1044544" s="244"/>
      <c r="N1044544" s="244"/>
      <c r="O1044544" s="251"/>
      <c r="P1044544" s="251"/>
      <c r="Q1044544" s="251"/>
      <c r="R1044544" s="251"/>
      <c r="S1044544" s="251"/>
      <c r="T1044544" s="251"/>
      <c r="U1044544" s="251"/>
      <c r="V1044544" s="251"/>
      <c r="W1044544" s="251"/>
      <c r="X1044544" s="251"/>
      <c r="Y1044544" s="251"/>
      <c r="Z1044544" s="251"/>
      <c r="AA1044544" s="251"/>
      <c r="AB1044544" s="247"/>
      <c r="AC1044544" s="247"/>
      <c r="AD1044544" s="245"/>
      <c r="AE1044544" s="245"/>
      <c r="AF1044544" s="245"/>
      <c r="AG1044544" s="245"/>
    </row>
    <row r="1044545" spans="1:33" ht="12.75">
      <c r="A1044545" s="247"/>
      <c r="B1044545" s="248"/>
      <c r="C1044545" s="249"/>
      <c r="D1044545" s="250"/>
      <c r="E1044545" s="250"/>
      <c r="F1044545" s="250"/>
      <c r="G1044545" s="250"/>
      <c r="H1044545" s="250"/>
      <c r="I1044545" s="250"/>
      <c r="J1044545" s="244"/>
      <c r="K1044545" s="244"/>
      <c r="L1044545" s="244"/>
      <c r="M1044545" s="244"/>
      <c r="N1044545" s="244"/>
      <c r="O1044545" s="251"/>
      <c r="P1044545" s="251"/>
      <c r="Q1044545" s="251"/>
      <c r="R1044545" s="251"/>
      <c r="S1044545" s="251"/>
      <c r="T1044545" s="251"/>
      <c r="U1044545" s="251"/>
      <c r="V1044545" s="251"/>
      <c r="W1044545" s="251"/>
      <c r="X1044545" s="251"/>
      <c r="Y1044545" s="251"/>
      <c r="Z1044545" s="251"/>
      <c r="AA1044545" s="251"/>
      <c r="AB1044545" s="247"/>
      <c r="AC1044545" s="247"/>
      <c r="AD1044545" s="245"/>
      <c r="AE1044545" s="245"/>
      <c r="AF1044545" s="245"/>
      <c r="AG1044545" s="245"/>
    </row>
    <row r="1044546" spans="1:33" ht="12.75">
      <c r="A1044546" s="247"/>
      <c r="B1044546" s="248"/>
      <c r="C1044546" s="249"/>
      <c r="D1044546" s="250"/>
      <c r="E1044546" s="250"/>
      <c r="F1044546" s="250"/>
      <c r="G1044546" s="250"/>
      <c r="H1044546" s="250"/>
      <c r="I1044546" s="250"/>
      <c r="J1044546" s="244"/>
      <c r="K1044546" s="244"/>
      <c r="L1044546" s="244"/>
      <c r="M1044546" s="244"/>
      <c r="N1044546" s="244"/>
      <c r="O1044546" s="251"/>
      <c r="P1044546" s="251"/>
      <c r="Q1044546" s="251"/>
      <c r="R1044546" s="251"/>
      <c r="S1044546" s="251"/>
      <c r="T1044546" s="251"/>
      <c r="U1044546" s="251"/>
      <c r="V1044546" s="251"/>
      <c r="W1044546" s="251"/>
      <c r="X1044546" s="251"/>
      <c r="Y1044546" s="251"/>
      <c r="Z1044546" s="251"/>
      <c r="AA1044546" s="251"/>
      <c r="AB1044546" s="247"/>
      <c r="AC1044546" s="247"/>
      <c r="AD1044546" s="245"/>
      <c r="AE1044546" s="245"/>
      <c r="AF1044546" s="245"/>
      <c r="AG1044546" s="245"/>
    </row>
    <row r="1044547" spans="1:33" ht="12.75">
      <c r="A1044547" s="247"/>
      <c r="B1044547" s="248"/>
      <c r="C1044547" s="249"/>
      <c r="D1044547" s="250"/>
      <c r="E1044547" s="250"/>
      <c r="F1044547" s="250"/>
      <c r="G1044547" s="250"/>
      <c r="H1044547" s="250"/>
      <c r="I1044547" s="250"/>
      <c r="J1044547" s="244"/>
      <c r="K1044547" s="244"/>
      <c r="L1044547" s="244"/>
      <c r="M1044547" s="244"/>
      <c r="N1044547" s="244"/>
      <c r="O1044547" s="251"/>
      <c r="P1044547" s="251"/>
      <c r="Q1044547" s="251"/>
      <c r="R1044547" s="251"/>
      <c r="S1044547" s="251"/>
      <c r="T1044547" s="251"/>
      <c r="U1044547" s="251"/>
      <c r="V1044547" s="251"/>
      <c r="W1044547" s="251"/>
      <c r="X1044547" s="251"/>
      <c r="Y1044547" s="251"/>
      <c r="Z1044547" s="251"/>
      <c r="AA1044547" s="251"/>
      <c r="AB1044547" s="247"/>
      <c r="AC1044547" s="247"/>
      <c r="AD1044547" s="245"/>
      <c r="AE1044547" s="245"/>
      <c r="AF1044547" s="245"/>
      <c r="AG1044547" s="245"/>
    </row>
    <row r="1044548" spans="1:33" ht="12.75">
      <c r="A1044548" s="247"/>
      <c r="B1044548" s="248"/>
      <c r="C1044548" s="249"/>
      <c r="D1044548" s="250"/>
      <c r="E1044548" s="250"/>
      <c r="F1044548" s="250"/>
      <c r="G1044548" s="250"/>
      <c r="H1044548" s="250"/>
      <c r="I1044548" s="250"/>
      <c r="J1044548" s="244"/>
      <c r="K1044548" s="244"/>
      <c r="L1044548" s="244"/>
      <c r="M1044548" s="244"/>
      <c r="N1044548" s="244"/>
      <c r="O1044548" s="251"/>
      <c r="P1044548" s="251"/>
      <c r="Q1044548" s="251"/>
      <c r="R1044548" s="251"/>
      <c r="S1044548" s="251"/>
      <c r="T1044548" s="251"/>
      <c r="U1044548" s="251"/>
      <c r="V1044548" s="251"/>
      <c r="W1044548" s="251"/>
      <c r="X1044548" s="251"/>
      <c r="Y1044548" s="251"/>
      <c r="Z1044548" s="251"/>
      <c r="AA1044548" s="251"/>
      <c r="AB1044548" s="247"/>
      <c r="AC1044548" s="247"/>
      <c r="AD1044548" s="245"/>
      <c r="AE1044548" s="245"/>
      <c r="AF1044548" s="245"/>
      <c r="AG1044548" s="245"/>
    </row>
    <row r="1044549" spans="1:33" ht="12.75">
      <c r="A1044549" s="247"/>
      <c r="B1044549" s="248"/>
      <c r="C1044549" s="249"/>
      <c r="D1044549" s="250"/>
      <c r="E1044549" s="250"/>
      <c r="F1044549" s="250"/>
      <c r="G1044549" s="250"/>
      <c r="H1044549" s="250"/>
      <c r="I1044549" s="250"/>
      <c r="J1044549" s="244"/>
      <c r="K1044549" s="244"/>
      <c r="L1044549" s="244"/>
      <c r="M1044549" s="244"/>
      <c r="N1044549" s="244"/>
      <c r="O1044549" s="251"/>
      <c r="P1044549" s="251"/>
      <c r="Q1044549" s="251"/>
      <c r="R1044549" s="251"/>
      <c r="S1044549" s="251"/>
      <c r="T1044549" s="251"/>
      <c r="U1044549" s="251"/>
      <c r="V1044549" s="251"/>
      <c r="W1044549" s="251"/>
      <c r="X1044549" s="251"/>
      <c r="Y1044549" s="251"/>
      <c r="Z1044549" s="251"/>
      <c r="AA1044549" s="251"/>
      <c r="AB1044549" s="247"/>
      <c r="AC1044549" s="247"/>
      <c r="AD1044549" s="245"/>
      <c r="AE1044549" s="245"/>
      <c r="AF1044549" s="245"/>
      <c r="AG1044549" s="245"/>
    </row>
    <row r="1044550" spans="1:33" ht="12.75">
      <c r="A1044550" s="247"/>
      <c r="B1044550" s="248"/>
      <c r="C1044550" s="249"/>
      <c r="D1044550" s="250"/>
      <c r="E1044550" s="250"/>
      <c r="F1044550" s="250"/>
      <c r="G1044550" s="250"/>
      <c r="H1044550" s="250"/>
      <c r="I1044550" s="250"/>
      <c r="J1044550" s="244"/>
      <c r="K1044550" s="244"/>
      <c r="L1044550" s="244"/>
      <c r="M1044550" s="244"/>
      <c r="N1044550" s="244"/>
      <c r="O1044550" s="251"/>
      <c r="P1044550" s="251"/>
      <c r="Q1044550" s="251"/>
      <c r="R1044550" s="251"/>
      <c r="S1044550" s="251"/>
      <c r="T1044550" s="251"/>
      <c r="U1044550" s="251"/>
      <c r="V1044550" s="251"/>
      <c r="W1044550" s="251"/>
      <c r="X1044550" s="251"/>
      <c r="Y1044550" s="251"/>
      <c r="Z1044550" s="251"/>
      <c r="AA1044550" s="251"/>
      <c r="AB1044550" s="247"/>
      <c r="AC1044550" s="247"/>
      <c r="AD1044550" s="245"/>
      <c r="AE1044550" s="245"/>
      <c r="AF1044550" s="245"/>
      <c r="AG1044550" s="245"/>
    </row>
    <row r="1044551" spans="1:33" ht="12.75">
      <c r="A1044551" s="247"/>
      <c r="B1044551" s="248"/>
      <c r="C1044551" s="249"/>
      <c r="D1044551" s="250"/>
      <c r="E1044551" s="250"/>
      <c r="F1044551" s="250"/>
      <c r="G1044551" s="250"/>
      <c r="H1044551" s="250"/>
      <c r="I1044551" s="250"/>
      <c r="J1044551" s="244"/>
      <c r="K1044551" s="244"/>
      <c r="L1044551" s="244"/>
      <c r="M1044551" s="244"/>
      <c r="N1044551" s="244"/>
      <c r="O1044551" s="251"/>
      <c r="P1044551" s="251"/>
      <c r="Q1044551" s="251"/>
      <c r="R1044551" s="251"/>
      <c r="S1044551" s="251"/>
      <c r="T1044551" s="251"/>
      <c r="U1044551" s="251"/>
      <c r="V1044551" s="251"/>
      <c r="W1044551" s="251"/>
      <c r="X1044551" s="251"/>
      <c r="Y1044551" s="251"/>
      <c r="Z1044551" s="251"/>
      <c r="AA1044551" s="251"/>
      <c r="AB1044551" s="247"/>
      <c r="AC1044551" s="247"/>
      <c r="AD1044551" s="245"/>
      <c r="AE1044551" s="245"/>
      <c r="AF1044551" s="245"/>
      <c r="AG1044551" s="245"/>
    </row>
    <row r="1044552" spans="1:33" ht="12.75">
      <c r="A1044552" s="247"/>
      <c r="B1044552" s="248"/>
      <c r="C1044552" s="249"/>
      <c r="D1044552" s="250"/>
      <c r="E1044552" s="250"/>
      <c r="F1044552" s="250"/>
      <c r="G1044552" s="250"/>
      <c r="H1044552" s="250"/>
      <c r="I1044552" s="250"/>
      <c r="J1044552" s="244"/>
      <c r="K1044552" s="244"/>
      <c r="L1044552" s="244"/>
      <c r="M1044552" s="244"/>
      <c r="N1044552" s="244"/>
      <c r="O1044552" s="251"/>
      <c r="P1044552" s="251"/>
      <c r="Q1044552" s="251"/>
      <c r="R1044552" s="251"/>
      <c r="S1044552" s="251"/>
      <c r="T1044552" s="251"/>
      <c r="U1044552" s="251"/>
      <c r="V1044552" s="251"/>
      <c r="W1044552" s="251"/>
      <c r="X1044552" s="251"/>
      <c r="Y1044552" s="251"/>
      <c r="Z1044552" s="251"/>
      <c r="AA1044552" s="251"/>
      <c r="AB1044552" s="247"/>
      <c r="AC1044552" s="247"/>
      <c r="AD1044552" s="245"/>
      <c r="AE1044552" s="245"/>
      <c r="AF1044552" s="245"/>
      <c r="AG1044552" s="245"/>
    </row>
    <row r="1044553" spans="1:33" ht="12.75">
      <c r="A1044553" s="247"/>
      <c r="B1044553" s="248"/>
      <c r="C1044553" s="249"/>
      <c r="D1044553" s="250"/>
      <c r="E1044553" s="250"/>
      <c r="F1044553" s="250"/>
      <c r="G1044553" s="250"/>
      <c r="H1044553" s="250"/>
      <c r="I1044553" s="250"/>
      <c r="J1044553" s="244"/>
      <c r="K1044553" s="244"/>
      <c r="L1044553" s="244"/>
      <c r="M1044553" s="244"/>
      <c r="N1044553" s="244"/>
      <c r="O1044553" s="251"/>
      <c r="P1044553" s="251"/>
      <c r="Q1044553" s="251"/>
      <c r="R1044553" s="251"/>
      <c r="S1044553" s="251"/>
      <c r="T1044553" s="251"/>
      <c r="U1044553" s="251"/>
      <c r="V1044553" s="251"/>
      <c r="W1044553" s="251"/>
      <c r="X1044553" s="251"/>
      <c r="Y1044553" s="251"/>
      <c r="Z1044553" s="251"/>
      <c r="AA1044553" s="251"/>
      <c r="AB1044553" s="247"/>
      <c r="AC1044553" s="247"/>
      <c r="AD1044553" s="245"/>
      <c r="AE1044553" s="245"/>
      <c r="AF1044553" s="245"/>
      <c r="AG1044553" s="245"/>
    </row>
    <row r="1044554" spans="1:33" ht="12.75">
      <c r="A1044554" s="247"/>
      <c r="B1044554" s="248"/>
      <c r="C1044554" s="249"/>
      <c r="D1044554" s="250"/>
      <c r="E1044554" s="250"/>
      <c r="F1044554" s="250"/>
      <c r="G1044554" s="250"/>
      <c r="H1044554" s="250"/>
      <c r="I1044554" s="250"/>
      <c r="J1044554" s="244"/>
      <c r="K1044554" s="244"/>
      <c r="L1044554" s="244"/>
      <c r="M1044554" s="244"/>
      <c r="N1044554" s="244"/>
      <c r="O1044554" s="251"/>
      <c r="P1044554" s="251"/>
      <c r="Q1044554" s="251"/>
      <c r="R1044554" s="251"/>
      <c r="S1044554" s="251"/>
      <c r="T1044554" s="251"/>
      <c r="U1044554" s="251"/>
      <c r="V1044554" s="251"/>
      <c r="W1044554" s="251"/>
      <c r="X1044554" s="251"/>
      <c r="Y1044554" s="251"/>
      <c r="Z1044554" s="251"/>
      <c r="AA1044554" s="251"/>
      <c r="AB1044554" s="247"/>
      <c r="AC1044554" s="247"/>
      <c r="AD1044554" s="245"/>
      <c r="AE1044554" s="245"/>
      <c r="AF1044554" s="245"/>
      <c r="AG1044554" s="245"/>
    </row>
    <row r="1044555" spans="1:33" ht="12.75">
      <c r="A1044555" s="247"/>
      <c r="B1044555" s="248"/>
      <c r="C1044555" s="249"/>
      <c r="D1044555" s="250"/>
      <c r="E1044555" s="250"/>
      <c r="F1044555" s="250"/>
      <c r="G1044555" s="250"/>
      <c r="H1044555" s="250"/>
      <c r="I1044555" s="250"/>
      <c r="J1044555" s="244"/>
      <c r="K1044555" s="244"/>
      <c r="L1044555" s="244"/>
      <c r="M1044555" s="244"/>
      <c r="N1044555" s="244"/>
      <c r="O1044555" s="251"/>
      <c r="P1044555" s="251"/>
      <c r="Q1044555" s="251"/>
      <c r="R1044555" s="251"/>
      <c r="S1044555" s="251"/>
      <c r="T1044555" s="251"/>
      <c r="U1044555" s="251"/>
      <c r="V1044555" s="251"/>
      <c r="W1044555" s="251"/>
      <c r="X1044555" s="251"/>
      <c r="Y1044555" s="251"/>
      <c r="Z1044555" s="251"/>
      <c r="AA1044555" s="251"/>
      <c r="AB1044555" s="247"/>
      <c r="AC1044555" s="247"/>
      <c r="AD1044555" s="245"/>
      <c r="AE1044555" s="245"/>
      <c r="AF1044555" s="245"/>
      <c r="AG1044555" s="245"/>
    </row>
    <row r="1044556" spans="1:33" ht="12.75">
      <c r="A1044556" s="247"/>
      <c r="B1044556" s="248"/>
      <c r="C1044556" s="249"/>
      <c r="D1044556" s="250"/>
      <c r="E1044556" s="250"/>
      <c r="F1044556" s="250"/>
      <c r="G1044556" s="250"/>
      <c r="H1044556" s="250"/>
      <c r="I1044556" s="250"/>
      <c r="J1044556" s="244"/>
      <c r="K1044556" s="244"/>
      <c r="L1044556" s="244"/>
      <c r="M1044556" s="244"/>
      <c r="N1044556" s="244"/>
      <c r="O1044556" s="251"/>
      <c r="P1044556" s="251"/>
      <c r="Q1044556" s="251"/>
      <c r="R1044556" s="251"/>
      <c r="S1044556" s="251"/>
      <c r="T1044556" s="251"/>
      <c r="U1044556" s="251"/>
      <c r="V1044556" s="251"/>
      <c r="W1044556" s="251"/>
      <c r="X1044556" s="251"/>
      <c r="Y1044556" s="251"/>
      <c r="Z1044556" s="251"/>
      <c r="AA1044556" s="251"/>
      <c r="AB1044556" s="247"/>
      <c r="AC1044556" s="247"/>
      <c r="AD1044556" s="245"/>
      <c r="AE1044556" s="245"/>
      <c r="AF1044556" s="245"/>
      <c r="AG1044556" s="245"/>
    </row>
    <row r="1044557" spans="1:33" ht="12.75">
      <c r="A1044557" s="247"/>
      <c r="B1044557" s="248"/>
      <c r="C1044557" s="249"/>
      <c r="D1044557" s="250"/>
      <c r="E1044557" s="250"/>
      <c r="F1044557" s="250"/>
      <c r="G1044557" s="250"/>
      <c r="H1044557" s="250"/>
      <c r="I1044557" s="250"/>
      <c r="J1044557" s="244"/>
      <c r="K1044557" s="244"/>
      <c r="L1044557" s="244"/>
      <c r="M1044557" s="244"/>
      <c r="N1044557" s="244"/>
      <c r="O1044557" s="251"/>
      <c r="P1044557" s="251"/>
      <c r="Q1044557" s="251"/>
      <c r="R1044557" s="251"/>
      <c r="S1044557" s="251"/>
      <c r="T1044557" s="251"/>
      <c r="U1044557" s="251"/>
      <c r="V1044557" s="251"/>
      <c r="W1044557" s="251"/>
      <c r="X1044557" s="251"/>
      <c r="Y1044557" s="251"/>
      <c r="Z1044557" s="251"/>
      <c r="AA1044557" s="251"/>
      <c r="AB1044557" s="247"/>
      <c r="AC1044557" s="247"/>
      <c r="AD1044557" s="245"/>
      <c r="AE1044557" s="245"/>
      <c r="AF1044557" s="245"/>
      <c r="AG1044557" s="245"/>
    </row>
    <row r="1044558" spans="1:33" ht="12.75">
      <c r="A1044558" s="247"/>
      <c r="B1044558" s="248"/>
      <c r="C1044558" s="249"/>
      <c r="D1044558" s="250"/>
      <c r="E1044558" s="250"/>
      <c r="F1044558" s="250"/>
      <c r="G1044558" s="250"/>
      <c r="H1044558" s="250"/>
      <c r="I1044558" s="250"/>
      <c r="J1044558" s="244"/>
      <c r="K1044558" s="244"/>
      <c r="L1044558" s="244"/>
      <c r="M1044558" s="244"/>
      <c r="N1044558" s="244"/>
      <c r="O1044558" s="251"/>
      <c r="P1044558" s="251"/>
      <c r="Q1044558" s="251"/>
      <c r="R1044558" s="251"/>
      <c r="S1044558" s="251"/>
      <c r="T1044558" s="251"/>
      <c r="U1044558" s="251"/>
      <c r="V1044558" s="251"/>
      <c r="W1044558" s="251"/>
      <c r="X1044558" s="251"/>
      <c r="Y1044558" s="251"/>
      <c r="Z1044558" s="251"/>
      <c r="AA1044558" s="251"/>
      <c r="AB1044558" s="247"/>
      <c r="AC1044558" s="247"/>
      <c r="AD1044558" s="245"/>
      <c r="AE1044558" s="245"/>
      <c r="AF1044558" s="245"/>
      <c r="AG1044558" s="245"/>
    </row>
    <row r="1044559" spans="1:33" ht="12.75">
      <c r="A1044559" s="247"/>
      <c r="B1044559" s="248"/>
      <c r="C1044559" s="249"/>
      <c r="D1044559" s="250"/>
      <c r="E1044559" s="250"/>
      <c r="F1044559" s="250"/>
      <c r="G1044559" s="250"/>
      <c r="H1044559" s="250"/>
      <c r="I1044559" s="250"/>
      <c r="J1044559" s="244"/>
      <c r="K1044559" s="244"/>
      <c r="L1044559" s="244"/>
      <c r="M1044559" s="244"/>
      <c r="N1044559" s="244"/>
      <c r="O1044559" s="251"/>
      <c r="P1044559" s="251"/>
      <c r="Q1044559" s="251"/>
      <c r="R1044559" s="251"/>
      <c r="S1044559" s="251"/>
      <c r="T1044559" s="251"/>
      <c r="U1044559" s="251"/>
      <c r="V1044559" s="251"/>
      <c r="W1044559" s="251"/>
      <c r="X1044559" s="251"/>
      <c r="Y1044559" s="251"/>
      <c r="Z1044559" s="251"/>
      <c r="AA1044559" s="251"/>
      <c r="AB1044559" s="247"/>
      <c r="AC1044559" s="247"/>
      <c r="AD1044559" s="245"/>
      <c r="AE1044559" s="245"/>
      <c r="AF1044559" s="245"/>
      <c r="AG1044559" s="245"/>
    </row>
    <row r="1044560" spans="1:33" ht="12.75">
      <c r="A1044560" s="247"/>
      <c r="B1044560" s="248"/>
      <c r="C1044560" s="249"/>
      <c r="D1044560" s="250"/>
      <c r="E1044560" s="250"/>
      <c r="F1044560" s="250"/>
      <c r="G1044560" s="250"/>
      <c r="H1044560" s="250"/>
      <c r="I1044560" s="250"/>
      <c r="J1044560" s="244"/>
      <c r="K1044560" s="244"/>
      <c r="L1044560" s="244"/>
      <c r="M1044560" s="244"/>
      <c r="N1044560" s="244"/>
      <c r="O1044560" s="251"/>
      <c r="P1044560" s="251"/>
      <c r="Q1044560" s="251"/>
      <c r="R1044560" s="251"/>
      <c r="S1044560" s="251"/>
      <c r="T1044560" s="251"/>
      <c r="U1044560" s="251"/>
      <c r="V1044560" s="251"/>
      <c r="W1044560" s="251"/>
      <c r="X1044560" s="251"/>
      <c r="Y1044560" s="251"/>
      <c r="Z1044560" s="251"/>
      <c r="AA1044560" s="251"/>
      <c r="AB1044560" s="247"/>
      <c r="AC1044560" s="247"/>
      <c r="AD1044560" s="245"/>
      <c r="AE1044560" s="245"/>
      <c r="AF1044560" s="245"/>
      <c r="AG1044560" s="245"/>
    </row>
    <row r="1044561" spans="1:33" ht="12.75">
      <c r="A1044561" s="247"/>
      <c r="B1044561" s="248"/>
      <c r="C1044561" s="249"/>
      <c r="D1044561" s="250"/>
      <c r="E1044561" s="250"/>
      <c r="F1044561" s="250"/>
      <c r="G1044561" s="250"/>
      <c r="H1044561" s="250"/>
      <c r="I1044561" s="250"/>
      <c r="J1044561" s="244"/>
      <c r="K1044561" s="244"/>
      <c r="L1044561" s="244"/>
      <c r="M1044561" s="244"/>
      <c r="N1044561" s="244"/>
      <c r="O1044561" s="251"/>
      <c r="P1044561" s="251"/>
      <c r="Q1044561" s="251"/>
      <c r="R1044561" s="251"/>
      <c r="S1044561" s="251"/>
      <c r="T1044561" s="251"/>
      <c r="U1044561" s="251"/>
      <c r="V1044561" s="251"/>
      <c r="W1044561" s="251"/>
      <c r="X1044561" s="251"/>
      <c r="Y1044561" s="251"/>
      <c r="Z1044561" s="251"/>
      <c r="AA1044561" s="251"/>
      <c r="AB1044561" s="247"/>
      <c r="AC1044561" s="247"/>
      <c r="AD1044561" s="245"/>
      <c r="AE1044561" s="245"/>
      <c r="AF1044561" s="245"/>
      <c r="AG1044561" s="245"/>
    </row>
    <row r="1044562" spans="1:33" ht="12.75">
      <c r="A1044562" s="247"/>
      <c r="B1044562" s="248"/>
      <c r="C1044562" s="249"/>
      <c r="D1044562" s="250"/>
      <c r="E1044562" s="250"/>
      <c r="F1044562" s="250"/>
      <c r="G1044562" s="250"/>
      <c r="H1044562" s="250"/>
      <c r="I1044562" s="250"/>
      <c r="J1044562" s="244"/>
      <c r="K1044562" s="244"/>
      <c r="L1044562" s="244"/>
      <c r="M1044562" s="244"/>
      <c r="N1044562" s="244"/>
      <c r="O1044562" s="251"/>
      <c r="P1044562" s="251"/>
      <c r="Q1044562" s="251"/>
      <c r="R1044562" s="251"/>
      <c r="S1044562" s="251"/>
      <c r="T1044562" s="251"/>
      <c r="U1044562" s="251"/>
      <c r="V1044562" s="251"/>
      <c r="W1044562" s="251"/>
      <c r="X1044562" s="251"/>
      <c r="Y1044562" s="251"/>
      <c r="Z1044562" s="251"/>
      <c r="AA1044562" s="251"/>
      <c r="AB1044562" s="247"/>
      <c r="AC1044562" s="247"/>
      <c r="AD1044562" s="245"/>
      <c r="AE1044562" s="245"/>
      <c r="AF1044562" s="245"/>
      <c r="AG1044562" s="245"/>
    </row>
    <row r="1044563" spans="1:33" ht="12.75">
      <c r="A1044563" s="247"/>
      <c r="B1044563" s="248"/>
      <c r="C1044563" s="249"/>
      <c r="D1044563" s="250"/>
      <c r="E1044563" s="250"/>
      <c r="F1044563" s="250"/>
      <c r="G1044563" s="250"/>
      <c r="H1044563" s="250"/>
      <c r="I1044563" s="250"/>
      <c r="J1044563" s="244"/>
      <c r="K1044563" s="244"/>
      <c r="L1044563" s="244"/>
      <c r="M1044563" s="244"/>
      <c r="N1044563" s="244"/>
      <c r="O1044563" s="251"/>
      <c r="P1044563" s="251"/>
      <c r="Q1044563" s="251"/>
      <c r="R1044563" s="251"/>
      <c r="S1044563" s="251"/>
      <c r="T1044563" s="251"/>
      <c r="U1044563" s="251"/>
      <c r="V1044563" s="251"/>
      <c r="W1044563" s="251"/>
      <c r="X1044563" s="251"/>
      <c r="Y1044563" s="251"/>
      <c r="Z1044563" s="251"/>
      <c r="AA1044563" s="251"/>
      <c r="AB1044563" s="247"/>
      <c r="AC1044563" s="247"/>
      <c r="AD1044563" s="245"/>
      <c r="AE1044563" s="245"/>
      <c r="AF1044563" s="245"/>
      <c r="AG1044563" s="245"/>
    </row>
    <row r="1044564" spans="1:33" ht="12.75">
      <c r="A1044564" s="247"/>
      <c r="B1044564" s="248"/>
      <c r="C1044564" s="249"/>
      <c r="D1044564" s="250"/>
      <c r="E1044564" s="250"/>
      <c r="F1044564" s="250"/>
      <c r="G1044564" s="250"/>
      <c r="H1044564" s="250"/>
      <c r="I1044564" s="250"/>
      <c r="J1044564" s="244"/>
      <c r="K1044564" s="244"/>
      <c r="L1044564" s="244"/>
      <c r="M1044564" s="244"/>
      <c r="N1044564" s="244"/>
      <c r="O1044564" s="251"/>
      <c r="P1044564" s="251"/>
      <c r="Q1044564" s="251"/>
      <c r="R1044564" s="251"/>
      <c r="S1044564" s="251"/>
      <c r="T1044564" s="251"/>
      <c r="U1044564" s="251"/>
      <c r="V1044564" s="251"/>
      <c r="W1044564" s="251"/>
      <c r="X1044564" s="251"/>
      <c r="Y1044564" s="251"/>
      <c r="Z1044564" s="251"/>
      <c r="AA1044564" s="251"/>
      <c r="AB1044564" s="247"/>
      <c r="AC1044564" s="247"/>
      <c r="AD1044564" s="245"/>
      <c r="AE1044564" s="245"/>
      <c r="AF1044564" s="245"/>
      <c r="AG1044564" s="245"/>
    </row>
    <row r="1044565" spans="1:33" ht="12.75">
      <c r="A1044565" s="247"/>
      <c r="B1044565" s="248"/>
      <c r="C1044565" s="249"/>
      <c r="D1044565" s="250"/>
      <c r="E1044565" s="250"/>
      <c r="F1044565" s="250"/>
      <c r="G1044565" s="250"/>
      <c r="H1044565" s="250"/>
      <c r="I1044565" s="250"/>
      <c r="J1044565" s="244"/>
      <c r="K1044565" s="244"/>
      <c r="L1044565" s="244"/>
      <c r="M1044565" s="244"/>
      <c r="N1044565" s="244"/>
      <c r="O1044565" s="251"/>
      <c r="P1044565" s="251"/>
      <c r="Q1044565" s="251"/>
      <c r="R1044565" s="251"/>
      <c r="S1044565" s="251"/>
      <c r="T1044565" s="251"/>
      <c r="U1044565" s="251"/>
      <c r="V1044565" s="251"/>
      <c r="W1044565" s="251"/>
      <c r="X1044565" s="251"/>
      <c r="Y1044565" s="251"/>
      <c r="Z1044565" s="251"/>
      <c r="AA1044565" s="251"/>
      <c r="AB1044565" s="247"/>
      <c r="AC1044565" s="247"/>
      <c r="AD1044565" s="245"/>
      <c r="AE1044565" s="245"/>
      <c r="AF1044565" s="245"/>
      <c r="AG1044565" s="245"/>
    </row>
    <row r="1044566" spans="1:33" ht="12.75">
      <c r="A1044566" s="247"/>
      <c r="B1044566" s="248"/>
      <c r="C1044566" s="249"/>
      <c r="D1044566" s="250"/>
      <c r="E1044566" s="250"/>
      <c r="F1044566" s="250"/>
      <c r="G1044566" s="250"/>
      <c r="H1044566" s="250"/>
      <c r="I1044566" s="250"/>
      <c r="J1044566" s="244"/>
      <c r="K1044566" s="244"/>
      <c r="L1044566" s="244"/>
      <c r="M1044566" s="244"/>
      <c r="N1044566" s="244"/>
      <c r="O1044566" s="251"/>
      <c r="P1044566" s="251"/>
      <c r="Q1044566" s="251"/>
      <c r="R1044566" s="251"/>
      <c r="S1044566" s="251"/>
      <c r="T1044566" s="251"/>
      <c r="U1044566" s="251"/>
      <c r="V1044566" s="251"/>
      <c r="W1044566" s="251"/>
      <c r="X1044566" s="251"/>
      <c r="Y1044566" s="251"/>
      <c r="Z1044566" s="251"/>
      <c r="AA1044566" s="251"/>
      <c r="AB1044566" s="247"/>
      <c r="AC1044566" s="247"/>
      <c r="AD1044566" s="245"/>
      <c r="AE1044566" s="245"/>
      <c r="AF1044566" s="245"/>
      <c r="AG1044566" s="245"/>
    </row>
    <row r="1044567" spans="1:33" ht="12.75">
      <c r="A1044567" s="247"/>
      <c r="B1044567" s="248"/>
      <c r="C1044567" s="249"/>
      <c r="D1044567" s="250"/>
      <c r="E1044567" s="250"/>
      <c r="F1044567" s="250"/>
      <c r="G1044567" s="250"/>
      <c r="H1044567" s="250"/>
      <c r="I1044567" s="250"/>
      <c r="J1044567" s="244"/>
      <c r="K1044567" s="244"/>
      <c r="L1044567" s="244"/>
      <c r="M1044567" s="244"/>
      <c r="N1044567" s="244"/>
      <c r="O1044567" s="251"/>
      <c r="P1044567" s="251"/>
      <c r="Q1044567" s="251"/>
      <c r="R1044567" s="251"/>
      <c r="S1044567" s="251"/>
      <c r="T1044567" s="251"/>
      <c r="U1044567" s="251"/>
      <c r="V1044567" s="251"/>
      <c r="W1044567" s="251"/>
      <c r="X1044567" s="251"/>
      <c r="Y1044567" s="251"/>
      <c r="Z1044567" s="251"/>
      <c r="AA1044567" s="251"/>
      <c r="AB1044567" s="247"/>
      <c r="AC1044567" s="247"/>
      <c r="AD1044567" s="245"/>
      <c r="AE1044567" s="245"/>
      <c r="AF1044567" s="245"/>
      <c r="AG1044567" s="245"/>
    </row>
    <row r="1044568" spans="1:33" ht="12.75">
      <c r="A1044568" s="247"/>
      <c r="B1044568" s="248"/>
      <c r="C1044568" s="249"/>
      <c r="D1044568" s="250"/>
      <c r="E1044568" s="250"/>
      <c r="F1044568" s="250"/>
      <c r="G1044568" s="250"/>
      <c r="H1044568" s="250"/>
      <c r="I1044568" s="250"/>
      <c r="J1044568" s="244"/>
      <c r="K1044568" s="244"/>
      <c r="L1044568" s="244"/>
      <c r="M1044568" s="244"/>
      <c r="N1044568" s="244"/>
      <c r="O1044568" s="251"/>
      <c r="P1044568" s="251"/>
      <c r="Q1044568" s="251"/>
      <c r="R1044568" s="251"/>
      <c r="S1044568" s="251"/>
      <c r="T1044568" s="251"/>
      <c r="U1044568" s="251"/>
      <c r="V1044568" s="251"/>
      <c r="W1044568" s="251"/>
      <c r="X1044568" s="251"/>
      <c r="Y1044568" s="251"/>
      <c r="Z1044568" s="251"/>
      <c r="AA1044568" s="251"/>
      <c r="AB1044568" s="247"/>
      <c r="AC1044568" s="247"/>
      <c r="AD1044568" s="245"/>
      <c r="AE1044568" s="245"/>
      <c r="AF1044568" s="245"/>
      <c r="AG1044568" s="245"/>
    </row>
    <row r="1044569" spans="1:33" ht="12.75">
      <c r="A1044569" s="247"/>
      <c r="B1044569" s="248"/>
      <c r="C1044569" s="249"/>
      <c r="D1044569" s="250"/>
      <c r="E1044569" s="250"/>
      <c r="F1044569" s="250"/>
      <c r="G1044569" s="250"/>
      <c r="H1044569" s="250"/>
      <c r="I1044569" s="250"/>
      <c r="J1044569" s="244"/>
      <c r="K1044569" s="244"/>
      <c r="L1044569" s="244"/>
      <c r="M1044569" s="244"/>
      <c r="N1044569" s="244"/>
      <c r="O1044569" s="251"/>
      <c r="P1044569" s="251"/>
      <c r="Q1044569" s="251"/>
      <c r="R1044569" s="251"/>
      <c r="S1044569" s="251"/>
      <c r="T1044569" s="251"/>
      <c r="U1044569" s="251"/>
      <c r="V1044569" s="251"/>
      <c r="W1044569" s="251"/>
      <c r="X1044569" s="251"/>
      <c r="Y1044569" s="251"/>
      <c r="Z1044569" s="251"/>
      <c r="AA1044569" s="251"/>
      <c r="AB1044569" s="247"/>
      <c r="AC1044569" s="247"/>
      <c r="AD1044569" s="245"/>
      <c r="AE1044569" s="245"/>
      <c r="AF1044569" s="245"/>
      <c r="AG1044569" s="245"/>
    </row>
    <row r="1044570" spans="1:33" ht="12.75">
      <c r="A1044570" s="247"/>
      <c r="B1044570" s="248"/>
      <c r="C1044570" s="249"/>
      <c r="D1044570" s="250"/>
      <c r="E1044570" s="250"/>
      <c r="F1044570" s="250"/>
      <c r="G1044570" s="250"/>
      <c r="H1044570" s="250"/>
      <c r="I1044570" s="250"/>
      <c r="J1044570" s="244"/>
      <c r="K1044570" s="244"/>
      <c r="L1044570" s="244"/>
      <c r="M1044570" s="244"/>
      <c r="N1044570" s="244"/>
      <c r="O1044570" s="251"/>
      <c r="P1044570" s="251"/>
      <c r="Q1044570" s="251"/>
      <c r="R1044570" s="251"/>
      <c r="S1044570" s="251"/>
      <c r="T1044570" s="251"/>
      <c r="U1044570" s="251"/>
      <c r="V1044570" s="251"/>
      <c r="W1044570" s="251"/>
      <c r="X1044570" s="251"/>
      <c r="Y1044570" s="251"/>
      <c r="Z1044570" s="251"/>
      <c r="AA1044570" s="251"/>
      <c r="AB1044570" s="247"/>
      <c r="AC1044570" s="247"/>
      <c r="AD1044570" s="245"/>
      <c r="AE1044570" s="245"/>
      <c r="AF1044570" s="245"/>
      <c r="AG1044570" s="245"/>
    </row>
    <row r="1044571" spans="1:33" ht="12.75">
      <c r="A1044571" s="247"/>
      <c r="B1044571" s="248"/>
      <c r="C1044571" s="249"/>
      <c r="D1044571" s="250"/>
      <c r="E1044571" s="250"/>
      <c r="F1044571" s="250"/>
      <c r="G1044571" s="250"/>
      <c r="H1044571" s="250"/>
      <c r="I1044571" s="250"/>
      <c r="J1044571" s="244"/>
      <c r="K1044571" s="244"/>
      <c r="L1044571" s="244"/>
      <c r="M1044571" s="244"/>
      <c r="N1044571" s="244"/>
      <c r="O1044571" s="251"/>
      <c r="P1044571" s="251"/>
      <c r="Q1044571" s="251"/>
      <c r="R1044571" s="251"/>
      <c r="S1044571" s="251"/>
      <c r="T1044571" s="251"/>
      <c r="U1044571" s="251"/>
      <c r="V1044571" s="251"/>
      <c r="W1044571" s="251"/>
      <c r="X1044571" s="251"/>
      <c r="Y1044571" s="251"/>
      <c r="Z1044571" s="251"/>
      <c r="AA1044571" s="251"/>
      <c r="AB1044571" s="247"/>
      <c r="AC1044571" s="247"/>
      <c r="AD1044571" s="245"/>
      <c r="AE1044571" s="245"/>
      <c r="AF1044571" s="245"/>
      <c r="AG1044571" s="245"/>
    </row>
    <row r="1044572" spans="1:33" ht="12.75">
      <c r="A1044572" s="247"/>
      <c r="B1044572" s="248"/>
      <c r="C1044572" s="249"/>
      <c r="D1044572" s="250"/>
      <c r="E1044572" s="250"/>
      <c r="F1044572" s="250"/>
      <c r="G1044572" s="250"/>
      <c r="H1044572" s="250"/>
      <c r="I1044572" s="250"/>
      <c r="J1044572" s="244"/>
      <c r="K1044572" s="244"/>
      <c r="L1044572" s="244"/>
      <c r="M1044572" s="244"/>
      <c r="N1044572" s="244"/>
      <c r="O1044572" s="251"/>
      <c r="P1044572" s="251"/>
      <c r="Q1044572" s="251"/>
      <c r="R1044572" s="251"/>
      <c r="S1044572" s="251"/>
      <c r="T1044572" s="251"/>
      <c r="U1044572" s="251"/>
      <c r="V1044572" s="251"/>
      <c r="W1044572" s="251"/>
      <c r="X1044572" s="251"/>
      <c r="Y1044572" s="251"/>
      <c r="Z1044572" s="251"/>
      <c r="AA1044572" s="251"/>
      <c r="AB1044572" s="247"/>
      <c r="AC1044572" s="247"/>
      <c r="AD1044572" s="245"/>
      <c r="AE1044572" s="245"/>
      <c r="AF1044572" s="245"/>
      <c r="AG1044572" s="245"/>
    </row>
    <row r="1044573" spans="1:33" ht="12.75">
      <c r="A1044573" s="247"/>
      <c r="B1044573" s="248"/>
      <c r="C1044573" s="249"/>
      <c r="D1044573" s="250"/>
      <c r="E1044573" s="250"/>
      <c r="F1044573" s="250"/>
      <c r="G1044573" s="250"/>
      <c r="H1044573" s="250"/>
      <c r="I1044573" s="250"/>
      <c r="J1044573" s="244"/>
      <c r="K1044573" s="244"/>
      <c r="L1044573" s="244"/>
      <c r="M1044573" s="244"/>
      <c r="N1044573" s="244"/>
      <c r="O1044573" s="251"/>
      <c r="P1044573" s="251"/>
      <c r="Q1044573" s="251"/>
      <c r="R1044573" s="251"/>
      <c r="S1044573" s="251"/>
      <c r="T1044573" s="251"/>
      <c r="U1044573" s="251"/>
      <c r="V1044573" s="251"/>
      <c r="W1044573" s="251"/>
      <c r="X1044573" s="251"/>
      <c r="Y1044573" s="251"/>
      <c r="Z1044573" s="251"/>
      <c r="AA1044573" s="251"/>
      <c r="AB1044573" s="247"/>
      <c r="AC1044573" s="247"/>
      <c r="AD1044573" s="245"/>
      <c r="AE1044573" s="245"/>
      <c r="AF1044573" s="245"/>
      <c r="AG1044573" s="245"/>
    </row>
    <row r="1044574" spans="1:33" ht="12.75">
      <c r="A1044574" s="247"/>
      <c r="B1044574" s="248"/>
      <c r="C1044574" s="249"/>
      <c r="D1044574" s="250"/>
      <c r="E1044574" s="250"/>
      <c r="F1044574" s="250"/>
      <c r="G1044574" s="250"/>
      <c r="H1044574" s="250"/>
      <c r="I1044574" s="250"/>
      <c r="J1044574" s="244"/>
      <c r="K1044574" s="244"/>
      <c r="L1044574" s="244"/>
      <c r="M1044574" s="244"/>
      <c r="N1044574" s="244"/>
      <c r="O1044574" s="251"/>
      <c r="P1044574" s="251"/>
      <c r="Q1044574" s="251"/>
      <c r="R1044574" s="251"/>
      <c r="S1044574" s="251"/>
      <c r="T1044574" s="251"/>
      <c r="U1044574" s="251"/>
      <c r="V1044574" s="251"/>
      <c r="W1044574" s="251"/>
      <c r="X1044574" s="251"/>
      <c r="Y1044574" s="251"/>
      <c r="Z1044574" s="251"/>
      <c r="AA1044574" s="251"/>
      <c r="AB1044574" s="247"/>
      <c r="AC1044574" s="247"/>
      <c r="AD1044574" s="245"/>
      <c r="AE1044574" s="245"/>
      <c r="AF1044574" s="245"/>
      <c r="AG1044574" s="245"/>
    </row>
    <row r="1044575" spans="1:33" ht="12.75">
      <c r="A1044575" s="247"/>
      <c r="B1044575" s="248"/>
      <c r="C1044575" s="249"/>
      <c r="D1044575" s="250"/>
      <c r="E1044575" s="250"/>
      <c r="F1044575" s="250"/>
      <c r="G1044575" s="250"/>
      <c r="H1044575" s="250"/>
      <c r="I1044575" s="250"/>
      <c r="J1044575" s="244"/>
      <c r="K1044575" s="244"/>
      <c r="L1044575" s="244"/>
      <c r="M1044575" s="244"/>
      <c r="N1044575" s="244"/>
      <c r="O1044575" s="251"/>
      <c r="P1044575" s="251"/>
      <c r="Q1044575" s="251"/>
      <c r="R1044575" s="251"/>
      <c r="S1044575" s="251"/>
      <c r="T1044575" s="251"/>
      <c r="U1044575" s="251"/>
      <c r="V1044575" s="251"/>
      <c r="W1044575" s="251"/>
      <c r="X1044575" s="251"/>
      <c r="Y1044575" s="251"/>
      <c r="Z1044575" s="251"/>
      <c r="AA1044575" s="251"/>
      <c r="AB1044575" s="247"/>
      <c r="AC1044575" s="247"/>
      <c r="AD1044575" s="245"/>
      <c r="AE1044575" s="245"/>
      <c r="AF1044575" s="245"/>
      <c r="AG1044575" s="245"/>
    </row>
    <row r="1044576" spans="1:33" ht="12.75">
      <c r="A1044576" s="247"/>
      <c r="B1044576" s="248"/>
      <c r="C1044576" s="249"/>
      <c r="D1044576" s="250"/>
      <c r="E1044576" s="250"/>
      <c r="F1044576" s="250"/>
      <c r="G1044576" s="250"/>
      <c r="H1044576" s="250"/>
      <c r="I1044576" s="250"/>
      <c r="J1044576" s="244"/>
      <c r="K1044576" s="244"/>
      <c r="L1044576" s="244"/>
      <c r="M1044576" s="244"/>
      <c r="N1044576" s="244"/>
      <c r="O1044576" s="251"/>
      <c r="P1044576" s="251"/>
      <c r="Q1044576" s="251"/>
      <c r="R1044576" s="251"/>
      <c r="S1044576" s="251"/>
      <c r="T1044576" s="251"/>
      <c r="U1044576" s="251"/>
      <c r="V1044576" s="251"/>
      <c r="W1044576" s="251"/>
      <c r="X1044576" s="251"/>
      <c r="Y1044576" s="251"/>
      <c r="Z1044576" s="251"/>
      <c r="AA1044576" s="251"/>
      <c r="AB1044576" s="247"/>
      <c r="AC1044576" s="247"/>
      <c r="AD1044576" s="245"/>
      <c r="AE1044576" s="245"/>
      <c r="AF1044576" s="245"/>
      <c r="AG1044576" s="245"/>
    </row>
    <row r="1044577" spans="1:33" ht="12.75">
      <c r="A1044577" s="247"/>
      <c r="B1044577" s="248"/>
      <c r="C1044577" s="249"/>
      <c r="D1044577" s="250"/>
      <c r="E1044577" s="250"/>
      <c r="F1044577" s="250"/>
      <c r="G1044577" s="250"/>
      <c r="H1044577" s="250"/>
      <c r="I1044577" s="250"/>
      <c r="J1044577" s="244"/>
      <c r="K1044577" s="244"/>
      <c r="L1044577" s="244"/>
      <c r="M1044577" s="244"/>
      <c r="N1044577" s="244"/>
      <c r="O1044577" s="251"/>
      <c r="P1044577" s="251"/>
      <c r="Q1044577" s="251"/>
      <c r="R1044577" s="251"/>
      <c r="S1044577" s="251"/>
      <c r="T1044577" s="251"/>
      <c r="U1044577" s="251"/>
      <c r="V1044577" s="251"/>
      <c r="W1044577" s="251"/>
      <c r="X1044577" s="251"/>
      <c r="Y1044577" s="251"/>
      <c r="Z1044577" s="251"/>
      <c r="AA1044577" s="251"/>
      <c r="AB1044577" s="247"/>
      <c r="AC1044577" s="247"/>
      <c r="AD1044577" s="245"/>
      <c r="AE1044577" s="245"/>
      <c r="AF1044577" s="245"/>
      <c r="AG1044577" s="245"/>
    </row>
    <row r="1044578" spans="1:33" ht="12.75">
      <c r="A1044578" s="247"/>
      <c r="B1044578" s="248"/>
      <c r="C1044578" s="249"/>
      <c r="D1044578" s="250"/>
      <c r="E1044578" s="250"/>
      <c r="F1044578" s="250"/>
      <c r="G1044578" s="250"/>
      <c r="H1044578" s="250"/>
      <c r="I1044578" s="250"/>
      <c r="J1044578" s="244"/>
      <c r="K1044578" s="244"/>
      <c r="L1044578" s="244"/>
      <c r="M1044578" s="244"/>
      <c r="N1044578" s="244"/>
      <c r="O1044578" s="251"/>
      <c r="P1044578" s="251"/>
      <c r="Q1044578" s="251"/>
      <c r="R1044578" s="251"/>
      <c r="S1044578" s="251"/>
      <c r="T1044578" s="251"/>
      <c r="U1044578" s="251"/>
      <c r="V1044578" s="251"/>
      <c r="W1044578" s="251"/>
      <c r="X1044578" s="251"/>
      <c r="Y1044578" s="251"/>
      <c r="Z1044578" s="251"/>
      <c r="AA1044578" s="251"/>
      <c r="AB1044578" s="247"/>
      <c r="AC1044578" s="247"/>
      <c r="AD1044578" s="245"/>
      <c r="AE1044578" s="245"/>
      <c r="AF1044578" s="245"/>
      <c r="AG1044578" s="245"/>
    </row>
    <row r="1044579" spans="1:33" ht="12.75">
      <c r="A1044579" s="247"/>
      <c r="B1044579" s="248"/>
      <c r="C1044579" s="249"/>
      <c r="D1044579" s="250"/>
      <c r="E1044579" s="250"/>
      <c r="F1044579" s="250"/>
      <c r="G1044579" s="250"/>
      <c r="H1044579" s="250"/>
      <c r="I1044579" s="250"/>
      <c r="J1044579" s="244"/>
      <c r="K1044579" s="244"/>
      <c r="L1044579" s="244"/>
      <c r="M1044579" s="244"/>
      <c r="N1044579" s="244"/>
      <c r="O1044579" s="251"/>
      <c r="P1044579" s="251"/>
      <c r="Q1044579" s="251"/>
      <c r="R1044579" s="251"/>
      <c r="S1044579" s="251"/>
      <c r="T1044579" s="251"/>
      <c r="U1044579" s="251"/>
      <c r="V1044579" s="251"/>
      <c r="W1044579" s="251"/>
      <c r="X1044579" s="251"/>
      <c r="Y1044579" s="251"/>
      <c r="Z1044579" s="251"/>
      <c r="AA1044579" s="251"/>
      <c r="AB1044579" s="247"/>
      <c r="AC1044579" s="247"/>
      <c r="AD1044579" s="245"/>
      <c r="AE1044579" s="245"/>
      <c r="AF1044579" s="245"/>
      <c r="AG1044579" s="245"/>
    </row>
    <row r="1044580" spans="1:33" ht="12.75">
      <c r="A1044580" s="247"/>
      <c r="B1044580" s="248"/>
      <c r="C1044580" s="249"/>
      <c r="D1044580" s="250"/>
      <c r="E1044580" s="250"/>
      <c r="F1044580" s="250"/>
      <c r="G1044580" s="250"/>
      <c r="H1044580" s="250"/>
      <c r="I1044580" s="250"/>
      <c r="J1044580" s="244"/>
      <c r="K1044580" s="244"/>
      <c r="L1044580" s="244"/>
      <c r="M1044580" s="244"/>
      <c r="N1044580" s="244"/>
      <c r="O1044580" s="251"/>
      <c r="P1044580" s="251"/>
      <c r="Q1044580" s="251"/>
      <c r="R1044580" s="251"/>
      <c r="S1044580" s="251"/>
      <c r="T1044580" s="251"/>
      <c r="U1044580" s="251"/>
      <c r="V1044580" s="251"/>
      <c r="W1044580" s="251"/>
      <c r="X1044580" s="251"/>
      <c r="Y1044580" s="251"/>
      <c r="Z1044580" s="251"/>
      <c r="AA1044580" s="251"/>
      <c r="AB1044580" s="247"/>
      <c r="AC1044580" s="247"/>
      <c r="AD1044580" s="245"/>
      <c r="AE1044580" s="245"/>
      <c r="AF1044580" s="245"/>
      <c r="AG1044580" s="245"/>
    </row>
    <row r="1044581" spans="1:33" ht="12.75">
      <c r="A1044581" s="247"/>
      <c r="B1044581" s="248"/>
      <c r="C1044581" s="249"/>
      <c r="D1044581" s="250"/>
      <c r="E1044581" s="250"/>
      <c r="F1044581" s="250"/>
      <c r="G1044581" s="250"/>
      <c r="H1044581" s="250"/>
      <c r="I1044581" s="250"/>
      <c r="J1044581" s="244"/>
      <c r="K1044581" s="244"/>
      <c r="L1044581" s="244"/>
      <c r="M1044581" s="244"/>
      <c r="N1044581" s="244"/>
      <c r="O1044581" s="251"/>
      <c r="P1044581" s="251"/>
      <c r="Q1044581" s="251"/>
      <c r="R1044581" s="251"/>
      <c r="S1044581" s="251"/>
      <c r="T1044581" s="251"/>
      <c r="U1044581" s="251"/>
      <c r="V1044581" s="251"/>
      <c r="W1044581" s="251"/>
      <c r="X1044581" s="251"/>
      <c r="Y1044581" s="251"/>
      <c r="Z1044581" s="251"/>
      <c r="AA1044581" s="251"/>
      <c r="AB1044581" s="247"/>
      <c r="AC1044581" s="247"/>
      <c r="AD1044581" s="245"/>
      <c r="AE1044581" s="245"/>
      <c r="AF1044581" s="245"/>
      <c r="AG1044581" s="245"/>
    </row>
    <row r="1044582" spans="1:33" ht="12.75">
      <c r="A1044582" s="247"/>
      <c r="B1044582" s="248"/>
      <c r="C1044582" s="249"/>
      <c r="D1044582" s="250"/>
      <c r="E1044582" s="250"/>
      <c r="F1044582" s="250"/>
      <c r="G1044582" s="250"/>
      <c r="H1044582" s="250"/>
      <c r="I1044582" s="250"/>
      <c r="J1044582" s="244"/>
      <c r="K1044582" s="244"/>
      <c r="L1044582" s="244"/>
      <c r="M1044582" s="244"/>
      <c r="N1044582" s="244"/>
      <c r="O1044582" s="251"/>
      <c r="P1044582" s="251"/>
      <c r="Q1044582" s="251"/>
      <c r="R1044582" s="251"/>
      <c r="S1044582" s="251"/>
      <c r="T1044582" s="251"/>
      <c r="U1044582" s="251"/>
      <c r="V1044582" s="251"/>
      <c r="W1044582" s="251"/>
      <c r="X1044582" s="251"/>
      <c r="Y1044582" s="251"/>
      <c r="Z1044582" s="251"/>
      <c r="AA1044582" s="251"/>
      <c r="AB1044582" s="247"/>
      <c r="AC1044582" s="247"/>
      <c r="AD1044582" s="245"/>
      <c r="AE1044582" s="245"/>
      <c r="AF1044582" s="245"/>
      <c r="AG1044582" s="245"/>
    </row>
    <row r="1044583" spans="1:33" ht="12.75">
      <c r="A1044583" s="247"/>
      <c r="B1044583" s="248"/>
      <c r="C1044583" s="249"/>
      <c r="D1044583" s="250"/>
      <c r="E1044583" s="250"/>
      <c r="F1044583" s="250"/>
      <c r="G1044583" s="250"/>
      <c r="H1044583" s="250"/>
      <c r="I1044583" s="250"/>
      <c r="J1044583" s="244"/>
      <c r="K1044583" s="244"/>
      <c r="L1044583" s="244"/>
      <c r="M1044583" s="244"/>
      <c r="N1044583" s="244"/>
      <c r="O1044583" s="251"/>
      <c r="P1044583" s="251"/>
      <c r="Q1044583" s="251"/>
      <c r="R1044583" s="251"/>
      <c r="S1044583" s="251"/>
      <c r="T1044583" s="251"/>
      <c r="U1044583" s="251"/>
      <c r="V1044583" s="251"/>
      <c r="W1044583" s="251"/>
      <c r="X1044583" s="251"/>
      <c r="Y1044583" s="251"/>
      <c r="Z1044583" s="251"/>
      <c r="AA1044583" s="251"/>
      <c r="AB1044583" s="247"/>
      <c r="AC1044583" s="247"/>
      <c r="AD1044583" s="245"/>
      <c r="AE1044583" s="245"/>
      <c r="AF1044583" s="245"/>
      <c r="AG1044583" s="245"/>
    </row>
    <row r="1044584" spans="1:33" ht="12.75">
      <c r="A1044584" s="247"/>
      <c r="B1044584" s="248"/>
      <c r="C1044584" s="249"/>
      <c r="D1044584" s="250"/>
      <c r="E1044584" s="250"/>
      <c r="F1044584" s="250"/>
      <c r="G1044584" s="250"/>
      <c r="H1044584" s="250"/>
      <c r="I1044584" s="250"/>
      <c r="J1044584" s="244"/>
      <c r="K1044584" s="244"/>
      <c r="L1044584" s="244"/>
      <c r="M1044584" s="244"/>
      <c r="N1044584" s="244"/>
      <c r="O1044584" s="251"/>
      <c r="P1044584" s="251"/>
      <c r="Q1044584" s="251"/>
      <c r="R1044584" s="251"/>
      <c r="S1044584" s="251"/>
      <c r="T1044584" s="251"/>
      <c r="U1044584" s="251"/>
      <c r="V1044584" s="251"/>
      <c r="W1044584" s="251"/>
      <c r="X1044584" s="251"/>
      <c r="Y1044584" s="251"/>
      <c r="Z1044584" s="251"/>
      <c r="AA1044584" s="251"/>
      <c r="AB1044584" s="247"/>
      <c r="AC1044584" s="247"/>
      <c r="AD1044584" s="245"/>
      <c r="AE1044584" s="245"/>
      <c r="AF1044584" s="245"/>
      <c r="AG1044584" s="245"/>
    </row>
    <row r="1044585" spans="1:33" ht="12.75">
      <c r="A1044585" s="247"/>
      <c r="B1044585" s="248"/>
      <c r="C1044585" s="249"/>
      <c r="D1044585" s="250"/>
      <c r="E1044585" s="250"/>
      <c r="F1044585" s="250"/>
      <c r="G1044585" s="250"/>
      <c r="H1044585" s="250"/>
      <c r="I1044585" s="250"/>
      <c r="J1044585" s="244"/>
      <c r="K1044585" s="244"/>
      <c r="L1044585" s="244"/>
      <c r="M1044585" s="244"/>
      <c r="N1044585" s="244"/>
      <c r="O1044585" s="251"/>
      <c r="P1044585" s="251"/>
      <c r="Q1044585" s="251"/>
      <c r="R1044585" s="251"/>
      <c r="S1044585" s="251"/>
      <c r="T1044585" s="251"/>
      <c r="U1044585" s="251"/>
      <c r="V1044585" s="251"/>
      <c r="W1044585" s="251"/>
      <c r="X1044585" s="251"/>
      <c r="Y1044585" s="251"/>
      <c r="Z1044585" s="251"/>
      <c r="AA1044585" s="251"/>
      <c r="AB1044585" s="247"/>
      <c r="AC1044585" s="247"/>
      <c r="AD1044585" s="245"/>
      <c r="AE1044585" s="245"/>
      <c r="AF1044585" s="245"/>
      <c r="AG1044585" s="245"/>
    </row>
    <row r="1044586" spans="1:33" ht="12.75">
      <c r="A1044586" s="247"/>
      <c r="B1044586" s="248"/>
      <c r="C1044586" s="249"/>
      <c r="D1044586" s="250"/>
      <c r="E1044586" s="250"/>
      <c r="F1044586" s="250"/>
      <c r="G1044586" s="250"/>
      <c r="H1044586" s="250"/>
      <c r="I1044586" s="250"/>
      <c r="J1044586" s="244"/>
      <c r="K1044586" s="244"/>
      <c r="L1044586" s="244"/>
      <c r="M1044586" s="244"/>
      <c r="N1044586" s="244"/>
      <c r="O1044586" s="251"/>
      <c r="P1044586" s="251"/>
      <c r="Q1044586" s="251"/>
      <c r="R1044586" s="251"/>
      <c r="S1044586" s="251"/>
      <c r="T1044586" s="251"/>
      <c r="U1044586" s="251"/>
      <c r="V1044586" s="251"/>
      <c r="W1044586" s="251"/>
      <c r="X1044586" s="251"/>
      <c r="Y1044586" s="251"/>
      <c r="Z1044586" s="251"/>
      <c r="AA1044586" s="251"/>
      <c r="AB1044586" s="247"/>
      <c r="AC1044586" s="247"/>
      <c r="AD1044586" s="245"/>
      <c r="AE1044586" s="245"/>
      <c r="AF1044586" s="245"/>
      <c r="AG1044586" s="245"/>
    </row>
    <row r="1044587" spans="1:33" ht="12.75">
      <c r="A1044587" s="247"/>
      <c r="B1044587" s="248"/>
      <c r="C1044587" s="249"/>
      <c r="D1044587" s="250"/>
      <c r="E1044587" s="250"/>
      <c r="F1044587" s="250"/>
      <c r="G1044587" s="250"/>
      <c r="H1044587" s="250"/>
      <c r="I1044587" s="250"/>
      <c r="J1044587" s="244"/>
      <c r="K1044587" s="244"/>
      <c r="L1044587" s="244"/>
      <c r="M1044587" s="244"/>
      <c r="N1044587" s="244"/>
      <c r="O1044587" s="251"/>
      <c r="P1044587" s="251"/>
      <c r="Q1044587" s="251"/>
      <c r="R1044587" s="251"/>
      <c r="S1044587" s="251"/>
      <c r="T1044587" s="251"/>
      <c r="U1044587" s="251"/>
      <c r="V1044587" s="251"/>
      <c r="W1044587" s="251"/>
      <c r="X1044587" s="251"/>
      <c r="Y1044587" s="251"/>
      <c r="Z1044587" s="251"/>
      <c r="AA1044587" s="251"/>
      <c r="AB1044587" s="247"/>
      <c r="AC1044587" s="247"/>
      <c r="AD1044587" s="245"/>
      <c r="AE1044587" s="245"/>
      <c r="AF1044587" s="245"/>
      <c r="AG1044587" s="245"/>
    </row>
    <row r="1044588" spans="1:33" ht="12.75">
      <c r="A1044588" s="247"/>
      <c r="B1044588" s="248"/>
      <c r="C1044588" s="249"/>
      <c r="D1044588" s="250"/>
      <c r="E1044588" s="250"/>
      <c r="F1044588" s="250"/>
      <c r="G1044588" s="250"/>
      <c r="H1044588" s="250"/>
      <c r="I1044588" s="250"/>
      <c r="J1044588" s="244"/>
      <c r="K1044588" s="244"/>
      <c r="L1044588" s="244"/>
      <c r="M1044588" s="244"/>
      <c r="N1044588" s="244"/>
      <c r="O1044588" s="251"/>
      <c r="P1044588" s="251"/>
      <c r="Q1044588" s="251"/>
      <c r="R1044588" s="251"/>
      <c r="S1044588" s="251"/>
      <c r="T1044588" s="251"/>
      <c r="U1044588" s="251"/>
      <c r="V1044588" s="251"/>
      <c r="W1044588" s="251"/>
      <c r="X1044588" s="251"/>
      <c r="Y1044588" s="251"/>
      <c r="Z1044588" s="251"/>
      <c r="AA1044588" s="251"/>
      <c r="AB1044588" s="247"/>
      <c r="AC1044588" s="247"/>
      <c r="AD1044588" s="245"/>
      <c r="AE1044588" s="245"/>
      <c r="AF1044588" s="245"/>
      <c r="AG1044588" s="245"/>
    </row>
    <row r="1044589" spans="1:33" ht="12.75">
      <c r="A1044589" s="247"/>
      <c r="B1044589" s="248"/>
      <c r="C1044589" s="249"/>
      <c r="D1044589" s="250"/>
      <c r="E1044589" s="250"/>
      <c r="F1044589" s="250"/>
      <c r="G1044589" s="250"/>
      <c r="H1044589" s="250"/>
      <c r="I1044589" s="250"/>
      <c r="J1044589" s="244"/>
      <c r="K1044589" s="244"/>
      <c r="L1044589" s="244"/>
      <c r="M1044589" s="244"/>
      <c r="N1044589" s="244"/>
      <c r="O1044589" s="251"/>
      <c r="P1044589" s="251"/>
      <c r="Q1044589" s="251"/>
      <c r="R1044589" s="251"/>
      <c r="S1044589" s="251"/>
      <c r="T1044589" s="251"/>
      <c r="U1044589" s="251"/>
      <c r="V1044589" s="251"/>
      <c r="W1044589" s="251"/>
      <c r="X1044589" s="251"/>
      <c r="Y1044589" s="251"/>
      <c r="Z1044589" s="251"/>
      <c r="AA1044589" s="251"/>
      <c r="AB1044589" s="247"/>
      <c r="AC1044589" s="247"/>
      <c r="AD1044589" s="245"/>
      <c r="AE1044589" s="245"/>
      <c r="AF1044589" s="245"/>
      <c r="AG1044589" s="245"/>
    </row>
    <row r="1044590" spans="1:33" ht="12.75">
      <c r="A1044590" s="247"/>
      <c r="B1044590" s="248"/>
      <c r="C1044590" s="249"/>
      <c r="D1044590" s="250"/>
      <c r="E1044590" s="250"/>
      <c r="F1044590" s="250"/>
      <c r="G1044590" s="250"/>
      <c r="H1044590" s="250"/>
      <c r="I1044590" s="250"/>
      <c r="J1044590" s="244"/>
      <c r="K1044590" s="244"/>
      <c r="L1044590" s="244"/>
      <c r="M1044590" s="244"/>
      <c r="N1044590" s="244"/>
      <c r="O1044590" s="251"/>
      <c r="P1044590" s="251"/>
      <c r="Q1044590" s="251"/>
      <c r="R1044590" s="251"/>
      <c r="S1044590" s="251"/>
      <c r="T1044590" s="251"/>
      <c r="U1044590" s="251"/>
      <c r="V1044590" s="251"/>
      <c r="W1044590" s="251"/>
      <c r="X1044590" s="251"/>
      <c r="Y1044590" s="251"/>
      <c r="Z1044590" s="251"/>
      <c r="AA1044590" s="251"/>
      <c r="AB1044590" s="247"/>
      <c r="AC1044590" s="247"/>
      <c r="AD1044590" s="245"/>
      <c r="AE1044590" s="245"/>
      <c r="AF1044590" s="245"/>
      <c r="AG1044590" s="245"/>
    </row>
    <row r="1044591" spans="1:33" ht="12.75">
      <c r="A1044591" s="247"/>
      <c r="B1044591" s="248"/>
      <c r="C1044591" s="249"/>
      <c r="D1044591" s="250"/>
      <c r="E1044591" s="250"/>
      <c r="F1044591" s="250"/>
      <c r="G1044591" s="250"/>
      <c r="H1044591" s="250"/>
      <c r="I1044591" s="250"/>
      <c r="J1044591" s="244"/>
      <c r="K1044591" s="244"/>
      <c r="L1044591" s="244"/>
      <c r="M1044591" s="244"/>
      <c r="N1044591" s="244"/>
      <c r="O1044591" s="251"/>
      <c r="P1044591" s="251"/>
      <c r="Q1044591" s="251"/>
      <c r="R1044591" s="251"/>
      <c r="S1044591" s="251"/>
      <c r="T1044591" s="251"/>
      <c r="U1044591" s="251"/>
      <c r="V1044591" s="251"/>
      <c r="W1044591" s="251"/>
      <c r="X1044591" s="251"/>
      <c r="Y1044591" s="251"/>
      <c r="Z1044591" s="251"/>
      <c r="AA1044591" s="251"/>
      <c r="AB1044591" s="247"/>
      <c r="AC1044591" s="247"/>
      <c r="AD1044591" s="245"/>
      <c r="AE1044591" s="245"/>
      <c r="AF1044591" s="245"/>
      <c r="AG1044591" s="245"/>
    </row>
    <row r="1044592" spans="1:33" ht="12.75">
      <c r="A1044592" s="247"/>
      <c r="B1044592" s="248"/>
      <c r="C1044592" s="249"/>
      <c r="D1044592" s="250"/>
      <c r="E1044592" s="250"/>
      <c r="F1044592" s="250"/>
      <c r="G1044592" s="250"/>
      <c r="H1044592" s="250"/>
      <c r="I1044592" s="250"/>
      <c r="J1044592" s="244"/>
      <c r="K1044592" s="244"/>
      <c r="L1044592" s="244"/>
      <c r="M1044592" s="244"/>
      <c r="N1044592" s="244"/>
      <c r="O1044592" s="251"/>
      <c r="P1044592" s="251"/>
      <c r="Q1044592" s="251"/>
      <c r="R1044592" s="251"/>
      <c r="S1044592" s="251"/>
      <c r="T1044592" s="251"/>
      <c r="U1044592" s="251"/>
      <c r="V1044592" s="251"/>
      <c r="W1044592" s="251"/>
      <c r="X1044592" s="251"/>
      <c r="Y1044592" s="251"/>
      <c r="Z1044592" s="251"/>
      <c r="AA1044592" s="251"/>
      <c r="AB1044592" s="247"/>
      <c r="AC1044592" s="247"/>
      <c r="AD1044592" s="245"/>
      <c r="AE1044592" s="245"/>
      <c r="AF1044592" s="245"/>
      <c r="AG1044592" s="245"/>
    </row>
    <row r="1044593" spans="1:33" ht="12.75">
      <c r="A1044593" s="247"/>
      <c r="B1044593" s="248"/>
      <c r="C1044593" s="249"/>
      <c r="D1044593" s="250"/>
      <c r="E1044593" s="250"/>
      <c r="F1044593" s="250"/>
      <c r="G1044593" s="250"/>
      <c r="H1044593" s="250"/>
      <c r="I1044593" s="250"/>
      <c r="J1044593" s="244"/>
      <c r="K1044593" s="244"/>
      <c r="L1044593" s="244"/>
      <c r="M1044593" s="244"/>
      <c r="N1044593" s="244"/>
      <c r="O1044593" s="251"/>
      <c r="P1044593" s="251"/>
      <c r="Q1044593" s="251"/>
      <c r="R1044593" s="251"/>
      <c r="S1044593" s="251"/>
      <c r="T1044593" s="251"/>
      <c r="U1044593" s="251"/>
      <c r="V1044593" s="251"/>
      <c r="W1044593" s="251"/>
      <c r="X1044593" s="251"/>
      <c r="Y1044593" s="251"/>
      <c r="Z1044593" s="251"/>
      <c r="AA1044593" s="251"/>
      <c r="AB1044593" s="247"/>
      <c r="AC1044593" s="247"/>
      <c r="AD1044593" s="245"/>
      <c r="AE1044593" s="245"/>
      <c r="AF1044593" s="245"/>
      <c r="AG1044593" s="245"/>
    </row>
    <row r="1044594" spans="1:33" ht="12.75">
      <c r="A1044594" s="247"/>
      <c r="B1044594" s="248"/>
      <c r="C1044594" s="249"/>
      <c r="D1044594" s="250"/>
      <c r="E1044594" s="250"/>
      <c r="F1044594" s="250"/>
      <c r="G1044594" s="250"/>
      <c r="H1044594" s="250"/>
      <c r="I1044594" s="250"/>
      <c r="J1044594" s="244"/>
      <c r="K1044594" s="244"/>
      <c r="L1044594" s="244"/>
      <c r="M1044594" s="244"/>
      <c r="N1044594" s="244"/>
      <c r="O1044594" s="251"/>
      <c r="P1044594" s="251"/>
      <c r="Q1044594" s="251"/>
      <c r="R1044594" s="251"/>
      <c r="S1044594" s="251"/>
      <c r="T1044594" s="251"/>
      <c r="U1044594" s="251"/>
      <c r="V1044594" s="251"/>
      <c r="W1044594" s="251"/>
      <c r="X1044594" s="251"/>
      <c r="Y1044594" s="251"/>
      <c r="Z1044594" s="251"/>
      <c r="AA1044594" s="251"/>
      <c r="AB1044594" s="247"/>
      <c r="AC1044594" s="247"/>
      <c r="AD1044594" s="245"/>
      <c r="AE1044594" s="245"/>
      <c r="AF1044594" s="245"/>
      <c r="AG1044594" s="245"/>
    </row>
    <row r="1044595" spans="1:33" ht="12.75">
      <c r="A1044595" s="247"/>
      <c r="B1044595" s="248"/>
      <c r="C1044595" s="249"/>
      <c r="D1044595" s="250"/>
      <c r="E1044595" s="250"/>
      <c r="F1044595" s="250"/>
      <c r="G1044595" s="250"/>
      <c r="H1044595" s="250"/>
      <c r="I1044595" s="250"/>
      <c r="J1044595" s="244"/>
      <c r="K1044595" s="244"/>
      <c r="L1044595" s="244"/>
      <c r="M1044595" s="244"/>
      <c r="N1044595" s="244"/>
      <c r="O1044595" s="251"/>
      <c r="P1044595" s="251"/>
      <c r="Q1044595" s="251"/>
      <c r="R1044595" s="251"/>
      <c r="S1044595" s="251"/>
      <c r="T1044595" s="251"/>
      <c r="U1044595" s="251"/>
      <c r="V1044595" s="251"/>
      <c r="W1044595" s="251"/>
      <c r="X1044595" s="251"/>
      <c r="Y1044595" s="251"/>
      <c r="Z1044595" s="251"/>
      <c r="AA1044595" s="251"/>
      <c r="AB1044595" s="247"/>
      <c r="AC1044595" s="247"/>
      <c r="AD1044595" s="245"/>
      <c r="AE1044595" s="245"/>
      <c r="AF1044595" s="245"/>
      <c r="AG1044595" s="245"/>
    </row>
    <row r="1044596" spans="1:33" ht="12.75">
      <c r="A1044596" s="247"/>
      <c r="B1044596" s="248"/>
      <c r="C1044596" s="249"/>
      <c r="D1044596" s="250"/>
      <c r="E1044596" s="250"/>
      <c r="F1044596" s="250"/>
      <c r="G1044596" s="250"/>
      <c r="H1044596" s="250"/>
      <c r="I1044596" s="250"/>
      <c r="J1044596" s="244"/>
      <c r="K1044596" s="244"/>
      <c r="L1044596" s="244"/>
      <c r="M1044596" s="244"/>
      <c r="N1044596" s="244"/>
      <c r="O1044596" s="251"/>
      <c r="P1044596" s="251"/>
      <c r="Q1044596" s="251"/>
      <c r="R1044596" s="251"/>
      <c r="S1044596" s="251"/>
      <c r="T1044596" s="251"/>
      <c r="U1044596" s="251"/>
      <c r="V1044596" s="251"/>
      <c r="W1044596" s="251"/>
      <c r="X1044596" s="251"/>
      <c r="Y1044596" s="251"/>
      <c r="Z1044596" s="251"/>
      <c r="AA1044596" s="251"/>
      <c r="AB1044596" s="247"/>
      <c r="AC1044596" s="247"/>
      <c r="AD1044596" s="245"/>
      <c r="AE1044596" s="245"/>
      <c r="AF1044596" s="245"/>
      <c r="AG1044596" s="245"/>
    </row>
    <row r="1044597" spans="1:33" ht="12.75">
      <c r="A1044597" s="247"/>
      <c r="B1044597" s="248"/>
      <c r="C1044597" s="249"/>
      <c r="D1044597" s="250"/>
      <c r="E1044597" s="250"/>
      <c r="F1044597" s="250"/>
      <c r="G1044597" s="250"/>
      <c r="H1044597" s="250"/>
      <c r="I1044597" s="250"/>
      <c r="J1044597" s="244"/>
      <c r="K1044597" s="244"/>
      <c r="L1044597" s="244"/>
      <c r="M1044597" s="244"/>
      <c r="N1044597" s="244"/>
      <c r="O1044597" s="251"/>
      <c r="P1044597" s="251"/>
      <c r="Q1044597" s="251"/>
      <c r="R1044597" s="251"/>
      <c r="S1044597" s="251"/>
      <c r="T1044597" s="251"/>
      <c r="U1044597" s="251"/>
      <c r="V1044597" s="251"/>
      <c r="W1044597" s="251"/>
      <c r="X1044597" s="251"/>
      <c r="Y1044597" s="251"/>
      <c r="Z1044597" s="251"/>
      <c r="AA1044597" s="251"/>
      <c r="AB1044597" s="247"/>
      <c r="AC1044597" s="247"/>
      <c r="AD1044597" s="245"/>
      <c r="AE1044597" s="245"/>
      <c r="AF1044597" s="245"/>
      <c r="AG1044597" s="245"/>
    </row>
    <row r="1044598" spans="1:33" ht="12.75">
      <c r="A1044598" s="247"/>
      <c r="B1044598" s="248"/>
      <c r="C1044598" s="249"/>
      <c r="D1044598" s="250"/>
      <c r="E1044598" s="250"/>
      <c r="F1044598" s="250"/>
      <c r="G1044598" s="250"/>
      <c r="H1044598" s="250"/>
      <c r="I1044598" s="250"/>
      <c r="J1044598" s="244"/>
      <c r="K1044598" s="244"/>
      <c r="L1044598" s="244"/>
      <c r="M1044598" s="244"/>
      <c r="N1044598" s="244"/>
      <c r="O1044598" s="251"/>
      <c r="P1044598" s="251"/>
      <c r="Q1044598" s="251"/>
      <c r="R1044598" s="251"/>
      <c r="S1044598" s="251"/>
      <c r="T1044598" s="251"/>
      <c r="U1044598" s="251"/>
      <c r="V1044598" s="251"/>
      <c r="W1044598" s="251"/>
      <c r="X1044598" s="251"/>
      <c r="Y1044598" s="251"/>
      <c r="Z1044598" s="251"/>
      <c r="AA1044598" s="251"/>
      <c r="AB1044598" s="247"/>
      <c r="AC1044598" s="247"/>
      <c r="AD1044598" s="245"/>
      <c r="AE1044598" s="245"/>
      <c r="AF1044598" s="245"/>
      <c r="AG1044598" s="245"/>
    </row>
    <row r="1044599" spans="1:33" ht="12.75">
      <c r="A1044599" s="247"/>
      <c r="B1044599" s="248"/>
      <c r="C1044599" s="249"/>
      <c r="D1044599" s="250"/>
      <c r="E1044599" s="250"/>
      <c r="F1044599" s="250"/>
      <c r="G1044599" s="250"/>
      <c r="H1044599" s="250"/>
      <c r="I1044599" s="250"/>
      <c r="J1044599" s="244"/>
      <c r="K1044599" s="244"/>
      <c r="L1044599" s="244"/>
      <c r="M1044599" s="244"/>
      <c r="N1044599" s="244"/>
      <c r="O1044599" s="251"/>
      <c r="P1044599" s="251"/>
      <c r="Q1044599" s="251"/>
      <c r="R1044599" s="251"/>
      <c r="S1044599" s="251"/>
      <c r="T1044599" s="251"/>
      <c r="U1044599" s="251"/>
      <c r="V1044599" s="251"/>
      <c r="W1044599" s="251"/>
      <c r="X1044599" s="251"/>
      <c r="Y1044599" s="251"/>
      <c r="Z1044599" s="251"/>
      <c r="AA1044599" s="251"/>
      <c r="AB1044599" s="247"/>
      <c r="AC1044599" s="247"/>
      <c r="AD1044599" s="245"/>
      <c r="AE1044599" s="245"/>
      <c r="AF1044599" s="245"/>
      <c r="AG1044599" s="245"/>
    </row>
    <row r="1044600" spans="1:33" ht="12.75">
      <c r="A1044600" s="247"/>
      <c r="B1044600" s="248"/>
      <c r="C1044600" s="249"/>
      <c r="D1044600" s="250"/>
      <c r="E1044600" s="250"/>
      <c r="F1044600" s="250"/>
      <c r="G1044600" s="250"/>
      <c r="H1044600" s="250"/>
      <c r="I1044600" s="250"/>
      <c r="J1044600" s="244"/>
      <c r="K1044600" s="244"/>
      <c r="L1044600" s="244"/>
      <c r="M1044600" s="244"/>
      <c r="N1044600" s="244"/>
      <c r="O1044600" s="251"/>
      <c r="P1044600" s="251"/>
      <c r="Q1044600" s="251"/>
      <c r="R1044600" s="251"/>
      <c r="S1044600" s="251"/>
      <c r="T1044600" s="251"/>
      <c r="U1044600" s="251"/>
      <c r="V1044600" s="251"/>
      <c r="W1044600" s="251"/>
      <c r="X1044600" s="251"/>
      <c r="Y1044600" s="251"/>
      <c r="Z1044600" s="251"/>
      <c r="AA1044600" s="251"/>
      <c r="AB1044600" s="247"/>
      <c r="AC1044600" s="247"/>
      <c r="AD1044600" s="245"/>
      <c r="AE1044600" s="245"/>
      <c r="AF1044600" s="245"/>
      <c r="AG1044600" s="245"/>
    </row>
    <row r="1044601" spans="1:33" ht="12.75">
      <c r="A1044601" s="247"/>
      <c r="B1044601" s="248"/>
      <c r="C1044601" s="249"/>
      <c r="D1044601" s="250"/>
      <c r="E1044601" s="250"/>
      <c r="F1044601" s="250"/>
      <c r="G1044601" s="250"/>
      <c r="H1044601" s="250"/>
      <c r="I1044601" s="250"/>
      <c r="J1044601" s="244"/>
      <c r="K1044601" s="244"/>
      <c r="L1044601" s="244"/>
      <c r="M1044601" s="244"/>
      <c r="N1044601" s="244"/>
      <c r="O1044601" s="251"/>
      <c r="P1044601" s="251"/>
      <c r="Q1044601" s="251"/>
      <c r="R1044601" s="251"/>
      <c r="S1044601" s="251"/>
      <c r="T1044601" s="251"/>
      <c r="U1044601" s="251"/>
      <c r="V1044601" s="251"/>
      <c r="W1044601" s="251"/>
      <c r="X1044601" s="251"/>
      <c r="Y1044601" s="251"/>
      <c r="Z1044601" s="251"/>
      <c r="AA1044601" s="251"/>
      <c r="AB1044601" s="247"/>
      <c r="AC1044601" s="247"/>
      <c r="AD1044601" s="245"/>
      <c r="AE1044601" s="245"/>
      <c r="AF1044601" s="245"/>
      <c r="AG1044601" s="245"/>
    </row>
    <row r="1044602" spans="1:33" ht="12.75">
      <c r="A1044602" s="247"/>
      <c r="B1044602" s="248"/>
      <c r="C1044602" s="249"/>
      <c r="D1044602" s="250"/>
      <c r="E1044602" s="250"/>
      <c r="F1044602" s="250"/>
      <c r="G1044602" s="250"/>
      <c r="H1044602" s="250"/>
      <c r="I1044602" s="250"/>
      <c r="J1044602" s="244"/>
      <c r="K1044602" s="244"/>
      <c r="L1044602" s="244"/>
      <c r="M1044602" s="244"/>
      <c r="N1044602" s="244"/>
      <c r="O1044602" s="251"/>
      <c r="P1044602" s="251"/>
      <c r="Q1044602" s="251"/>
      <c r="R1044602" s="251"/>
      <c r="S1044602" s="251"/>
      <c r="T1044602" s="251"/>
      <c r="U1044602" s="251"/>
      <c r="V1044602" s="251"/>
      <c r="W1044602" s="251"/>
      <c r="X1044602" s="251"/>
      <c r="Y1044602" s="251"/>
      <c r="Z1044602" s="251"/>
      <c r="AA1044602" s="251"/>
      <c r="AB1044602" s="247"/>
      <c r="AC1044602" s="247"/>
      <c r="AD1044602" s="245"/>
      <c r="AE1044602" s="245"/>
      <c r="AF1044602" s="245"/>
      <c r="AG1044602" s="245"/>
    </row>
    <row r="1044603" spans="1:33" ht="12.75">
      <c r="A1044603" s="247"/>
      <c r="B1044603" s="248"/>
      <c r="C1044603" s="249"/>
      <c r="D1044603" s="250"/>
      <c r="E1044603" s="250"/>
      <c r="F1044603" s="250"/>
      <c r="G1044603" s="250"/>
      <c r="H1044603" s="250"/>
      <c r="I1044603" s="250"/>
      <c r="J1044603" s="244"/>
      <c r="K1044603" s="244"/>
      <c r="L1044603" s="244"/>
      <c r="M1044603" s="244"/>
      <c r="N1044603" s="244"/>
      <c r="O1044603" s="251"/>
      <c r="P1044603" s="251"/>
      <c r="Q1044603" s="251"/>
      <c r="R1044603" s="251"/>
      <c r="S1044603" s="251"/>
      <c r="T1044603" s="251"/>
      <c r="U1044603" s="251"/>
      <c r="V1044603" s="251"/>
      <c r="W1044603" s="251"/>
      <c r="X1044603" s="251"/>
      <c r="Y1044603" s="251"/>
      <c r="Z1044603" s="251"/>
      <c r="AA1044603" s="251"/>
      <c r="AB1044603" s="247"/>
      <c r="AC1044603" s="247"/>
      <c r="AD1044603" s="245"/>
      <c r="AE1044603" s="245"/>
      <c r="AF1044603" s="245"/>
      <c r="AG1044603" s="245"/>
    </row>
    <row r="1044604" spans="1:33" ht="12.75">
      <c r="A1044604" s="247"/>
      <c r="B1044604" s="248"/>
      <c r="C1044604" s="249"/>
      <c r="D1044604" s="250"/>
      <c r="E1044604" s="250"/>
      <c r="F1044604" s="250"/>
      <c r="G1044604" s="250"/>
      <c r="H1044604" s="250"/>
      <c r="I1044604" s="250"/>
      <c r="J1044604" s="244"/>
      <c r="K1044604" s="244"/>
      <c r="L1044604" s="244"/>
      <c r="M1044604" s="244"/>
      <c r="N1044604" s="244"/>
      <c r="O1044604" s="251"/>
      <c r="P1044604" s="251"/>
      <c r="Q1044604" s="251"/>
      <c r="R1044604" s="251"/>
      <c r="S1044604" s="251"/>
      <c r="T1044604" s="251"/>
      <c r="U1044604" s="251"/>
      <c r="V1044604" s="251"/>
      <c r="W1044604" s="251"/>
      <c r="X1044604" s="251"/>
      <c r="Y1044604" s="251"/>
      <c r="Z1044604" s="251"/>
      <c r="AA1044604" s="251"/>
      <c r="AB1044604" s="247"/>
      <c r="AC1044604" s="247"/>
      <c r="AD1044604" s="245"/>
      <c r="AE1044604" s="245"/>
      <c r="AF1044604" s="245"/>
      <c r="AG1044604" s="245"/>
    </row>
    <row r="1044605" spans="1:33" ht="12.75">
      <c r="A1044605" s="247"/>
      <c r="B1044605" s="248"/>
      <c r="C1044605" s="249"/>
      <c r="D1044605" s="250"/>
      <c r="E1044605" s="250"/>
      <c r="F1044605" s="250"/>
      <c r="G1044605" s="250"/>
      <c r="H1044605" s="250"/>
      <c r="I1044605" s="250"/>
      <c r="J1044605" s="244"/>
      <c r="K1044605" s="244"/>
      <c r="L1044605" s="244"/>
      <c r="M1044605" s="244"/>
      <c r="N1044605" s="244"/>
      <c r="O1044605" s="251"/>
      <c r="P1044605" s="251"/>
      <c r="Q1044605" s="251"/>
      <c r="R1044605" s="251"/>
      <c r="S1044605" s="251"/>
      <c r="T1044605" s="251"/>
      <c r="U1044605" s="251"/>
      <c r="V1044605" s="251"/>
      <c r="W1044605" s="251"/>
      <c r="X1044605" s="251"/>
      <c r="Y1044605" s="251"/>
      <c r="Z1044605" s="251"/>
      <c r="AA1044605" s="251"/>
      <c r="AB1044605" s="247"/>
      <c r="AC1044605" s="247"/>
      <c r="AD1044605" s="245"/>
      <c r="AE1044605" s="245"/>
      <c r="AF1044605" s="245"/>
      <c r="AG1044605" s="245"/>
    </row>
    <row r="1044606" spans="1:33" ht="12.75">
      <c r="A1044606" s="247"/>
      <c r="B1044606" s="248"/>
      <c r="C1044606" s="249"/>
      <c r="D1044606" s="250"/>
      <c r="E1044606" s="250"/>
      <c r="F1044606" s="250"/>
      <c r="G1044606" s="250"/>
      <c r="H1044606" s="250"/>
      <c r="I1044606" s="250"/>
      <c r="J1044606" s="244"/>
      <c r="K1044606" s="244"/>
      <c r="L1044606" s="244"/>
      <c r="M1044606" s="244"/>
      <c r="N1044606" s="244"/>
      <c r="O1044606" s="251"/>
      <c r="P1044606" s="251"/>
      <c r="Q1044606" s="251"/>
      <c r="R1044606" s="251"/>
      <c r="S1044606" s="251"/>
      <c r="T1044606" s="251"/>
      <c r="U1044606" s="251"/>
      <c r="V1044606" s="251"/>
      <c r="W1044606" s="251"/>
      <c r="X1044606" s="251"/>
      <c r="Y1044606" s="251"/>
      <c r="Z1044606" s="251"/>
      <c r="AA1044606" s="251"/>
      <c r="AB1044606" s="247"/>
      <c r="AC1044606" s="247"/>
      <c r="AD1044606" s="245"/>
      <c r="AE1044606" s="245"/>
      <c r="AF1044606" s="245"/>
      <c r="AG1044606" s="245"/>
    </row>
    <row r="1044607" spans="1:33" ht="12.75">
      <c r="A1044607" s="247"/>
      <c r="B1044607" s="248"/>
      <c r="C1044607" s="249"/>
      <c r="D1044607" s="250"/>
      <c r="E1044607" s="250"/>
      <c r="F1044607" s="250"/>
      <c r="G1044607" s="250"/>
      <c r="H1044607" s="250"/>
      <c r="I1044607" s="250"/>
      <c r="J1044607" s="244"/>
      <c r="K1044607" s="244"/>
      <c r="L1044607" s="244"/>
      <c r="M1044607" s="244"/>
      <c r="N1044607" s="244"/>
      <c r="O1044607" s="251"/>
      <c r="P1044607" s="251"/>
      <c r="Q1044607" s="251"/>
      <c r="R1044607" s="251"/>
      <c r="S1044607" s="251"/>
      <c r="T1044607" s="251"/>
      <c r="U1044607" s="251"/>
      <c r="V1044607" s="251"/>
      <c r="W1044607" s="251"/>
      <c r="X1044607" s="251"/>
      <c r="Y1044607" s="251"/>
      <c r="Z1044607" s="251"/>
      <c r="AA1044607" s="251"/>
      <c r="AB1044607" s="247"/>
      <c r="AC1044607" s="247"/>
      <c r="AD1044607" s="245"/>
      <c r="AE1044607" s="245"/>
      <c r="AF1044607" s="245"/>
      <c r="AG1044607" s="245"/>
    </row>
    <row r="1044608" spans="1:33" ht="12.75">
      <c r="A1044608" s="247"/>
      <c r="B1044608" s="248"/>
      <c r="C1044608" s="249"/>
      <c r="D1044608" s="250"/>
      <c r="E1044608" s="250"/>
      <c r="F1044608" s="250"/>
      <c r="G1044608" s="250"/>
      <c r="H1044608" s="250"/>
      <c r="I1044608" s="250"/>
      <c r="J1044608" s="244"/>
      <c r="K1044608" s="244"/>
      <c r="L1044608" s="244"/>
      <c r="M1044608" s="244"/>
      <c r="N1044608" s="244"/>
      <c r="O1044608" s="251"/>
      <c r="P1044608" s="251"/>
      <c r="Q1044608" s="251"/>
      <c r="R1044608" s="251"/>
      <c r="S1044608" s="251"/>
      <c r="T1044608" s="251"/>
      <c r="U1044608" s="251"/>
      <c r="V1044608" s="251"/>
      <c r="W1044608" s="251"/>
      <c r="X1044608" s="251"/>
      <c r="Y1044608" s="251"/>
      <c r="Z1044608" s="251"/>
      <c r="AA1044608" s="251"/>
      <c r="AB1044608" s="247"/>
      <c r="AC1044608" s="247"/>
      <c r="AD1044608" s="245"/>
      <c r="AE1044608" s="245"/>
      <c r="AF1044608" s="245"/>
      <c r="AG1044608" s="245"/>
    </row>
    <row r="1044609" spans="1:33" ht="12.75">
      <c r="A1044609" s="247"/>
      <c r="B1044609" s="248"/>
      <c r="C1044609" s="249"/>
      <c r="D1044609" s="250"/>
      <c r="E1044609" s="250"/>
      <c r="F1044609" s="250"/>
      <c r="G1044609" s="250"/>
      <c r="H1044609" s="250"/>
      <c r="I1044609" s="250"/>
      <c r="J1044609" s="244"/>
      <c r="K1044609" s="244"/>
      <c r="L1044609" s="244"/>
      <c r="M1044609" s="244"/>
      <c r="N1044609" s="244"/>
      <c r="O1044609" s="251"/>
      <c r="P1044609" s="251"/>
      <c r="Q1044609" s="251"/>
      <c r="R1044609" s="251"/>
      <c r="S1044609" s="251"/>
      <c r="T1044609" s="251"/>
      <c r="U1044609" s="251"/>
      <c r="V1044609" s="251"/>
      <c r="W1044609" s="251"/>
      <c r="X1044609" s="251"/>
      <c r="Y1044609" s="251"/>
      <c r="Z1044609" s="251"/>
      <c r="AA1044609" s="251"/>
      <c r="AB1044609" s="247"/>
      <c r="AC1044609" s="247"/>
      <c r="AD1044609" s="245"/>
      <c r="AE1044609" s="245"/>
      <c r="AF1044609" s="245"/>
      <c r="AG1044609" s="245"/>
    </row>
    <row r="1044610" spans="1:33" ht="12.75">
      <c r="A1044610" s="247"/>
      <c r="B1044610" s="248"/>
      <c r="C1044610" s="249"/>
      <c r="D1044610" s="250"/>
      <c r="E1044610" s="250"/>
      <c r="F1044610" s="250"/>
      <c r="G1044610" s="250"/>
      <c r="H1044610" s="250"/>
      <c r="I1044610" s="250"/>
      <c r="J1044610" s="244"/>
      <c r="K1044610" s="244"/>
      <c r="L1044610" s="244"/>
      <c r="M1044610" s="244"/>
      <c r="N1044610" s="244"/>
      <c r="O1044610" s="251"/>
      <c r="P1044610" s="251"/>
      <c r="Q1044610" s="251"/>
      <c r="R1044610" s="251"/>
      <c r="S1044610" s="251"/>
      <c r="T1044610" s="251"/>
      <c r="U1044610" s="251"/>
      <c r="V1044610" s="251"/>
      <c r="W1044610" s="251"/>
      <c r="X1044610" s="251"/>
      <c r="Y1044610" s="251"/>
      <c r="Z1044610" s="251"/>
      <c r="AA1044610" s="251"/>
      <c r="AB1044610" s="247"/>
      <c r="AC1044610" s="247"/>
      <c r="AD1044610" s="245"/>
      <c r="AE1044610" s="245"/>
      <c r="AF1044610" s="245"/>
      <c r="AG1044610" s="245"/>
    </row>
    <row r="1044611" spans="1:33" ht="12.75">
      <c r="A1044611" s="247"/>
      <c r="B1044611" s="248"/>
      <c r="C1044611" s="249"/>
      <c r="D1044611" s="250"/>
      <c r="E1044611" s="250"/>
      <c r="F1044611" s="250"/>
      <c r="G1044611" s="250"/>
      <c r="H1044611" s="250"/>
      <c r="I1044611" s="250"/>
      <c r="J1044611" s="244"/>
      <c r="K1044611" s="244"/>
      <c r="L1044611" s="244"/>
      <c r="M1044611" s="244"/>
      <c r="N1044611" s="244"/>
      <c r="O1044611" s="251"/>
      <c r="P1044611" s="251"/>
      <c r="Q1044611" s="251"/>
      <c r="R1044611" s="251"/>
      <c r="S1044611" s="251"/>
      <c r="T1044611" s="251"/>
      <c r="U1044611" s="251"/>
      <c r="V1044611" s="251"/>
      <c r="W1044611" s="251"/>
      <c r="X1044611" s="251"/>
      <c r="Y1044611" s="251"/>
      <c r="Z1044611" s="251"/>
      <c r="AA1044611" s="251"/>
      <c r="AB1044611" s="247"/>
      <c r="AC1044611" s="247"/>
      <c r="AD1044611" s="245"/>
      <c r="AE1044611" s="245"/>
      <c r="AF1044611" s="245"/>
      <c r="AG1044611" s="245"/>
    </row>
    <row r="1044612" spans="1:33" ht="12.75">
      <c r="A1044612" s="247"/>
      <c r="B1044612" s="248"/>
      <c r="C1044612" s="249"/>
      <c r="D1044612" s="250"/>
      <c r="E1044612" s="250"/>
      <c r="F1044612" s="250"/>
      <c r="G1044612" s="250"/>
      <c r="H1044612" s="250"/>
      <c r="I1044612" s="250"/>
      <c r="J1044612" s="244"/>
      <c r="K1044612" s="244"/>
      <c r="L1044612" s="244"/>
      <c r="M1044612" s="244"/>
      <c r="N1044612" s="244"/>
      <c r="O1044612" s="251"/>
      <c r="P1044612" s="251"/>
      <c r="Q1044612" s="251"/>
      <c r="R1044612" s="251"/>
      <c r="S1044612" s="251"/>
      <c r="T1044612" s="251"/>
      <c r="U1044612" s="251"/>
      <c r="V1044612" s="251"/>
      <c r="W1044612" s="251"/>
      <c r="X1044612" s="251"/>
      <c r="Y1044612" s="251"/>
      <c r="Z1044612" s="251"/>
      <c r="AA1044612" s="251"/>
      <c r="AB1044612" s="247"/>
      <c r="AC1044612" s="247"/>
      <c r="AD1044612" s="245"/>
      <c r="AE1044612" s="245"/>
      <c r="AF1044612" s="245"/>
      <c r="AG1044612" s="245"/>
    </row>
    <row r="1044613" spans="1:33" ht="12.75">
      <c r="A1044613" s="247"/>
      <c r="B1044613" s="248"/>
      <c r="C1044613" s="249"/>
      <c r="D1044613" s="250"/>
      <c r="E1044613" s="250"/>
      <c r="F1044613" s="250"/>
      <c r="G1044613" s="250"/>
      <c r="H1044613" s="250"/>
      <c r="I1044613" s="250"/>
      <c r="J1044613" s="244"/>
      <c r="K1044613" s="244"/>
      <c r="L1044613" s="244"/>
      <c r="M1044613" s="244"/>
      <c r="N1044613" s="244"/>
      <c r="O1044613" s="251"/>
      <c r="P1044613" s="251"/>
      <c r="Q1044613" s="251"/>
      <c r="R1044613" s="251"/>
      <c r="S1044613" s="251"/>
      <c r="T1044613" s="251"/>
      <c r="U1044613" s="251"/>
      <c r="V1044613" s="251"/>
      <c r="W1044613" s="251"/>
      <c r="X1044613" s="251"/>
      <c r="Y1044613" s="251"/>
      <c r="Z1044613" s="251"/>
      <c r="AA1044613" s="251"/>
      <c r="AB1044613" s="247"/>
      <c r="AC1044613" s="247"/>
      <c r="AD1044613" s="245"/>
      <c r="AE1044613" s="245"/>
      <c r="AF1044613" s="245"/>
      <c r="AG1044613" s="245"/>
    </row>
    <row r="1044614" spans="1:33" ht="12.75">
      <c r="A1044614" s="247"/>
      <c r="B1044614" s="248"/>
      <c r="C1044614" s="249"/>
      <c r="D1044614" s="250"/>
      <c r="E1044614" s="250"/>
      <c r="F1044614" s="250"/>
      <c r="G1044614" s="250"/>
      <c r="H1044614" s="250"/>
      <c r="I1044614" s="250"/>
      <c r="J1044614" s="244"/>
      <c r="K1044614" s="244"/>
      <c r="L1044614" s="244"/>
      <c r="M1044614" s="244"/>
      <c r="N1044614" s="244"/>
      <c r="O1044614" s="251"/>
      <c r="P1044614" s="251"/>
      <c r="Q1044614" s="251"/>
      <c r="R1044614" s="251"/>
      <c r="S1044614" s="251"/>
      <c r="T1044614" s="251"/>
      <c r="U1044614" s="251"/>
      <c r="V1044614" s="251"/>
      <c r="W1044614" s="251"/>
      <c r="X1044614" s="251"/>
      <c r="Y1044614" s="251"/>
      <c r="Z1044614" s="251"/>
      <c r="AA1044614" s="251"/>
      <c r="AB1044614" s="247"/>
      <c r="AC1044614" s="247"/>
      <c r="AD1044614" s="245"/>
      <c r="AE1044614" s="245"/>
      <c r="AF1044614" s="245"/>
      <c r="AG1044614" s="245"/>
    </row>
    <row r="1044615" spans="1:33" ht="12.75">
      <c r="A1044615" s="247"/>
      <c r="B1044615" s="248"/>
      <c r="C1044615" s="249"/>
      <c r="D1044615" s="250"/>
      <c r="E1044615" s="250"/>
      <c r="F1044615" s="250"/>
      <c r="G1044615" s="250"/>
      <c r="H1044615" s="250"/>
      <c r="I1044615" s="250"/>
      <c r="J1044615" s="244"/>
      <c r="K1044615" s="244"/>
      <c r="L1044615" s="244"/>
      <c r="M1044615" s="244"/>
      <c r="N1044615" s="244"/>
      <c r="O1044615" s="251"/>
      <c r="P1044615" s="251"/>
      <c r="Q1044615" s="251"/>
      <c r="R1044615" s="251"/>
      <c r="S1044615" s="251"/>
      <c r="T1044615" s="251"/>
      <c r="U1044615" s="251"/>
      <c r="V1044615" s="251"/>
      <c r="W1044615" s="251"/>
      <c r="X1044615" s="251"/>
      <c r="Y1044615" s="251"/>
      <c r="Z1044615" s="251"/>
      <c r="AA1044615" s="251"/>
      <c r="AB1044615" s="247"/>
      <c r="AC1044615" s="247"/>
      <c r="AD1044615" s="245"/>
      <c r="AE1044615" s="245"/>
      <c r="AF1044615" s="245"/>
      <c r="AG1044615" s="245"/>
    </row>
    <row r="1044616" spans="1:33" ht="12.75">
      <c r="A1044616" s="247"/>
      <c r="B1044616" s="248"/>
      <c r="C1044616" s="249"/>
      <c r="D1044616" s="250"/>
      <c r="E1044616" s="250"/>
      <c r="F1044616" s="250"/>
      <c r="G1044616" s="250"/>
      <c r="H1044616" s="250"/>
      <c r="I1044616" s="250"/>
      <c r="J1044616" s="244"/>
      <c r="K1044616" s="244"/>
      <c r="L1044616" s="244"/>
      <c r="M1044616" s="244"/>
      <c r="N1044616" s="244"/>
      <c r="O1044616" s="251"/>
      <c r="P1044616" s="251"/>
      <c r="Q1044616" s="251"/>
      <c r="R1044616" s="251"/>
      <c r="S1044616" s="251"/>
      <c r="T1044616" s="251"/>
      <c r="U1044616" s="251"/>
      <c r="V1044616" s="251"/>
      <c r="W1044616" s="251"/>
      <c r="X1044616" s="251"/>
      <c r="Y1044616" s="251"/>
      <c r="Z1044616" s="251"/>
      <c r="AA1044616" s="251"/>
      <c r="AB1044616" s="247"/>
      <c r="AC1044616" s="247"/>
      <c r="AD1044616" s="245"/>
      <c r="AE1044616" s="245"/>
      <c r="AF1044616" s="245"/>
      <c r="AG1044616" s="245"/>
    </row>
    <row r="1044617" spans="1:33" ht="12.75">
      <c r="A1044617" s="247"/>
      <c r="B1044617" s="248"/>
      <c r="C1044617" s="249"/>
      <c r="D1044617" s="250"/>
      <c r="E1044617" s="250"/>
      <c r="F1044617" s="250"/>
      <c r="G1044617" s="250"/>
      <c r="H1044617" s="250"/>
      <c r="I1044617" s="250"/>
      <c r="J1044617" s="244"/>
      <c r="K1044617" s="244"/>
      <c r="L1044617" s="244"/>
      <c r="M1044617" s="244"/>
      <c r="N1044617" s="244"/>
      <c r="O1044617" s="251"/>
      <c r="P1044617" s="251"/>
      <c r="Q1044617" s="251"/>
      <c r="R1044617" s="251"/>
      <c r="S1044617" s="251"/>
      <c r="T1044617" s="251"/>
      <c r="U1044617" s="251"/>
      <c r="V1044617" s="251"/>
      <c r="W1044617" s="251"/>
      <c r="X1044617" s="251"/>
      <c r="Y1044617" s="251"/>
      <c r="Z1044617" s="251"/>
      <c r="AA1044617" s="251"/>
      <c r="AB1044617" s="247"/>
      <c r="AC1044617" s="247"/>
      <c r="AD1044617" s="245"/>
      <c r="AE1044617" s="245"/>
      <c r="AF1044617" s="245"/>
      <c r="AG1044617" s="245"/>
    </row>
    <row r="1044618" spans="1:33" ht="12.75">
      <c r="A1044618" s="247"/>
      <c r="B1044618" s="248"/>
      <c r="C1044618" s="249"/>
      <c r="D1044618" s="250"/>
      <c r="E1044618" s="250"/>
      <c r="F1044618" s="250"/>
      <c r="G1044618" s="250"/>
      <c r="H1044618" s="250"/>
      <c r="I1044618" s="250"/>
      <c r="J1044618" s="244"/>
      <c r="K1044618" s="244"/>
      <c r="L1044618" s="244"/>
      <c r="M1044618" s="244"/>
      <c r="N1044618" s="244"/>
      <c r="O1044618" s="251"/>
      <c r="P1044618" s="251"/>
      <c r="Q1044618" s="251"/>
      <c r="R1044618" s="251"/>
      <c r="S1044618" s="251"/>
      <c r="T1044618" s="251"/>
      <c r="U1044618" s="251"/>
      <c r="V1044618" s="251"/>
      <c r="W1044618" s="251"/>
      <c r="X1044618" s="251"/>
      <c r="Y1044618" s="251"/>
      <c r="Z1044618" s="251"/>
      <c r="AA1044618" s="251"/>
      <c r="AB1044618" s="247"/>
      <c r="AC1044618" s="247"/>
      <c r="AD1044618" s="245"/>
      <c r="AE1044618" s="245"/>
      <c r="AF1044618" s="245"/>
      <c r="AG1044618" s="245"/>
    </row>
    <row r="1044619" spans="1:33" ht="12.75">
      <c r="A1044619" s="247"/>
      <c r="B1044619" s="248"/>
      <c r="C1044619" s="249"/>
      <c r="D1044619" s="250"/>
      <c r="E1044619" s="250"/>
      <c r="F1044619" s="250"/>
      <c r="G1044619" s="250"/>
      <c r="H1044619" s="250"/>
      <c r="I1044619" s="250"/>
      <c r="J1044619" s="244"/>
      <c r="K1044619" s="244"/>
      <c r="L1044619" s="244"/>
      <c r="M1044619" s="244"/>
      <c r="N1044619" s="244"/>
      <c r="O1044619" s="251"/>
      <c r="P1044619" s="251"/>
      <c r="Q1044619" s="251"/>
      <c r="R1044619" s="251"/>
      <c r="S1044619" s="251"/>
      <c r="T1044619" s="251"/>
      <c r="U1044619" s="251"/>
      <c r="V1044619" s="251"/>
      <c r="W1044619" s="251"/>
      <c r="X1044619" s="251"/>
      <c r="Y1044619" s="251"/>
      <c r="Z1044619" s="251"/>
      <c r="AA1044619" s="251"/>
      <c r="AB1044619" s="247"/>
      <c r="AC1044619" s="247"/>
      <c r="AD1044619" s="245"/>
      <c r="AE1044619" s="245"/>
      <c r="AF1044619" s="245"/>
      <c r="AG1044619" s="245"/>
    </row>
    <row r="1044620" spans="1:33" ht="12.75">
      <c r="A1044620" s="247"/>
      <c r="B1044620" s="248"/>
      <c r="C1044620" s="249"/>
      <c r="D1044620" s="250"/>
      <c r="E1044620" s="250"/>
      <c r="F1044620" s="250"/>
      <c r="G1044620" s="250"/>
      <c r="H1044620" s="250"/>
      <c r="I1044620" s="250"/>
      <c r="J1044620" s="244"/>
      <c r="K1044620" s="244"/>
      <c r="L1044620" s="244"/>
      <c r="M1044620" s="244"/>
      <c r="N1044620" s="244"/>
      <c r="O1044620" s="251"/>
      <c r="P1044620" s="251"/>
      <c r="Q1044620" s="251"/>
      <c r="R1044620" s="251"/>
      <c r="S1044620" s="251"/>
      <c r="T1044620" s="251"/>
      <c r="U1044620" s="251"/>
      <c r="V1044620" s="251"/>
      <c r="W1044620" s="251"/>
      <c r="X1044620" s="251"/>
      <c r="Y1044620" s="251"/>
      <c r="Z1044620" s="251"/>
      <c r="AA1044620" s="251"/>
      <c r="AB1044620" s="247"/>
      <c r="AC1044620" s="247"/>
      <c r="AD1044620" s="245"/>
      <c r="AE1044620" s="245"/>
      <c r="AF1044620" s="245"/>
      <c r="AG1044620" s="245"/>
    </row>
    <row r="1044621" spans="1:33" ht="12.75">
      <c r="A1044621" s="247"/>
      <c r="B1044621" s="248"/>
      <c r="C1044621" s="249"/>
      <c r="D1044621" s="250"/>
      <c r="E1044621" s="250"/>
      <c r="F1044621" s="250"/>
      <c r="G1044621" s="250"/>
      <c r="H1044621" s="250"/>
      <c r="I1044621" s="250"/>
      <c r="J1044621" s="244"/>
      <c r="K1044621" s="244"/>
      <c r="L1044621" s="244"/>
      <c r="M1044621" s="244"/>
      <c r="N1044621" s="244"/>
      <c r="O1044621" s="251"/>
      <c r="P1044621" s="251"/>
      <c r="Q1044621" s="251"/>
      <c r="R1044621" s="251"/>
      <c r="S1044621" s="251"/>
      <c r="T1044621" s="251"/>
      <c r="U1044621" s="251"/>
      <c r="V1044621" s="251"/>
      <c r="W1044621" s="251"/>
      <c r="X1044621" s="251"/>
      <c r="Y1044621" s="251"/>
      <c r="Z1044621" s="251"/>
      <c r="AA1044621" s="251"/>
      <c r="AB1044621" s="247"/>
      <c r="AC1044621" s="247"/>
      <c r="AD1044621" s="245"/>
      <c r="AE1044621" s="245"/>
      <c r="AF1044621" s="245"/>
      <c r="AG1044621" s="245"/>
    </row>
    <row r="1044622" spans="1:33" ht="12.75">
      <c r="A1044622" s="247"/>
      <c r="B1044622" s="248"/>
      <c r="C1044622" s="249"/>
      <c r="D1044622" s="250"/>
      <c r="E1044622" s="250"/>
      <c r="F1044622" s="250"/>
      <c r="G1044622" s="250"/>
      <c r="H1044622" s="250"/>
      <c r="I1044622" s="250"/>
      <c r="J1044622" s="244"/>
      <c r="K1044622" s="244"/>
      <c r="L1044622" s="244"/>
      <c r="M1044622" s="244"/>
      <c r="N1044622" s="244"/>
      <c r="O1044622" s="251"/>
      <c r="P1044622" s="251"/>
      <c r="Q1044622" s="251"/>
      <c r="R1044622" s="251"/>
      <c r="S1044622" s="251"/>
      <c r="T1044622" s="251"/>
      <c r="U1044622" s="251"/>
      <c r="V1044622" s="251"/>
      <c r="W1044622" s="251"/>
      <c r="X1044622" s="251"/>
      <c r="Y1044622" s="251"/>
      <c r="Z1044622" s="251"/>
      <c r="AA1044622" s="251"/>
      <c r="AB1044622" s="247"/>
      <c r="AC1044622" s="247"/>
      <c r="AD1044622" s="245"/>
      <c r="AE1044622" s="245"/>
      <c r="AF1044622" s="245"/>
      <c r="AG1044622" s="245"/>
    </row>
    <row r="1044623" spans="1:33" ht="12.75">
      <c r="A1044623" s="247"/>
      <c r="B1044623" s="248"/>
      <c r="C1044623" s="249"/>
      <c r="D1044623" s="250"/>
      <c r="E1044623" s="250"/>
      <c r="F1044623" s="250"/>
      <c r="G1044623" s="250"/>
      <c r="H1044623" s="250"/>
      <c r="I1044623" s="250"/>
      <c r="J1044623" s="244"/>
      <c r="K1044623" s="244"/>
      <c r="L1044623" s="244"/>
      <c r="M1044623" s="244"/>
      <c r="N1044623" s="244"/>
      <c r="O1044623" s="251"/>
      <c r="P1044623" s="251"/>
      <c r="Q1044623" s="251"/>
      <c r="R1044623" s="251"/>
      <c r="S1044623" s="251"/>
      <c r="T1044623" s="251"/>
      <c r="U1044623" s="251"/>
      <c r="V1044623" s="251"/>
      <c r="W1044623" s="251"/>
      <c r="X1044623" s="251"/>
      <c r="Y1044623" s="251"/>
      <c r="Z1044623" s="251"/>
      <c r="AA1044623" s="251"/>
      <c r="AB1044623" s="247"/>
      <c r="AC1044623" s="247"/>
      <c r="AD1044623" s="245"/>
      <c r="AE1044623" s="245"/>
      <c r="AF1044623" s="245"/>
      <c r="AG1044623" s="245"/>
    </row>
    <row r="1044624" spans="1:33" ht="12.75">
      <c r="A1044624" s="247"/>
      <c r="B1044624" s="248"/>
      <c r="C1044624" s="249"/>
      <c r="D1044624" s="250"/>
      <c r="E1044624" s="250"/>
      <c r="F1044624" s="250"/>
      <c r="G1044624" s="250"/>
      <c r="H1044624" s="250"/>
      <c r="I1044624" s="250"/>
      <c r="J1044624" s="244"/>
      <c r="K1044624" s="244"/>
      <c r="L1044624" s="244"/>
      <c r="M1044624" s="244"/>
      <c r="N1044624" s="244"/>
      <c r="O1044624" s="251"/>
      <c r="P1044624" s="251"/>
      <c r="Q1044624" s="251"/>
      <c r="R1044624" s="251"/>
      <c r="S1044624" s="251"/>
      <c r="T1044624" s="251"/>
      <c r="U1044624" s="251"/>
      <c r="V1044624" s="251"/>
      <c r="W1044624" s="251"/>
      <c r="X1044624" s="251"/>
      <c r="Y1044624" s="251"/>
      <c r="Z1044624" s="251"/>
      <c r="AA1044624" s="251"/>
      <c r="AB1044624" s="247"/>
      <c r="AC1044624" s="247"/>
      <c r="AD1044624" s="245"/>
      <c r="AE1044624" s="245"/>
      <c r="AF1044624" s="245"/>
      <c r="AG1044624" s="245"/>
    </row>
    <row r="1044625" spans="1:33" ht="12.75">
      <c r="A1044625" s="247"/>
      <c r="B1044625" s="248"/>
      <c r="C1044625" s="249"/>
      <c r="D1044625" s="250"/>
      <c r="E1044625" s="250"/>
      <c r="F1044625" s="250"/>
      <c r="G1044625" s="250"/>
      <c r="H1044625" s="250"/>
      <c r="I1044625" s="250"/>
      <c r="J1044625" s="244"/>
      <c r="K1044625" s="244"/>
      <c r="L1044625" s="244"/>
      <c r="M1044625" s="244"/>
      <c r="N1044625" s="244"/>
      <c r="O1044625" s="251"/>
      <c r="P1044625" s="251"/>
      <c r="Q1044625" s="251"/>
      <c r="R1044625" s="251"/>
      <c r="S1044625" s="251"/>
      <c r="T1044625" s="251"/>
      <c r="U1044625" s="251"/>
      <c r="V1044625" s="251"/>
      <c r="W1044625" s="251"/>
      <c r="X1044625" s="251"/>
      <c r="Y1044625" s="251"/>
      <c r="Z1044625" s="251"/>
      <c r="AA1044625" s="251"/>
      <c r="AB1044625" s="247"/>
      <c r="AC1044625" s="247"/>
      <c r="AD1044625" s="245"/>
      <c r="AE1044625" s="245"/>
      <c r="AF1044625" s="245"/>
      <c r="AG1044625" s="245"/>
    </row>
    <row r="1044626" spans="1:33" ht="12.75">
      <c r="A1044626" s="247"/>
      <c r="B1044626" s="248"/>
      <c r="C1044626" s="249"/>
      <c r="D1044626" s="250"/>
      <c r="E1044626" s="250"/>
      <c r="F1044626" s="250"/>
      <c r="G1044626" s="250"/>
      <c r="H1044626" s="250"/>
      <c r="I1044626" s="250"/>
      <c r="J1044626" s="244"/>
      <c r="K1044626" s="244"/>
      <c r="L1044626" s="244"/>
      <c r="M1044626" s="244"/>
      <c r="N1044626" s="244"/>
      <c r="O1044626" s="251"/>
      <c r="P1044626" s="251"/>
      <c r="Q1044626" s="251"/>
      <c r="R1044626" s="251"/>
      <c r="S1044626" s="251"/>
      <c r="T1044626" s="251"/>
      <c r="U1044626" s="251"/>
      <c r="V1044626" s="251"/>
      <c r="W1044626" s="251"/>
      <c r="X1044626" s="251"/>
      <c r="Y1044626" s="251"/>
      <c r="Z1044626" s="251"/>
      <c r="AA1044626" s="251"/>
      <c r="AB1044626" s="247"/>
      <c r="AC1044626" s="247"/>
      <c r="AD1044626" s="245"/>
      <c r="AE1044626" s="245"/>
      <c r="AF1044626" s="245"/>
      <c r="AG1044626" s="245"/>
    </row>
    <row r="1044627" spans="1:33" ht="12.75">
      <c r="A1044627" s="247"/>
      <c r="B1044627" s="248"/>
      <c r="C1044627" s="249"/>
      <c r="D1044627" s="250"/>
      <c r="E1044627" s="250"/>
      <c r="F1044627" s="250"/>
      <c r="G1044627" s="250"/>
      <c r="H1044627" s="250"/>
      <c r="I1044627" s="250"/>
      <c r="J1044627" s="244"/>
      <c r="K1044627" s="244"/>
      <c r="L1044627" s="244"/>
      <c r="M1044627" s="244"/>
      <c r="N1044627" s="244"/>
      <c r="O1044627" s="251"/>
      <c r="P1044627" s="251"/>
      <c r="Q1044627" s="251"/>
      <c r="R1044627" s="251"/>
      <c r="S1044627" s="251"/>
      <c r="T1044627" s="251"/>
      <c r="U1044627" s="251"/>
      <c r="V1044627" s="251"/>
      <c r="W1044627" s="251"/>
      <c r="X1044627" s="251"/>
      <c r="Y1044627" s="251"/>
      <c r="Z1044627" s="251"/>
      <c r="AA1044627" s="251"/>
      <c r="AB1044627" s="247"/>
      <c r="AC1044627" s="247"/>
      <c r="AD1044627" s="245"/>
      <c r="AE1044627" s="245"/>
      <c r="AF1044627" s="245"/>
      <c r="AG1044627" s="245"/>
    </row>
    <row r="1044628" spans="1:33" ht="12.75">
      <c r="A1044628" s="247"/>
      <c r="B1044628" s="248"/>
      <c r="C1044628" s="249"/>
      <c r="D1044628" s="250"/>
      <c r="E1044628" s="250"/>
      <c r="F1044628" s="250"/>
      <c r="G1044628" s="250"/>
      <c r="H1044628" s="250"/>
      <c r="I1044628" s="250"/>
      <c r="J1044628" s="244"/>
      <c r="K1044628" s="244"/>
      <c r="L1044628" s="244"/>
      <c r="M1044628" s="244"/>
      <c r="N1044628" s="244"/>
      <c r="O1044628" s="251"/>
      <c r="P1044628" s="251"/>
      <c r="Q1044628" s="251"/>
      <c r="R1044628" s="251"/>
      <c r="S1044628" s="251"/>
      <c r="T1044628" s="251"/>
      <c r="U1044628" s="251"/>
      <c r="V1044628" s="251"/>
      <c r="W1044628" s="251"/>
      <c r="X1044628" s="251"/>
      <c r="Y1044628" s="251"/>
      <c r="Z1044628" s="251"/>
      <c r="AA1044628" s="251"/>
      <c r="AB1044628" s="247"/>
      <c r="AC1044628" s="247"/>
      <c r="AD1044628" s="245"/>
      <c r="AE1044628" s="245"/>
      <c r="AF1044628" s="245"/>
      <c r="AG1044628" s="245"/>
    </row>
    <row r="1044629" spans="1:33" ht="12.75">
      <c r="A1044629" s="247"/>
      <c r="B1044629" s="248"/>
      <c r="C1044629" s="249"/>
      <c r="D1044629" s="250"/>
      <c r="E1044629" s="250"/>
      <c r="F1044629" s="250"/>
      <c r="G1044629" s="250"/>
      <c r="H1044629" s="250"/>
      <c r="I1044629" s="250"/>
      <c r="J1044629" s="244"/>
      <c r="K1044629" s="244"/>
      <c r="L1044629" s="244"/>
      <c r="M1044629" s="244"/>
      <c r="N1044629" s="244"/>
      <c r="O1044629" s="251"/>
      <c r="P1044629" s="251"/>
      <c r="Q1044629" s="251"/>
      <c r="R1044629" s="251"/>
      <c r="S1044629" s="251"/>
      <c r="T1044629" s="251"/>
      <c r="U1044629" s="251"/>
      <c r="V1044629" s="251"/>
      <c r="W1044629" s="251"/>
      <c r="X1044629" s="251"/>
      <c r="Y1044629" s="251"/>
      <c r="Z1044629" s="251"/>
      <c r="AA1044629" s="251"/>
      <c r="AB1044629" s="247"/>
      <c r="AC1044629" s="247"/>
      <c r="AD1044629" s="245"/>
      <c r="AE1044629" s="245"/>
      <c r="AF1044629" s="245"/>
      <c r="AG1044629" s="245"/>
    </row>
    <row r="1044630" spans="1:33" ht="12.75">
      <c r="A1044630" s="247"/>
      <c r="B1044630" s="248"/>
      <c r="C1044630" s="249"/>
      <c r="D1044630" s="250"/>
      <c r="E1044630" s="250"/>
      <c r="F1044630" s="250"/>
      <c r="G1044630" s="250"/>
      <c r="H1044630" s="250"/>
      <c r="I1044630" s="250"/>
      <c r="J1044630" s="244"/>
      <c r="K1044630" s="244"/>
      <c r="L1044630" s="244"/>
      <c r="M1044630" s="244"/>
      <c r="N1044630" s="244"/>
      <c r="O1044630" s="251"/>
      <c r="P1044630" s="251"/>
      <c r="Q1044630" s="251"/>
      <c r="R1044630" s="251"/>
      <c r="S1044630" s="251"/>
      <c r="T1044630" s="251"/>
      <c r="U1044630" s="251"/>
      <c r="V1044630" s="251"/>
      <c r="W1044630" s="251"/>
      <c r="X1044630" s="251"/>
      <c r="Y1044630" s="251"/>
      <c r="Z1044630" s="251"/>
      <c r="AA1044630" s="251"/>
      <c r="AB1044630" s="247"/>
      <c r="AC1044630" s="247"/>
      <c r="AD1044630" s="245"/>
      <c r="AE1044630" s="245"/>
      <c r="AF1044630" s="245"/>
      <c r="AG1044630" s="245"/>
    </row>
    <row r="1044631" spans="1:33" ht="12.75">
      <c r="A1044631" s="247"/>
      <c r="B1044631" s="248"/>
      <c r="C1044631" s="249"/>
      <c r="D1044631" s="250"/>
      <c r="E1044631" s="250"/>
      <c r="F1044631" s="250"/>
      <c r="G1044631" s="250"/>
      <c r="H1044631" s="250"/>
      <c r="I1044631" s="250"/>
      <c r="J1044631" s="244"/>
      <c r="K1044631" s="244"/>
      <c r="L1044631" s="244"/>
      <c r="M1044631" s="244"/>
      <c r="N1044631" s="244"/>
      <c r="O1044631" s="251"/>
      <c r="P1044631" s="251"/>
      <c r="Q1044631" s="251"/>
      <c r="R1044631" s="251"/>
      <c r="S1044631" s="251"/>
      <c r="T1044631" s="251"/>
      <c r="U1044631" s="251"/>
      <c r="V1044631" s="251"/>
      <c r="W1044631" s="251"/>
      <c r="X1044631" s="251"/>
      <c r="Y1044631" s="251"/>
      <c r="Z1044631" s="251"/>
      <c r="AA1044631" s="251"/>
      <c r="AB1044631" s="247"/>
      <c r="AC1044631" s="247"/>
      <c r="AD1044631" s="245"/>
      <c r="AE1044631" s="245"/>
      <c r="AF1044631" s="245"/>
      <c r="AG1044631" s="245"/>
    </row>
    <row r="1044632" spans="1:33" ht="12.75">
      <c r="A1044632" s="247"/>
      <c r="B1044632" s="248"/>
      <c r="C1044632" s="249"/>
      <c r="D1044632" s="250"/>
      <c r="E1044632" s="250"/>
      <c r="F1044632" s="250"/>
      <c r="G1044632" s="250"/>
      <c r="H1044632" s="250"/>
      <c r="I1044632" s="250"/>
      <c r="J1044632" s="244"/>
      <c r="K1044632" s="244"/>
      <c r="L1044632" s="244"/>
      <c r="M1044632" s="244"/>
      <c r="N1044632" s="244"/>
      <c r="O1044632" s="251"/>
      <c r="P1044632" s="251"/>
      <c r="Q1044632" s="251"/>
      <c r="R1044632" s="251"/>
      <c r="S1044632" s="251"/>
      <c r="T1044632" s="251"/>
      <c r="U1044632" s="251"/>
      <c r="V1044632" s="251"/>
      <c r="W1044632" s="251"/>
      <c r="X1044632" s="251"/>
      <c r="Y1044632" s="251"/>
      <c r="Z1044632" s="251"/>
      <c r="AA1044632" s="251"/>
      <c r="AB1044632" s="247"/>
      <c r="AC1044632" s="247"/>
      <c r="AD1044632" s="245"/>
      <c r="AE1044632" s="245"/>
      <c r="AF1044632" s="245"/>
      <c r="AG1044632" s="245"/>
    </row>
    <row r="1044633" spans="1:33" ht="12.75">
      <c r="A1044633" s="247"/>
      <c r="B1044633" s="248"/>
      <c r="C1044633" s="249"/>
      <c r="D1044633" s="250"/>
      <c r="E1044633" s="250"/>
      <c r="F1044633" s="250"/>
      <c r="G1044633" s="250"/>
      <c r="H1044633" s="250"/>
      <c r="I1044633" s="250"/>
      <c r="J1044633" s="244"/>
      <c r="K1044633" s="244"/>
      <c r="L1044633" s="244"/>
      <c r="M1044633" s="244"/>
      <c r="N1044633" s="244"/>
      <c r="O1044633" s="251"/>
      <c r="P1044633" s="251"/>
      <c r="Q1044633" s="251"/>
      <c r="R1044633" s="251"/>
      <c r="S1044633" s="251"/>
      <c r="T1044633" s="251"/>
      <c r="U1044633" s="251"/>
      <c r="V1044633" s="251"/>
      <c r="W1044633" s="251"/>
      <c r="X1044633" s="251"/>
      <c r="Y1044633" s="251"/>
      <c r="Z1044633" s="251"/>
      <c r="AA1044633" s="251"/>
      <c r="AB1044633" s="247"/>
      <c r="AC1044633" s="247"/>
      <c r="AD1044633" s="245"/>
      <c r="AE1044633" s="245"/>
      <c r="AF1044633" s="245"/>
      <c r="AG1044633" s="245"/>
    </row>
    <row r="1044634" spans="1:33" ht="12.75">
      <c r="A1044634" s="247"/>
      <c r="B1044634" s="248"/>
      <c r="C1044634" s="249"/>
      <c r="D1044634" s="250"/>
      <c r="E1044634" s="250"/>
      <c r="F1044634" s="250"/>
      <c r="G1044634" s="250"/>
      <c r="H1044634" s="250"/>
      <c r="I1044634" s="250"/>
      <c r="J1044634" s="244"/>
      <c r="K1044634" s="244"/>
      <c r="L1044634" s="244"/>
      <c r="M1044634" s="244"/>
      <c r="N1044634" s="244"/>
      <c r="O1044634" s="251"/>
      <c r="P1044634" s="251"/>
      <c r="Q1044634" s="251"/>
      <c r="R1044634" s="251"/>
      <c r="S1044634" s="251"/>
      <c r="T1044634" s="251"/>
      <c r="U1044634" s="251"/>
      <c r="V1044634" s="251"/>
      <c r="W1044634" s="251"/>
      <c r="X1044634" s="251"/>
      <c r="Y1044634" s="251"/>
      <c r="Z1044634" s="251"/>
      <c r="AA1044634" s="251"/>
      <c r="AB1044634" s="247"/>
      <c r="AC1044634" s="247"/>
      <c r="AD1044634" s="245"/>
      <c r="AE1044634" s="245"/>
      <c r="AF1044634" s="245"/>
      <c r="AG1044634" s="245"/>
    </row>
    <row r="1044635" spans="1:33" ht="12.75">
      <c r="A1044635" s="247"/>
      <c r="B1044635" s="248"/>
      <c r="C1044635" s="249"/>
      <c r="D1044635" s="250"/>
      <c r="E1044635" s="250"/>
      <c r="F1044635" s="250"/>
      <c r="G1044635" s="250"/>
      <c r="H1044635" s="250"/>
      <c r="I1044635" s="250"/>
      <c r="J1044635" s="244"/>
      <c r="K1044635" s="244"/>
      <c r="L1044635" s="244"/>
      <c r="M1044635" s="244"/>
      <c r="N1044635" s="244"/>
      <c r="O1044635" s="251"/>
      <c r="P1044635" s="251"/>
      <c r="Q1044635" s="251"/>
      <c r="R1044635" s="251"/>
      <c r="S1044635" s="251"/>
      <c r="T1044635" s="251"/>
      <c r="U1044635" s="251"/>
      <c r="V1044635" s="251"/>
      <c r="W1044635" s="251"/>
      <c r="X1044635" s="251"/>
      <c r="Y1044635" s="251"/>
      <c r="Z1044635" s="251"/>
      <c r="AA1044635" s="251"/>
      <c r="AB1044635" s="247"/>
      <c r="AC1044635" s="247"/>
      <c r="AD1044635" s="245"/>
      <c r="AE1044635" s="245"/>
      <c r="AF1044635" s="245"/>
      <c r="AG1044635" s="245"/>
    </row>
    <row r="1044636" spans="1:33" ht="12.75">
      <c r="A1044636" s="247"/>
      <c r="B1044636" s="248"/>
      <c r="C1044636" s="249"/>
      <c r="D1044636" s="250"/>
      <c r="E1044636" s="250"/>
      <c r="F1044636" s="250"/>
      <c r="G1044636" s="250"/>
      <c r="H1044636" s="250"/>
      <c r="I1044636" s="250"/>
      <c r="J1044636" s="244"/>
      <c r="K1044636" s="244"/>
      <c r="L1044636" s="244"/>
      <c r="M1044636" s="244"/>
      <c r="N1044636" s="244"/>
      <c r="O1044636" s="251"/>
      <c r="P1044636" s="251"/>
      <c r="Q1044636" s="251"/>
      <c r="R1044636" s="251"/>
      <c r="S1044636" s="251"/>
      <c r="T1044636" s="251"/>
      <c r="U1044636" s="251"/>
      <c r="V1044636" s="251"/>
      <c r="W1044636" s="251"/>
      <c r="X1044636" s="251"/>
      <c r="Y1044636" s="251"/>
      <c r="Z1044636" s="251"/>
      <c r="AA1044636" s="251"/>
      <c r="AB1044636" s="247"/>
      <c r="AC1044636" s="247"/>
      <c r="AD1044636" s="245"/>
      <c r="AE1044636" s="245"/>
      <c r="AF1044636" s="245"/>
      <c r="AG1044636" s="245"/>
    </row>
    <row r="1044637" spans="1:33" ht="12.75">
      <c r="A1044637" s="247"/>
      <c r="B1044637" s="248"/>
      <c r="C1044637" s="249"/>
      <c r="D1044637" s="250"/>
      <c r="E1044637" s="250"/>
      <c r="F1044637" s="250"/>
      <c r="G1044637" s="250"/>
      <c r="H1044637" s="250"/>
      <c r="I1044637" s="250"/>
      <c r="J1044637" s="244"/>
      <c r="K1044637" s="244"/>
      <c r="L1044637" s="244"/>
      <c r="M1044637" s="244"/>
      <c r="N1044637" s="244"/>
      <c r="O1044637" s="251"/>
      <c r="P1044637" s="251"/>
      <c r="Q1044637" s="251"/>
      <c r="R1044637" s="251"/>
      <c r="S1044637" s="251"/>
      <c r="T1044637" s="251"/>
      <c r="U1044637" s="251"/>
      <c r="V1044637" s="251"/>
      <c r="W1044637" s="251"/>
      <c r="X1044637" s="251"/>
      <c r="Y1044637" s="251"/>
      <c r="Z1044637" s="251"/>
      <c r="AA1044637" s="251"/>
      <c r="AB1044637" s="247"/>
      <c r="AC1044637" s="247"/>
      <c r="AD1044637" s="245"/>
      <c r="AE1044637" s="245"/>
      <c r="AF1044637" s="245"/>
      <c r="AG1044637" s="245"/>
    </row>
    <row r="1044638" spans="1:33" ht="12.75">
      <c r="A1044638" s="247"/>
      <c r="B1044638" s="248"/>
      <c r="C1044638" s="249"/>
      <c r="D1044638" s="250"/>
      <c r="E1044638" s="250"/>
      <c r="F1044638" s="250"/>
      <c r="G1044638" s="250"/>
      <c r="H1044638" s="250"/>
      <c r="I1044638" s="250"/>
      <c r="J1044638" s="244"/>
      <c r="K1044638" s="244"/>
      <c r="L1044638" s="244"/>
      <c r="M1044638" s="244"/>
      <c r="N1044638" s="244"/>
      <c r="O1044638" s="251"/>
      <c r="P1044638" s="251"/>
      <c r="Q1044638" s="251"/>
      <c r="R1044638" s="251"/>
      <c r="S1044638" s="251"/>
      <c r="T1044638" s="251"/>
      <c r="U1044638" s="251"/>
      <c r="V1044638" s="251"/>
      <c r="W1044638" s="251"/>
      <c r="X1044638" s="251"/>
      <c r="Y1044638" s="251"/>
      <c r="Z1044638" s="251"/>
      <c r="AA1044638" s="251"/>
      <c r="AB1044638" s="247"/>
      <c r="AC1044638" s="247"/>
      <c r="AD1044638" s="245"/>
      <c r="AE1044638" s="245"/>
      <c r="AF1044638" s="245"/>
      <c r="AG1044638" s="245"/>
    </row>
    <row r="1044639" spans="1:33" ht="12.75">
      <c r="A1044639" s="247"/>
      <c r="B1044639" s="248"/>
      <c r="C1044639" s="249"/>
      <c r="D1044639" s="250"/>
      <c r="E1044639" s="250"/>
      <c r="F1044639" s="250"/>
      <c r="G1044639" s="250"/>
      <c r="H1044639" s="250"/>
      <c r="I1044639" s="250"/>
      <c r="J1044639" s="244"/>
      <c r="K1044639" s="244"/>
      <c r="L1044639" s="244"/>
      <c r="M1044639" s="244"/>
      <c r="N1044639" s="244"/>
      <c r="O1044639" s="251"/>
      <c r="P1044639" s="251"/>
      <c r="Q1044639" s="251"/>
      <c r="R1044639" s="251"/>
      <c r="S1044639" s="251"/>
      <c r="T1044639" s="251"/>
      <c r="U1044639" s="251"/>
      <c r="V1044639" s="251"/>
      <c r="W1044639" s="251"/>
      <c r="X1044639" s="251"/>
      <c r="Y1044639" s="251"/>
      <c r="Z1044639" s="251"/>
      <c r="AA1044639" s="251"/>
      <c r="AB1044639" s="247"/>
      <c r="AC1044639" s="247"/>
      <c r="AD1044639" s="245"/>
      <c r="AE1044639" s="245"/>
      <c r="AF1044639" s="245"/>
      <c r="AG1044639" s="245"/>
    </row>
    <row r="1044640" spans="1:33" ht="12.75">
      <c r="A1044640" s="247"/>
      <c r="B1044640" s="248"/>
      <c r="C1044640" s="249"/>
      <c r="D1044640" s="250"/>
      <c r="E1044640" s="250"/>
      <c r="F1044640" s="250"/>
      <c r="G1044640" s="250"/>
      <c r="H1044640" s="250"/>
      <c r="I1044640" s="250"/>
      <c r="J1044640" s="244"/>
      <c r="K1044640" s="244"/>
      <c r="L1044640" s="244"/>
      <c r="M1044640" s="244"/>
      <c r="N1044640" s="244"/>
      <c r="O1044640" s="251"/>
      <c r="P1044640" s="251"/>
      <c r="Q1044640" s="251"/>
      <c r="R1044640" s="251"/>
      <c r="S1044640" s="251"/>
      <c r="T1044640" s="251"/>
      <c r="U1044640" s="251"/>
      <c r="V1044640" s="251"/>
      <c r="W1044640" s="251"/>
      <c r="X1044640" s="251"/>
      <c r="Y1044640" s="251"/>
      <c r="Z1044640" s="251"/>
      <c r="AA1044640" s="251"/>
      <c r="AB1044640" s="247"/>
      <c r="AC1044640" s="247"/>
      <c r="AD1044640" s="245"/>
      <c r="AE1044640" s="245"/>
      <c r="AF1044640" s="245"/>
      <c r="AG1044640" s="245"/>
    </row>
    <row r="1044641" spans="1:33" ht="12.75">
      <c r="A1044641" s="247"/>
      <c r="B1044641" s="248"/>
      <c r="C1044641" s="249"/>
      <c r="D1044641" s="250"/>
      <c r="E1044641" s="250"/>
      <c r="F1044641" s="250"/>
      <c r="G1044641" s="250"/>
      <c r="H1044641" s="250"/>
      <c r="I1044641" s="250"/>
      <c r="J1044641" s="244"/>
      <c r="K1044641" s="244"/>
      <c r="L1044641" s="244"/>
      <c r="M1044641" s="244"/>
      <c r="N1044641" s="244"/>
      <c r="O1044641" s="251"/>
      <c r="P1044641" s="251"/>
      <c r="Q1044641" s="251"/>
      <c r="R1044641" s="251"/>
      <c r="S1044641" s="251"/>
      <c r="T1044641" s="251"/>
      <c r="U1044641" s="251"/>
      <c r="V1044641" s="251"/>
      <c r="W1044641" s="251"/>
      <c r="X1044641" s="251"/>
      <c r="Y1044641" s="251"/>
      <c r="Z1044641" s="251"/>
      <c r="AA1044641" s="251"/>
      <c r="AB1044641" s="247"/>
      <c r="AC1044641" s="247"/>
      <c r="AD1044641" s="245"/>
      <c r="AE1044641" s="245"/>
      <c r="AF1044641" s="245"/>
      <c r="AG1044641" s="245"/>
    </row>
    <row r="1044642" spans="1:33" ht="12.75">
      <c r="A1044642" s="247"/>
      <c r="B1044642" s="248"/>
      <c r="C1044642" s="249"/>
      <c r="D1044642" s="250"/>
      <c r="E1044642" s="250"/>
      <c r="F1044642" s="250"/>
      <c r="G1044642" s="250"/>
      <c r="H1044642" s="250"/>
      <c r="I1044642" s="250"/>
      <c r="J1044642" s="244"/>
      <c r="K1044642" s="244"/>
      <c r="L1044642" s="244"/>
      <c r="M1044642" s="244"/>
      <c r="N1044642" s="244"/>
      <c r="O1044642" s="251"/>
      <c r="P1044642" s="251"/>
      <c r="Q1044642" s="251"/>
      <c r="R1044642" s="251"/>
      <c r="S1044642" s="251"/>
      <c r="T1044642" s="251"/>
      <c r="U1044642" s="251"/>
      <c r="V1044642" s="251"/>
      <c r="W1044642" s="251"/>
      <c r="X1044642" s="251"/>
      <c r="Y1044642" s="251"/>
      <c r="Z1044642" s="251"/>
      <c r="AA1044642" s="251"/>
      <c r="AB1044642" s="247"/>
      <c r="AC1044642" s="247"/>
      <c r="AD1044642" s="245"/>
      <c r="AE1044642" s="245"/>
      <c r="AF1044642" s="245"/>
      <c r="AG1044642" s="245"/>
    </row>
    <row r="1044643" spans="1:33" ht="12.75">
      <c r="A1044643" s="247"/>
      <c r="B1044643" s="248"/>
      <c r="C1044643" s="249"/>
      <c r="D1044643" s="250"/>
      <c r="E1044643" s="250"/>
      <c r="F1044643" s="250"/>
      <c r="G1044643" s="250"/>
      <c r="H1044643" s="250"/>
      <c r="I1044643" s="250"/>
      <c r="J1044643" s="244"/>
      <c r="K1044643" s="244"/>
      <c r="L1044643" s="244"/>
      <c r="M1044643" s="244"/>
      <c r="N1044643" s="244"/>
      <c r="O1044643" s="251"/>
      <c r="P1044643" s="251"/>
      <c r="Q1044643" s="251"/>
      <c r="R1044643" s="251"/>
      <c r="S1044643" s="251"/>
      <c r="T1044643" s="251"/>
      <c r="U1044643" s="251"/>
      <c r="V1044643" s="251"/>
      <c r="W1044643" s="251"/>
      <c r="X1044643" s="251"/>
      <c r="Y1044643" s="251"/>
      <c r="Z1044643" s="251"/>
      <c r="AA1044643" s="251"/>
      <c r="AB1044643" s="247"/>
      <c r="AC1044643" s="247"/>
      <c r="AD1044643" s="245"/>
      <c r="AE1044643" s="245"/>
      <c r="AF1044643" s="245"/>
      <c r="AG1044643" s="245"/>
    </row>
    <row r="1044644" spans="1:33" ht="12.75">
      <c r="A1044644" s="247"/>
      <c r="B1044644" s="248"/>
      <c r="C1044644" s="249"/>
      <c r="D1044644" s="250"/>
      <c r="E1044644" s="250"/>
      <c r="F1044644" s="250"/>
      <c r="G1044644" s="250"/>
      <c r="H1044644" s="250"/>
      <c r="I1044644" s="250"/>
      <c r="J1044644" s="244"/>
      <c r="K1044644" s="244"/>
      <c r="L1044644" s="244"/>
      <c r="M1044644" s="244"/>
      <c r="N1044644" s="244"/>
      <c r="O1044644" s="251"/>
      <c r="P1044644" s="251"/>
      <c r="Q1044644" s="251"/>
      <c r="R1044644" s="251"/>
      <c r="S1044644" s="251"/>
      <c r="T1044644" s="251"/>
      <c r="U1044644" s="251"/>
      <c r="V1044644" s="251"/>
      <c r="W1044644" s="251"/>
      <c r="X1044644" s="251"/>
      <c r="Y1044644" s="251"/>
      <c r="Z1044644" s="251"/>
      <c r="AA1044644" s="251"/>
      <c r="AB1044644" s="247"/>
      <c r="AC1044644" s="247"/>
      <c r="AD1044644" s="245"/>
      <c r="AE1044644" s="245"/>
      <c r="AF1044644" s="245"/>
      <c r="AG1044644" s="245"/>
    </row>
    <row r="1044645" spans="1:33" ht="12.75">
      <c r="A1044645" s="247"/>
      <c r="B1044645" s="248"/>
      <c r="C1044645" s="249"/>
      <c r="D1044645" s="250"/>
      <c r="E1044645" s="250"/>
      <c r="F1044645" s="250"/>
      <c r="G1044645" s="250"/>
      <c r="H1044645" s="250"/>
      <c r="I1044645" s="250"/>
      <c r="J1044645" s="244"/>
      <c r="K1044645" s="244"/>
      <c r="L1044645" s="244"/>
      <c r="M1044645" s="244"/>
      <c r="N1044645" s="244"/>
      <c r="O1044645" s="251"/>
      <c r="P1044645" s="251"/>
      <c r="Q1044645" s="251"/>
      <c r="R1044645" s="251"/>
      <c r="S1044645" s="251"/>
      <c r="T1044645" s="251"/>
      <c r="U1044645" s="251"/>
      <c r="V1044645" s="251"/>
      <c r="W1044645" s="251"/>
      <c r="X1044645" s="251"/>
      <c r="Y1044645" s="251"/>
      <c r="Z1044645" s="251"/>
      <c r="AA1044645" s="251"/>
      <c r="AB1044645" s="247"/>
      <c r="AC1044645" s="247"/>
      <c r="AD1044645" s="245"/>
      <c r="AE1044645" s="245"/>
      <c r="AF1044645" s="245"/>
      <c r="AG1044645" s="245"/>
    </row>
    <row r="1044646" spans="1:33" ht="12.75">
      <c r="A1044646" s="247"/>
      <c r="B1044646" s="248"/>
      <c r="C1044646" s="249"/>
      <c r="D1044646" s="250"/>
      <c r="E1044646" s="250"/>
      <c r="F1044646" s="250"/>
      <c r="G1044646" s="250"/>
      <c r="H1044646" s="250"/>
      <c r="I1044646" s="250"/>
      <c r="J1044646" s="244"/>
      <c r="K1044646" s="244"/>
      <c r="L1044646" s="244"/>
      <c r="M1044646" s="244"/>
      <c r="N1044646" s="244"/>
      <c r="O1044646" s="251"/>
      <c r="P1044646" s="251"/>
      <c r="Q1044646" s="251"/>
      <c r="R1044646" s="251"/>
      <c r="S1044646" s="251"/>
      <c r="T1044646" s="251"/>
      <c r="U1044646" s="251"/>
      <c r="V1044646" s="251"/>
      <c r="W1044646" s="251"/>
      <c r="X1044646" s="251"/>
      <c r="Y1044646" s="251"/>
      <c r="Z1044646" s="251"/>
      <c r="AA1044646" s="251"/>
      <c r="AB1044646" s="247"/>
      <c r="AC1044646" s="247"/>
      <c r="AD1044646" s="245"/>
      <c r="AE1044646" s="245"/>
      <c r="AF1044646" s="245"/>
      <c r="AG1044646" s="245"/>
    </row>
    <row r="1044647" spans="1:33" ht="12.75">
      <c r="A1044647" s="247"/>
      <c r="B1044647" s="248"/>
      <c r="C1044647" s="249"/>
      <c r="D1044647" s="250"/>
      <c r="E1044647" s="250"/>
      <c r="F1044647" s="250"/>
      <c r="G1044647" s="250"/>
      <c r="H1044647" s="250"/>
      <c r="I1044647" s="250"/>
      <c r="J1044647" s="244"/>
      <c r="K1044647" s="244"/>
      <c r="L1044647" s="244"/>
      <c r="M1044647" s="244"/>
      <c r="N1044647" s="244"/>
      <c r="O1044647" s="251"/>
      <c r="P1044647" s="251"/>
      <c r="Q1044647" s="251"/>
      <c r="R1044647" s="251"/>
      <c r="S1044647" s="251"/>
      <c r="T1044647" s="251"/>
      <c r="U1044647" s="251"/>
      <c r="V1044647" s="251"/>
      <c r="W1044647" s="251"/>
      <c r="X1044647" s="251"/>
      <c r="Y1044647" s="251"/>
      <c r="Z1044647" s="251"/>
      <c r="AA1044647" s="251"/>
      <c r="AB1044647" s="247"/>
      <c r="AC1044647" s="247"/>
      <c r="AD1044647" s="245"/>
      <c r="AE1044647" s="245"/>
      <c r="AF1044647" s="245"/>
      <c r="AG1044647" s="245"/>
    </row>
    <row r="1044648" spans="1:33" ht="12.75">
      <c r="A1044648" s="247"/>
      <c r="B1044648" s="248"/>
      <c r="C1044648" s="249"/>
      <c r="D1044648" s="250"/>
      <c r="E1044648" s="250"/>
      <c r="F1044648" s="250"/>
      <c r="G1044648" s="250"/>
      <c r="H1044648" s="250"/>
      <c r="I1044648" s="250"/>
      <c r="J1044648" s="244"/>
      <c r="K1044648" s="244"/>
      <c r="L1044648" s="244"/>
      <c r="M1044648" s="244"/>
      <c r="N1044648" s="244"/>
      <c r="O1044648" s="251"/>
      <c r="P1044648" s="251"/>
      <c r="Q1044648" s="251"/>
      <c r="R1044648" s="251"/>
      <c r="S1044648" s="251"/>
      <c r="T1044648" s="251"/>
      <c r="U1044648" s="251"/>
      <c r="V1044648" s="251"/>
      <c r="W1044648" s="251"/>
      <c r="X1044648" s="251"/>
      <c r="Y1044648" s="251"/>
      <c r="Z1044648" s="251"/>
      <c r="AA1044648" s="251"/>
      <c r="AB1044648" s="247"/>
      <c r="AC1044648" s="247"/>
      <c r="AD1044648" s="245"/>
      <c r="AE1044648" s="245"/>
      <c r="AF1044648" s="245"/>
      <c r="AG1044648" s="245"/>
    </row>
    <row r="1044649" spans="1:33" ht="12.75">
      <c r="A1044649" s="247"/>
      <c r="B1044649" s="248"/>
      <c r="C1044649" s="249"/>
      <c r="D1044649" s="250"/>
      <c r="E1044649" s="250"/>
      <c r="F1044649" s="250"/>
      <c r="G1044649" s="250"/>
      <c r="H1044649" s="250"/>
      <c r="I1044649" s="250"/>
      <c r="J1044649" s="244"/>
      <c r="K1044649" s="244"/>
      <c r="L1044649" s="244"/>
      <c r="M1044649" s="244"/>
      <c r="N1044649" s="244"/>
      <c r="O1044649" s="251"/>
      <c r="P1044649" s="251"/>
      <c r="Q1044649" s="251"/>
      <c r="R1044649" s="251"/>
      <c r="S1044649" s="251"/>
      <c r="T1044649" s="251"/>
      <c r="U1044649" s="251"/>
      <c r="V1044649" s="251"/>
      <c r="W1044649" s="251"/>
      <c r="X1044649" s="251"/>
      <c r="Y1044649" s="251"/>
      <c r="Z1044649" s="251"/>
      <c r="AA1044649" s="251"/>
      <c r="AB1044649" s="247"/>
      <c r="AC1044649" s="247"/>
      <c r="AD1044649" s="245"/>
      <c r="AE1044649" s="245"/>
      <c r="AF1044649" s="245"/>
      <c r="AG1044649" s="245"/>
    </row>
    <row r="1044650" spans="1:33" ht="12.75">
      <c r="A1044650" s="247"/>
      <c r="B1044650" s="248"/>
      <c r="C1044650" s="249"/>
      <c r="D1044650" s="250"/>
      <c r="E1044650" s="250"/>
      <c r="F1044650" s="250"/>
      <c r="G1044650" s="250"/>
      <c r="H1044650" s="250"/>
      <c r="I1044650" s="250"/>
      <c r="J1044650" s="244"/>
      <c r="K1044650" s="244"/>
      <c r="L1044650" s="244"/>
      <c r="M1044650" s="244"/>
      <c r="N1044650" s="244"/>
      <c r="O1044650" s="251"/>
      <c r="P1044650" s="251"/>
      <c r="Q1044650" s="251"/>
      <c r="R1044650" s="251"/>
      <c r="S1044650" s="251"/>
      <c r="T1044650" s="251"/>
      <c r="U1044650" s="251"/>
      <c r="V1044650" s="251"/>
      <c r="W1044650" s="251"/>
      <c r="X1044650" s="251"/>
      <c r="Y1044650" s="251"/>
      <c r="Z1044650" s="251"/>
      <c r="AA1044650" s="251"/>
      <c r="AB1044650" s="247"/>
      <c r="AC1044650" s="247"/>
      <c r="AD1044650" s="245"/>
      <c r="AE1044650" s="245"/>
      <c r="AF1044650" s="245"/>
      <c r="AG1044650" s="245"/>
    </row>
    <row r="1044651" spans="1:33" ht="12.75">
      <c r="A1044651" s="247"/>
      <c r="B1044651" s="248"/>
      <c r="C1044651" s="249"/>
      <c r="D1044651" s="250"/>
      <c r="E1044651" s="250"/>
      <c r="F1044651" s="250"/>
      <c r="G1044651" s="250"/>
      <c r="H1044651" s="250"/>
      <c r="I1044651" s="250"/>
      <c r="J1044651" s="244"/>
      <c r="K1044651" s="244"/>
      <c r="L1044651" s="244"/>
      <c r="M1044651" s="244"/>
      <c r="N1044651" s="244"/>
      <c r="O1044651" s="251"/>
      <c r="P1044651" s="251"/>
      <c r="Q1044651" s="251"/>
      <c r="R1044651" s="251"/>
      <c r="S1044651" s="251"/>
      <c r="T1044651" s="251"/>
      <c r="U1044651" s="251"/>
      <c r="V1044651" s="251"/>
      <c r="W1044651" s="251"/>
      <c r="X1044651" s="251"/>
      <c r="Y1044651" s="251"/>
      <c r="Z1044651" s="251"/>
      <c r="AA1044651" s="251"/>
      <c r="AB1044651" s="247"/>
      <c r="AC1044651" s="247"/>
      <c r="AD1044651" s="245"/>
      <c r="AE1044651" s="245"/>
      <c r="AF1044651" s="245"/>
      <c r="AG1044651" s="245"/>
    </row>
    <row r="1044652" spans="1:33" ht="12.75">
      <c r="A1044652" s="247"/>
      <c r="B1044652" s="248"/>
      <c r="C1044652" s="249"/>
      <c r="D1044652" s="250"/>
      <c r="E1044652" s="250"/>
      <c r="F1044652" s="250"/>
      <c r="G1044652" s="250"/>
      <c r="H1044652" s="250"/>
      <c r="I1044652" s="250"/>
      <c r="J1044652" s="244"/>
      <c r="K1044652" s="244"/>
      <c r="L1044652" s="244"/>
      <c r="M1044652" s="244"/>
      <c r="N1044652" s="244"/>
      <c r="O1044652" s="251"/>
      <c r="P1044652" s="251"/>
      <c r="Q1044652" s="251"/>
      <c r="R1044652" s="251"/>
      <c r="S1044652" s="251"/>
      <c r="T1044652" s="251"/>
      <c r="U1044652" s="251"/>
      <c r="V1044652" s="251"/>
      <c r="W1044652" s="251"/>
      <c r="X1044652" s="251"/>
      <c r="Y1044652" s="251"/>
      <c r="Z1044652" s="251"/>
      <c r="AA1044652" s="251"/>
      <c r="AB1044652" s="247"/>
      <c r="AC1044652" s="247"/>
      <c r="AD1044652" s="245"/>
      <c r="AE1044652" s="245"/>
      <c r="AF1044652" s="245"/>
      <c r="AG1044652" s="245"/>
    </row>
    <row r="1044653" spans="1:33" ht="12.75">
      <c r="A1044653" s="247"/>
      <c r="B1044653" s="248"/>
      <c r="C1044653" s="249"/>
      <c r="D1044653" s="250"/>
      <c r="E1044653" s="250"/>
      <c r="F1044653" s="250"/>
      <c r="G1044653" s="250"/>
      <c r="H1044653" s="250"/>
      <c r="I1044653" s="250"/>
      <c r="J1044653" s="244"/>
      <c r="K1044653" s="244"/>
      <c r="L1044653" s="244"/>
      <c r="M1044653" s="244"/>
      <c r="N1044653" s="244"/>
      <c r="O1044653" s="251"/>
      <c r="P1044653" s="251"/>
      <c r="Q1044653" s="251"/>
      <c r="R1044653" s="251"/>
      <c r="S1044653" s="251"/>
      <c r="T1044653" s="251"/>
      <c r="U1044653" s="251"/>
      <c r="V1044653" s="251"/>
      <c r="W1044653" s="251"/>
      <c r="X1044653" s="251"/>
      <c r="Y1044653" s="251"/>
      <c r="Z1044653" s="251"/>
      <c r="AA1044653" s="251"/>
      <c r="AB1044653" s="247"/>
      <c r="AC1044653" s="247"/>
      <c r="AD1044653" s="245"/>
      <c r="AE1044653" s="245"/>
      <c r="AF1044653" s="245"/>
      <c r="AG1044653" s="245"/>
    </row>
    <row r="1044654" spans="1:33" ht="12.75">
      <c r="A1044654" s="247"/>
      <c r="B1044654" s="248"/>
      <c r="C1044654" s="249"/>
      <c r="D1044654" s="250"/>
      <c r="E1044654" s="250"/>
      <c r="F1044654" s="250"/>
      <c r="G1044654" s="250"/>
      <c r="H1044654" s="250"/>
      <c r="I1044654" s="250"/>
      <c r="J1044654" s="244"/>
      <c r="K1044654" s="244"/>
      <c r="L1044654" s="244"/>
      <c r="M1044654" s="244"/>
      <c r="N1044654" s="244"/>
      <c r="O1044654" s="251"/>
      <c r="P1044654" s="251"/>
      <c r="Q1044654" s="251"/>
      <c r="R1044654" s="251"/>
      <c r="S1044654" s="251"/>
      <c r="T1044654" s="251"/>
      <c r="U1044654" s="251"/>
      <c r="V1044654" s="251"/>
      <c r="W1044654" s="251"/>
      <c r="X1044654" s="251"/>
      <c r="Y1044654" s="251"/>
      <c r="Z1044654" s="251"/>
      <c r="AA1044654" s="251"/>
      <c r="AB1044654" s="247"/>
      <c r="AC1044654" s="247"/>
      <c r="AD1044654" s="245"/>
      <c r="AE1044654" s="245"/>
      <c r="AF1044654" s="245"/>
      <c r="AG1044654" s="245"/>
    </row>
    <row r="1044655" spans="1:33" ht="12.75">
      <c r="A1044655" s="247"/>
      <c r="B1044655" s="248"/>
      <c r="C1044655" s="249"/>
      <c r="D1044655" s="250"/>
      <c r="E1044655" s="250"/>
      <c r="F1044655" s="250"/>
      <c r="G1044655" s="250"/>
      <c r="H1044655" s="250"/>
      <c r="I1044655" s="250"/>
      <c r="J1044655" s="244"/>
      <c r="K1044655" s="244"/>
      <c r="L1044655" s="244"/>
      <c r="M1044655" s="244"/>
      <c r="N1044655" s="244"/>
      <c r="O1044655" s="251"/>
      <c r="P1044655" s="251"/>
      <c r="Q1044655" s="251"/>
      <c r="R1044655" s="251"/>
      <c r="S1044655" s="251"/>
      <c r="T1044655" s="251"/>
      <c r="U1044655" s="251"/>
      <c r="V1044655" s="251"/>
      <c r="W1044655" s="251"/>
      <c r="X1044655" s="251"/>
      <c r="Y1044655" s="251"/>
      <c r="Z1044655" s="251"/>
      <c r="AA1044655" s="251"/>
      <c r="AB1044655" s="247"/>
      <c r="AC1044655" s="247"/>
      <c r="AD1044655" s="245"/>
      <c r="AE1044655" s="245"/>
      <c r="AF1044655" s="245"/>
      <c r="AG1044655" s="245"/>
    </row>
    <row r="1044656" spans="1:33" ht="12.75">
      <c r="A1044656" s="247"/>
      <c r="B1044656" s="248"/>
      <c r="C1044656" s="249"/>
      <c r="D1044656" s="250"/>
      <c r="E1044656" s="250"/>
      <c r="F1044656" s="250"/>
      <c r="G1044656" s="250"/>
      <c r="H1044656" s="250"/>
      <c r="I1044656" s="250"/>
      <c r="J1044656" s="244"/>
      <c r="K1044656" s="244"/>
      <c r="L1044656" s="244"/>
      <c r="M1044656" s="244"/>
      <c r="N1044656" s="244"/>
      <c r="O1044656" s="251"/>
      <c r="P1044656" s="251"/>
      <c r="Q1044656" s="251"/>
      <c r="R1044656" s="251"/>
      <c r="S1044656" s="251"/>
      <c r="T1044656" s="251"/>
      <c r="U1044656" s="251"/>
      <c r="V1044656" s="251"/>
      <c r="W1044656" s="251"/>
      <c r="X1044656" s="251"/>
      <c r="Y1044656" s="251"/>
      <c r="Z1044656" s="251"/>
      <c r="AA1044656" s="251"/>
      <c r="AB1044656" s="247"/>
      <c r="AC1044656" s="247"/>
      <c r="AD1044656" s="245"/>
      <c r="AE1044656" s="245"/>
      <c r="AF1044656" s="245"/>
      <c r="AG1044656" s="245"/>
    </row>
    <row r="1044657" spans="1:33" ht="12.75">
      <c r="A1044657" s="247"/>
      <c r="B1044657" s="248"/>
      <c r="C1044657" s="249"/>
      <c r="D1044657" s="250"/>
      <c r="E1044657" s="250"/>
      <c r="F1044657" s="250"/>
      <c r="G1044657" s="250"/>
      <c r="H1044657" s="250"/>
      <c r="I1044657" s="250"/>
      <c r="J1044657" s="244"/>
      <c r="K1044657" s="244"/>
      <c r="L1044657" s="244"/>
      <c r="M1044657" s="244"/>
      <c r="N1044657" s="244"/>
      <c r="O1044657" s="251"/>
      <c r="P1044657" s="251"/>
      <c r="Q1044657" s="251"/>
      <c r="R1044657" s="251"/>
      <c r="S1044657" s="251"/>
      <c r="T1044657" s="251"/>
      <c r="U1044657" s="251"/>
      <c r="V1044657" s="251"/>
      <c r="W1044657" s="251"/>
      <c r="X1044657" s="251"/>
      <c r="Y1044657" s="251"/>
      <c r="Z1044657" s="251"/>
      <c r="AA1044657" s="251"/>
      <c r="AB1044657" s="247"/>
      <c r="AC1044657" s="247"/>
      <c r="AD1044657" s="245"/>
      <c r="AE1044657" s="245"/>
      <c r="AF1044657" s="245"/>
      <c r="AG1044657" s="245"/>
    </row>
    <row r="1044658" spans="1:33" ht="12.75">
      <c r="A1044658" s="247"/>
      <c r="B1044658" s="248"/>
      <c r="C1044658" s="249"/>
      <c r="D1044658" s="250"/>
      <c r="E1044658" s="250"/>
      <c r="F1044658" s="250"/>
      <c r="G1044658" s="250"/>
      <c r="H1044658" s="250"/>
      <c r="I1044658" s="250"/>
      <c r="J1044658" s="244"/>
      <c r="K1044658" s="244"/>
      <c r="L1044658" s="244"/>
      <c r="M1044658" s="244"/>
      <c r="N1044658" s="244"/>
      <c r="O1044658" s="251"/>
      <c r="P1044658" s="251"/>
      <c r="Q1044658" s="251"/>
      <c r="R1044658" s="251"/>
      <c r="S1044658" s="251"/>
      <c r="T1044658" s="251"/>
      <c r="U1044658" s="251"/>
      <c r="V1044658" s="251"/>
      <c r="W1044658" s="251"/>
      <c r="X1044658" s="251"/>
      <c r="Y1044658" s="251"/>
      <c r="Z1044658" s="251"/>
      <c r="AA1044658" s="251"/>
      <c r="AB1044658" s="247"/>
      <c r="AC1044658" s="247"/>
      <c r="AD1044658" s="245"/>
      <c r="AE1044658" s="245"/>
      <c r="AF1044658" s="245"/>
      <c r="AG1044658" s="245"/>
    </row>
    <row r="1044659" spans="1:33" ht="12.75">
      <c r="A1044659" s="247"/>
      <c r="B1044659" s="248"/>
      <c r="C1044659" s="249"/>
      <c r="D1044659" s="250"/>
      <c r="E1044659" s="250"/>
      <c r="F1044659" s="250"/>
      <c r="G1044659" s="250"/>
      <c r="H1044659" s="250"/>
      <c r="I1044659" s="250"/>
      <c r="J1044659" s="244"/>
      <c r="K1044659" s="244"/>
      <c r="L1044659" s="244"/>
      <c r="M1044659" s="244"/>
      <c r="N1044659" s="244"/>
      <c r="O1044659" s="251"/>
      <c r="P1044659" s="251"/>
      <c r="Q1044659" s="251"/>
      <c r="R1044659" s="251"/>
      <c r="S1044659" s="251"/>
      <c r="T1044659" s="251"/>
      <c r="U1044659" s="251"/>
      <c r="V1044659" s="251"/>
      <c r="W1044659" s="251"/>
      <c r="X1044659" s="251"/>
      <c r="Y1044659" s="251"/>
      <c r="Z1044659" s="251"/>
      <c r="AA1044659" s="251"/>
      <c r="AB1044659" s="247"/>
      <c r="AC1044659" s="247"/>
      <c r="AD1044659" s="245"/>
      <c r="AE1044659" s="245"/>
      <c r="AF1044659" s="245"/>
      <c r="AG1044659" s="245"/>
    </row>
    <row r="1044660" spans="1:33" ht="12.75">
      <c r="A1044660" s="247"/>
      <c r="B1044660" s="248"/>
      <c r="C1044660" s="249"/>
      <c r="D1044660" s="250"/>
      <c r="E1044660" s="250"/>
      <c r="F1044660" s="250"/>
      <c r="G1044660" s="250"/>
      <c r="H1044660" s="250"/>
      <c r="I1044660" s="250"/>
      <c r="J1044660" s="244"/>
      <c r="K1044660" s="244"/>
      <c r="L1044660" s="244"/>
      <c r="M1044660" s="244"/>
      <c r="N1044660" s="244"/>
      <c r="O1044660" s="251"/>
      <c r="P1044660" s="251"/>
      <c r="Q1044660" s="251"/>
      <c r="R1044660" s="251"/>
      <c r="S1044660" s="251"/>
      <c r="T1044660" s="251"/>
      <c r="U1044660" s="251"/>
      <c r="V1044660" s="251"/>
      <c r="W1044660" s="251"/>
      <c r="X1044660" s="251"/>
      <c r="Y1044660" s="251"/>
      <c r="Z1044660" s="251"/>
      <c r="AA1044660" s="251"/>
      <c r="AB1044660" s="247"/>
      <c r="AC1044660" s="247"/>
      <c r="AD1044660" s="245"/>
      <c r="AE1044660" s="245"/>
      <c r="AF1044660" s="245"/>
      <c r="AG1044660" s="245"/>
    </row>
    <row r="1044661" spans="1:33" ht="12.75">
      <c r="A1044661" s="247"/>
      <c r="B1044661" s="248"/>
      <c r="C1044661" s="249"/>
      <c r="D1044661" s="250"/>
      <c r="E1044661" s="250"/>
      <c r="F1044661" s="250"/>
      <c r="G1044661" s="250"/>
      <c r="H1044661" s="250"/>
      <c r="I1044661" s="250"/>
      <c r="J1044661" s="244"/>
      <c r="K1044661" s="244"/>
      <c r="L1044661" s="244"/>
      <c r="M1044661" s="244"/>
      <c r="N1044661" s="244"/>
      <c r="O1044661" s="251"/>
      <c r="P1044661" s="251"/>
      <c r="Q1044661" s="251"/>
      <c r="R1044661" s="251"/>
      <c r="S1044661" s="251"/>
      <c r="T1044661" s="251"/>
      <c r="U1044661" s="251"/>
      <c r="V1044661" s="251"/>
      <c r="W1044661" s="251"/>
      <c r="X1044661" s="251"/>
      <c r="Y1044661" s="251"/>
      <c r="Z1044661" s="251"/>
      <c r="AA1044661" s="251"/>
      <c r="AB1044661" s="247"/>
      <c r="AC1044661" s="247"/>
      <c r="AD1044661" s="245"/>
      <c r="AE1044661" s="245"/>
      <c r="AF1044661" s="245"/>
      <c r="AG1044661" s="245"/>
    </row>
    <row r="1044662" spans="1:33" ht="12.75">
      <c r="A1044662" s="247"/>
      <c r="B1044662" s="248"/>
      <c r="C1044662" s="249"/>
      <c r="D1044662" s="250"/>
      <c r="E1044662" s="250"/>
      <c r="F1044662" s="250"/>
      <c r="G1044662" s="250"/>
      <c r="H1044662" s="250"/>
      <c r="I1044662" s="250"/>
      <c r="J1044662" s="244"/>
      <c r="K1044662" s="244"/>
      <c r="L1044662" s="244"/>
      <c r="M1044662" s="244"/>
      <c r="N1044662" s="244"/>
      <c r="O1044662" s="251"/>
      <c r="P1044662" s="251"/>
      <c r="Q1044662" s="251"/>
      <c r="R1044662" s="251"/>
      <c r="S1044662" s="251"/>
      <c r="T1044662" s="251"/>
      <c r="U1044662" s="251"/>
      <c r="V1044662" s="251"/>
      <c r="W1044662" s="251"/>
      <c r="X1044662" s="251"/>
      <c r="Y1044662" s="251"/>
      <c r="Z1044662" s="251"/>
      <c r="AA1044662" s="251"/>
      <c r="AB1044662" s="247"/>
      <c r="AC1044662" s="247"/>
      <c r="AD1044662" s="245"/>
      <c r="AE1044662" s="245"/>
      <c r="AF1044662" s="245"/>
      <c r="AG1044662" s="245"/>
    </row>
    <row r="1044663" spans="1:33" ht="12.75">
      <c r="A1044663" s="247"/>
      <c r="B1044663" s="248"/>
      <c r="C1044663" s="249"/>
      <c r="D1044663" s="250"/>
      <c r="E1044663" s="250"/>
      <c r="F1044663" s="250"/>
      <c r="G1044663" s="250"/>
      <c r="H1044663" s="250"/>
      <c r="I1044663" s="250"/>
      <c r="J1044663" s="244"/>
      <c r="K1044663" s="244"/>
      <c r="L1044663" s="244"/>
      <c r="M1044663" s="244"/>
      <c r="N1044663" s="244"/>
      <c r="O1044663" s="251"/>
      <c r="P1044663" s="251"/>
      <c r="Q1044663" s="251"/>
      <c r="R1044663" s="251"/>
      <c r="S1044663" s="251"/>
      <c r="T1044663" s="251"/>
      <c r="U1044663" s="251"/>
      <c r="V1044663" s="251"/>
      <c r="W1044663" s="251"/>
      <c r="X1044663" s="251"/>
      <c r="Y1044663" s="251"/>
      <c r="Z1044663" s="251"/>
      <c r="AA1044663" s="251"/>
      <c r="AB1044663" s="247"/>
      <c r="AC1044663" s="247"/>
      <c r="AD1044663" s="245"/>
      <c r="AE1044663" s="245"/>
      <c r="AF1044663" s="245"/>
      <c r="AG1044663" s="245"/>
    </row>
    <row r="1044664" spans="1:33" ht="12.75">
      <c r="A1044664" s="247"/>
      <c r="B1044664" s="248"/>
      <c r="C1044664" s="249"/>
      <c r="D1044664" s="250"/>
      <c r="E1044664" s="250"/>
      <c r="F1044664" s="250"/>
      <c r="G1044664" s="250"/>
      <c r="H1044664" s="250"/>
      <c r="I1044664" s="250"/>
      <c r="J1044664" s="244"/>
      <c r="K1044664" s="244"/>
      <c r="L1044664" s="244"/>
      <c r="M1044664" s="244"/>
      <c r="N1044664" s="244"/>
      <c r="O1044664" s="251"/>
      <c r="P1044664" s="251"/>
      <c r="Q1044664" s="251"/>
      <c r="R1044664" s="251"/>
      <c r="S1044664" s="251"/>
      <c r="T1044664" s="251"/>
      <c r="U1044664" s="251"/>
      <c r="V1044664" s="251"/>
      <c r="W1044664" s="251"/>
      <c r="X1044664" s="251"/>
      <c r="Y1044664" s="251"/>
      <c r="Z1044664" s="251"/>
      <c r="AA1044664" s="251"/>
      <c r="AB1044664" s="247"/>
      <c r="AC1044664" s="247"/>
      <c r="AD1044664" s="245"/>
      <c r="AE1044664" s="245"/>
      <c r="AF1044664" s="245"/>
      <c r="AG1044664" s="245"/>
    </row>
    <row r="1044665" spans="1:33" ht="12.75">
      <c r="A1044665" s="247"/>
      <c r="B1044665" s="248"/>
      <c r="C1044665" s="249"/>
      <c r="D1044665" s="250"/>
      <c r="E1044665" s="250"/>
      <c r="F1044665" s="250"/>
      <c r="G1044665" s="250"/>
      <c r="H1044665" s="250"/>
      <c r="I1044665" s="250"/>
      <c r="J1044665" s="244"/>
      <c r="K1044665" s="244"/>
      <c r="L1044665" s="244"/>
      <c r="M1044665" s="244"/>
      <c r="N1044665" s="244"/>
      <c r="O1044665" s="251"/>
      <c r="P1044665" s="251"/>
      <c r="Q1044665" s="251"/>
      <c r="R1044665" s="251"/>
      <c r="S1044665" s="251"/>
      <c r="T1044665" s="251"/>
      <c r="U1044665" s="251"/>
      <c r="V1044665" s="251"/>
      <c r="W1044665" s="251"/>
      <c r="X1044665" s="251"/>
      <c r="Y1044665" s="251"/>
      <c r="Z1044665" s="251"/>
      <c r="AA1044665" s="251"/>
      <c r="AB1044665" s="247"/>
      <c r="AC1044665" s="247"/>
      <c r="AD1044665" s="245"/>
      <c r="AE1044665" s="245"/>
      <c r="AF1044665" s="245"/>
      <c r="AG1044665" s="245"/>
    </row>
    <row r="1044666" spans="1:33" ht="12.75">
      <c r="A1044666" s="247"/>
      <c r="B1044666" s="248"/>
      <c r="C1044666" s="249"/>
      <c r="D1044666" s="250"/>
      <c r="E1044666" s="250"/>
      <c r="F1044666" s="250"/>
      <c r="G1044666" s="250"/>
      <c r="H1044666" s="250"/>
      <c r="I1044666" s="250"/>
      <c r="J1044666" s="244"/>
      <c r="K1044666" s="244"/>
      <c r="L1044666" s="244"/>
      <c r="M1044666" s="244"/>
      <c r="N1044666" s="244"/>
      <c r="O1044666" s="251"/>
      <c r="P1044666" s="251"/>
      <c r="Q1044666" s="251"/>
      <c r="R1044666" s="251"/>
      <c r="S1044666" s="251"/>
      <c r="T1044666" s="251"/>
      <c r="U1044666" s="251"/>
      <c r="V1044666" s="251"/>
      <c r="W1044666" s="251"/>
      <c r="X1044666" s="251"/>
      <c r="Y1044666" s="251"/>
      <c r="Z1044666" s="251"/>
      <c r="AA1044666" s="251"/>
      <c r="AB1044666" s="247"/>
      <c r="AC1044666" s="247"/>
      <c r="AD1044666" s="245"/>
      <c r="AE1044666" s="245"/>
      <c r="AF1044666" s="245"/>
      <c r="AG1044666" s="245"/>
    </row>
    <row r="1044667" spans="1:33" ht="12.75">
      <c r="A1044667" s="247"/>
      <c r="B1044667" s="248"/>
      <c r="C1044667" s="249"/>
      <c r="D1044667" s="250"/>
      <c r="E1044667" s="250"/>
      <c r="F1044667" s="250"/>
      <c r="G1044667" s="250"/>
      <c r="H1044667" s="250"/>
      <c r="I1044667" s="250"/>
      <c r="J1044667" s="244"/>
      <c r="K1044667" s="244"/>
      <c r="L1044667" s="244"/>
      <c r="M1044667" s="244"/>
      <c r="N1044667" s="244"/>
      <c r="O1044667" s="251"/>
      <c r="P1044667" s="251"/>
      <c r="Q1044667" s="251"/>
      <c r="R1044667" s="251"/>
      <c r="S1044667" s="251"/>
      <c r="T1044667" s="251"/>
      <c r="U1044667" s="251"/>
      <c r="V1044667" s="251"/>
      <c r="W1044667" s="251"/>
      <c r="X1044667" s="251"/>
      <c r="Y1044667" s="251"/>
      <c r="Z1044667" s="251"/>
      <c r="AA1044667" s="251"/>
      <c r="AB1044667" s="247"/>
      <c r="AC1044667" s="247"/>
      <c r="AD1044667" s="245"/>
      <c r="AE1044667" s="245"/>
      <c r="AF1044667" s="245"/>
      <c r="AG1044667" s="245"/>
    </row>
    <row r="1044668" spans="1:33" ht="12.75">
      <c r="A1044668" s="247"/>
      <c r="B1044668" s="248"/>
      <c r="C1044668" s="249"/>
      <c r="D1044668" s="250"/>
      <c r="E1044668" s="250"/>
      <c r="F1044668" s="250"/>
      <c r="G1044668" s="250"/>
      <c r="H1044668" s="250"/>
      <c r="I1044668" s="250"/>
      <c r="J1044668" s="244"/>
      <c r="K1044668" s="244"/>
      <c r="L1044668" s="244"/>
      <c r="M1044668" s="244"/>
      <c r="N1044668" s="244"/>
      <c r="O1044668" s="251"/>
      <c r="P1044668" s="251"/>
      <c r="Q1044668" s="251"/>
      <c r="R1044668" s="251"/>
      <c r="S1044668" s="251"/>
      <c r="T1044668" s="251"/>
      <c r="U1044668" s="251"/>
      <c r="V1044668" s="251"/>
      <c r="W1044668" s="251"/>
      <c r="X1044668" s="251"/>
      <c r="Y1044668" s="251"/>
      <c r="Z1044668" s="251"/>
      <c r="AA1044668" s="251"/>
      <c r="AB1044668" s="247"/>
      <c r="AC1044668" s="247"/>
      <c r="AD1044668" s="245"/>
      <c r="AE1044668" s="245"/>
      <c r="AF1044668" s="245"/>
      <c r="AG1044668" s="245"/>
    </row>
    <row r="1044669" spans="1:33" ht="12.75">
      <c r="A1044669" s="247"/>
      <c r="B1044669" s="248"/>
      <c r="C1044669" s="249"/>
      <c r="D1044669" s="250"/>
      <c r="E1044669" s="250"/>
      <c r="F1044669" s="250"/>
      <c r="G1044669" s="250"/>
      <c r="H1044669" s="250"/>
      <c r="I1044669" s="250"/>
      <c r="J1044669" s="244"/>
      <c r="K1044669" s="244"/>
      <c r="L1044669" s="244"/>
      <c r="M1044669" s="244"/>
      <c r="N1044669" s="244"/>
      <c r="O1044669" s="251"/>
      <c r="P1044669" s="251"/>
      <c r="Q1044669" s="251"/>
      <c r="R1044669" s="251"/>
      <c r="S1044669" s="251"/>
      <c r="T1044669" s="251"/>
      <c r="U1044669" s="251"/>
      <c r="V1044669" s="251"/>
      <c r="W1044669" s="251"/>
      <c r="X1044669" s="251"/>
      <c r="Y1044669" s="251"/>
      <c r="Z1044669" s="251"/>
      <c r="AA1044669" s="251"/>
      <c r="AB1044669" s="247"/>
      <c r="AC1044669" s="247"/>
      <c r="AD1044669" s="245"/>
      <c r="AE1044669" s="245"/>
      <c r="AF1044669" s="245"/>
      <c r="AG1044669" s="245"/>
    </row>
    <row r="1044670" spans="1:33" ht="12.75">
      <c r="A1044670" s="247"/>
      <c r="B1044670" s="248"/>
      <c r="C1044670" s="249"/>
      <c r="D1044670" s="250"/>
      <c r="E1044670" s="250"/>
      <c r="F1044670" s="250"/>
      <c r="G1044670" s="250"/>
      <c r="H1044670" s="250"/>
      <c r="I1044670" s="250"/>
      <c r="J1044670" s="244"/>
      <c r="K1044670" s="244"/>
      <c r="L1044670" s="244"/>
      <c r="M1044670" s="244"/>
      <c r="N1044670" s="244"/>
      <c r="O1044670" s="251"/>
      <c r="P1044670" s="251"/>
      <c r="Q1044670" s="251"/>
      <c r="R1044670" s="251"/>
      <c r="S1044670" s="251"/>
      <c r="T1044670" s="251"/>
      <c r="U1044670" s="251"/>
      <c r="V1044670" s="251"/>
      <c r="W1044670" s="251"/>
      <c r="X1044670" s="251"/>
      <c r="Y1044670" s="251"/>
      <c r="Z1044670" s="251"/>
      <c r="AA1044670" s="251"/>
      <c r="AB1044670" s="247"/>
      <c r="AC1044670" s="247"/>
      <c r="AD1044670" s="245"/>
      <c r="AE1044670" s="245"/>
      <c r="AF1044670" s="245"/>
      <c r="AG1044670" s="245"/>
    </row>
    <row r="1044671" spans="1:33" ht="12.75">
      <c r="A1044671" s="247"/>
      <c r="B1044671" s="248"/>
      <c r="C1044671" s="249"/>
      <c r="D1044671" s="250"/>
      <c r="E1044671" s="250"/>
      <c r="F1044671" s="250"/>
      <c r="G1044671" s="250"/>
      <c r="H1044671" s="250"/>
      <c r="I1044671" s="250"/>
      <c r="J1044671" s="244"/>
      <c r="K1044671" s="244"/>
      <c r="L1044671" s="244"/>
      <c r="M1044671" s="244"/>
      <c r="N1044671" s="244"/>
      <c r="O1044671" s="251"/>
      <c r="P1044671" s="251"/>
      <c r="Q1044671" s="251"/>
      <c r="R1044671" s="251"/>
      <c r="S1044671" s="251"/>
      <c r="T1044671" s="251"/>
      <c r="U1044671" s="251"/>
      <c r="V1044671" s="251"/>
      <c r="W1044671" s="251"/>
      <c r="X1044671" s="251"/>
      <c r="Y1044671" s="251"/>
      <c r="Z1044671" s="251"/>
      <c r="AA1044671" s="251"/>
      <c r="AB1044671" s="247"/>
      <c r="AC1044671" s="247"/>
      <c r="AD1044671" s="245"/>
      <c r="AE1044671" s="245"/>
      <c r="AF1044671" s="245"/>
      <c r="AG1044671" s="245"/>
    </row>
    <row r="1044672" spans="1:33" ht="12.75">
      <c r="A1044672" s="247"/>
      <c r="B1044672" s="248"/>
      <c r="C1044672" s="249"/>
      <c r="D1044672" s="250"/>
      <c r="E1044672" s="250"/>
      <c r="F1044672" s="250"/>
      <c r="G1044672" s="250"/>
      <c r="H1044672" s="250"/>
      <c r="I1044672" s="250"/>
      <c r="J1044672" s="244"/>
      <c r="K1044672" s="244"/>
      <c r="L1044672" s="244"/>
      <c r="M1044672" s="244"/>
      <c r="N1044672" s="244"/>
      <c r="O1044672" s="251"/>
      <c r="P1044672" s="251"/>
      <c r="Q1044672" s="251"/>
      <c r="R1044672" s="251"/>
      <c r="S1044672" s="251"/>
      <c r="T1044672" s="251"/>
      <c r="U1044672" s="251"/>
      <c r="V1044672" s="251"/>
      <c r="W1044672" s="251"/>
      <c r="X1044672" s="251"/>
      <c r="Y1044672" s="251"/>
      <c r="Z1044672" s="251"/>
      <c r="AA1044672" s="251"/>
      <c r="AB1044672" s="247"/>
      <c r="AC1044672" s="247"/>
      <c r="AD1044672" s="245"/>
      <c r="AE1044672" s="245"/>
      <c r="AF1044672" s="245"/>
      <c r="AG1044672" s="245"/>
    </row>
    <row r="1044673" spans="1:33" ht="12.75">
      <c r="A1044673" s="247"/>
      <c r="B1044673" s="248"/>
      <c r="C1044673" s="249"/>
      <c r="D1044673" s="250"/>
      <c r="E1044673" s="250"/>
      <c r="F1044673" s="250"/>
      <c r="G1044673" s="250"/>
      <c r="H1044673" s="250"/>
      <c r="I1044673" s="250"/>
      <c r="J1044673" s="244"/>
      <c r="K1044673" s="244"/>
      <c r="L1044673" s="244"/>
      <c r="M1044673" s="244"/>
      <c r="N1044673" s="244"/>
      <c r="O1044673" s="251"/>
      <c r="P1044673" s="251"/>
      <c r="Q1044673" s="251"/>
      <c r="R1044673" s="251"/>
      <c r="S1044673" s="251"/>
      <c r="T1044673" s="251"/>
      <c r="U1044673" s="251"/>
      <c r="V1044673" s="251"/>
      <c r="W1044673" s="251"/>
      <c r="X1044673" s="251"/>
      <c r="Y1044673" s="251"/>
      <c r="Z1044673" s="251"/>
      <c r="AA1044673" s="251"/>
      <c r="AB1044673" s="247"/>
      <c r="AC1044673" s="247"/>
      <c r="AD1044673" s="245"/>
      <c r="AE1044673" s="245"/>
      <c r="AF1044673" s="245"/>
      <c r="AG1044673" s="245"/>
    </row>
    <row r="1044674" spans="1:33" ht="12.75">
      <c r="A1044674" s="247"/>
      <c r="B1044674" s="248"/>
      <c r="C1044674" s="249"/>
      <c r="D1044674" s="250"/>
      <c r="E1044674" s="250"/>
      <c r="F1044674" s="250"/>
      <c r="G1044674" s="250"/>
      <c r="H1044674" s="250"/>
      <c r="I1044674" s="250"/>
      <c r="J1044674" s="244"/>
      <c r="K1044674" s="244"/>
      <c r="L1044674" s="244"/>
      <c r="M1044674" s="244"/>
      <c r="N1044674" s="244"/>
      <c r="O1044674" s="251"/>
      <c r="P1044674" s="251"/>
      <c r="Q1044674" s="251"/>
      <c r="R1044674" s="251"/>
      <c r="S1044674" s="251"/>
      <c r="T1044674" s="251"/>
      <c r="U1044674" s="251"/>
      <c r="V1044674" s="251"/>
      <c r="W1044674" s="251"/>
      <c r="X1044674" s="251"/>
      <c r="Y1044674" s="251"/>
      <c r="Z1044674" s="251"/>
      <c r="AA1044674" s="251"/>
      <c r="AB1044674" s="247"/>
      <c r="AC1044674" s="247"/>
      <c r="AD1044674" s="245"/>
      <c r="AE1044674" s="245"/>
      <c r="AF1044674" s="245"/>
      <c r="AG1044674" s="245"/>
    </row>
    <row r="1044675" spans="1:33" ht="12.75">
      <c r="A1044675" s="247"/>
      <c r="B1044675" s="248"/>
      <c r="C1044675" s="249"/>
      <c r="D1044675" s="250"/>
      <c r="E1044675" s="250"/>
      <c r="F1044675" s="250"/>
      <c r="G1044675" s="250"/>
      <c r="H1044675" s="250"/>
      <c r="I1044675" s="250"/>
      <c r="J1044675" s="244"/>
      <c r="K1044675" s="244"/>
      <c r="L1044675" s="244"/>
      <c r="M1044675" s="244"/>
      <c r="N1044675" s="244"/>
      <c r="O1044675" s="251"/>
      <c r="P1044675" s="251"/>
      <c r="Q1044675" s="251"/>
      <c r="R1044675" s="251"/>
      <c r="S1044675" s="251"/>
      <c r="T1044675" s="251"/>
      <c r="U1044675" s="251"/>
      <c r="V1044675" s="251"/>
      <c r="W1044675" s="251"/>
      <c r="X1044675" s="251"/>
      <c r="Y1044675" s="251"/>
      <c r="Z1044675" s="251"/>
      <c r="AA1044675" s="251"/>
      <c r="AB1044675" s="247"/>
      <c r="AC1044675" s="247"/>
      <c r="AD1044675" s="245"/>
      <c r="AE1044675" s="245"/>
      <c r="AF1044675" s="245"/>
      <c r="AG1044675" s="245"/>
    </row>
    <row r="1044676" spans="1:33" ht="12.75">
      <c r="A1044676" s="247"/>
      <c r="B1044676" s="248"/>
      <c r="C1044676" s="249"/>
      <c r="D1044676" s="250"/>
      <c r="E1044676" s="250"/>
      <c r="F1044676" s="250"/>
      <c r="G1044676" s="250"/>
      <c r="H1044676" s="250"/>
      <c r="I1044676" s="250"/>
      <c r="J1044676" s="244"/>
      <c r="K1044676" s="244"/>
      <c r="L1044676" s="244"/>
      <c r="M1044676" s="244"/>
      <c r="N1044676" s="244"/>
      <c r="O1044676" s="251"/>
      <c r="P1044676" s="251"/>
      <c r="Q1044676" s="251"/>
      <c r="R1044676" s="251"/>
      <c r="S1044676" s="251"/>
      <c r="T1044676" s="251"/>
      <c r="U1044676" s="251"/>
      <c r="V1044676" s="251"/>
      <c r="W1044676" s="251"/>
      <c r="X1044676" s="251"/>
      <c r="Y1044676" s="251"/>
      <c r="Z1044676" s="251"/>
      <c r="AA1044676" s="251"/>
      <c r="AB1044676" s="247"/>
      <c r="AC1044676" s="247"/>
      <c r="AD1044676" s="245"/>
      <c r="AE1044676" s="245"/>
      <c r="AF1044676" s="245"/>
      <c r="AG1044676" s="245"/>
    </row>
    <row r="1044677" spans="1:33" ht="12.75">
      <c r="A1044677" s="247"/>
      <c r="B1044677" s="248"/>
      <c r="C1044677" s="249"/>
      <c r="D1044677" s="250"/>
      <c r="E1044677" s="250"/>
      <c r="F1044677" s="250"/>
      <c r="G1044677" s="250"/>
      <c r="H1044677" s="250"/>
      <c r="I1044677" s="250"/>
      <c r="J1044677" s="244"/>
      <c r="K1044677" s="244"/>
      <c r="L1044677" s="244"/>
      <c r="M1044677" s="244"/>
      <c r="N1044677" s="244"/>
      <c r="O1044677" s="251"/>
      <c r="P1044677" s="251"/>
      <c r="Q1044677" s="251"/>
      <c r="R1044677" s="251"/>
      <c r="S1044677" s="251"/>
      <c r="T1044677" s="251"/>
      <c r="U1044677" s="251"/>
      <c r="V1044677" s="251"/>
      <c r="W1044677" s="251"/>
      <c r="X1044677" s="251"/>
      <c r="Y1044677" s="251"/>
      <c r="Z1044677" s="251"/>
      <c r="AA1044677" s="251"/>
      <c r="AB1044677" s="247"/>
      <c r="AC1044677" s="247"/>
      <c r="AD1044677" s="245"/>
      <c r="AE1044677" s="245"/>
      <c r="AF1044677" s="245"/>
      <c r="AG1044677" s="245"/>
    </row>
    <row r="1044678" spans="1:33" ht="12.75">
      <c r="A1044678" s="247"/>
      <c r="B1044678" s="248"/>
      <c r="C1044678" s="249"/>
      <c r="D1044678" s="250"/>
      <c r="E1044678" s="250"/>
      <c r="F1044678" s="250"/>
      <c r="G1044678" s="250"/>
      <c r="H1044678" s="250"/>
      <c r="I1044678" s="250"/>
      <c r="J1044678" s="244"/>
      <c r="K1044678" s="244"/>
      <c r="L1044678" s="244"/>
      <c r="M1044678" s="244"/>
      <c r="N1044678" s="244"/>
      <c r="O1044678" s="251"/>
      <c r="P1044678" s="251"/>
      <c r="Q1044678" s="251"/>
      <c r="R1044678" s="251"/>
      <c r="S1044678" s="251"/>
      <c r="T1044678" s="251"/>
      <c r="U1044678" s="251"/>
      <c r="V1044678" s="251"/>
      <c r="W1044678" s="251"/>
      <c r="X1044678" s="251"/>
      <c r="Y1044678" s="251"/>
      <c r="Z1044678" s="251"/>
      <c r="AA1044678" s="251"/>
      <c r="AB1044678" s="247"/>
      <c r="AC1044678" s="247"/>
      <c r="AD1044678" s="245"/>
      <c r="AE1044678" s="245"/>
      <c r="AF1044678" s="245"/>
      <c r="AG1044678" s="245"/>
    </row>
    <row r="1044679" spans="1:33" ht="12.75">
      <c r="A1044679" s="247"/>
      <c r="B1044679" s="248"/>
      <c r="C1044679" s="249"/>
      <c r="D1044679" s="250"/>
      <c r="E1044679" s="250"/>
      <c r="F1044679" s="250"/>
      <c r="G1044679" s="250"/>
      <c r="H1044679" s="250"/>
      <c r="I1044679" s="250"/>
      <c r="J1044679" s="244"/>
      <c r="K1044679" s="244"/>
      <c r="L1044679" s="244"/>
      <c r="M1044679" s="244"/>
      <c r="N1044679" s="244"/>
      <c r="O1044679" s="251"/>
      <c r="P1044679" s="251"/>
      <c r="Q1044679" s="251"/>
      <c r="R1044679" s="251"/>
      <c r="S1044679" s="251"/>
      <c r="T1044679" s="251"/>
      <c r="U1044679" s="251"/>
      <c r="V1044679" s="251"/>
      <c r="W1044679" s="251"/>
      <c r="X1044679" s="251"/>
      <c r="Y1044679" s="251"/>
      <c r="Z1044679" s="251"/>
      <c r="AA1044679" s="251"/>
      <c r="AB1044679" s="247"/>
      <c r="AC1044679" s="247"/>
      <c r="AD1044679" s="245"/>
      <c r="AE1044679" s="245"/>
      <c r="AF1044679" s="245"/>
      <c r="AG1044679" s="245"/>
    </row>
    <row r="1044680" spans="1:33" ht="12.75">
      <c r="A1044680" s="247"/>
      <c r="B1044680" s="248"/>
      <c r="C1044680" s="249"/>
      <c r="D1044680" s="250"/>
      <c r="E1044680" s="250"/>
      <c r="F1044680" s="250"/>
      <c r="G1044680" s="250"/>
      <c r="H1044680" s="250"/>
      <c r="I1044680" s="250"/>
      <c r="J1044680" s="244"/>
      <c r="K1044680" s="244"/>
      <c r="L1044680" s="244"/>
      <c r="M1044680" s="244"/>
      <c r="N1044680" s="244"/>
      <c r="O1044680" s="251"/>
      <c r="P1044680" s="251"/>
      <c r="Q1044680" s="251"/>
      <c r="R1044680" s="251"/>
      <c r="S1044680" s="251"/>
      <c r="T1044680" s="251"/>
      <c r="U1044680" s="251"/>
      <c r="V1044680" s="251"/>
      <c r="W1044680" s="251"/>
      <c r="X1044680" s="251"/>
      <c r="Y1044680" s="251"/>
      <c r="Z1044680" s="251"/>
      <c r="AA1044680" s="251"/>
      <c r="AB1044680" s="247"/>
      <c r="AC1044680" s="247"/>
      <c r="AD1044680" s="245"/>
      <c r="AE1044680" s="245"/>
      <c r="AF1044680" s="245"/>
      <c r="AG1044680" s="245"/>
    </row>
    <row r="1044681" spans="1:33" ht="12.75">
      <c r="A1044681" s="247"/>
      <c r="B1044681" s="248"/>
      <c r="C1044681" s="249"/>
      <c r="D1044681" s="250"/>
      <c r="E1044681" s="250"/>
      <c r="F1044681" s="250"/>
      <c r="G1044681" s="250"/>
      <c r="H1044681" s="250"/>
      <c r="I1044681" s="250"/>
      <c r="J1044681" s="244"/>
      <c r="K1044681" s="244"/>
      <c r="L1044681" s="244"/>
      <c r="M1044681" s="244"/>
      <c r="N1044681" s="244"/>
      <c r="O1044681" s="251"/>
      <c r="P1044681" s="251"/>
      <c r="Q1044681" s="251"/>
      <c r="R1044681" s="251"/>
      <c r="S1044681" s="251"/>
      <c r="T1044681" s="251"/>
      <c r="U1044681" s="251"/>
      <c r="V1044681" s="251"/>
      <c r="W1044681" s="251"/>
      <c r="X1044681" s="251"/>
      <c r="Y1044681" s="251"/>
      <c r="Z1044681" s="251"/>
      <c r="AA1044681" s="251"/>
      <c r="AB1044681" s="247"/>
      <c r="AC1044681" s="247"/>
      <c r="AD1044681" s="245"/>
      <c r="AE1044681" s="245"/>
      <c r="AF1044681" s="245"/>
      <c r="AG1044681" s="245"/>
    </row>
    <row r="1044682" spans="1:33" ht="12.75">
      <c r="A1044682" s="247"/>
      <c r="B1044682" s="248"/>
      <c r="C1044682" s="249"/>
      <c r="D1044682" s="250"/>
      <c r="E1044682" s="250"/>
      <c r="F1044682" s="250"/>
      <c r="G1044682" s="250"/>
      <c r="H1044682" s="250"/>
      <c r="I1044682" s="250"/>
      <c r="J1044682" s="244"/>
      <c r="K1044682" s="244"/>
      <c r="L1044682" s="244"/>
      <c r="M1044682" s="244"/>
      <c r="N1044682" s="244"/>
      <c r="O1044682" s="251"/>
      <c r="P1044682" s="251"/>
      <c r="Q1044682" s="251"/>
      <c r="R1044682" s="251"/>
      <c r="S1044682" s="251"/>
      <c r="T1044682" s="251"/>
      <c r="U1044682" s="251"/>
      <c r="V1044682" s="251"/>
      <c r="W1044682" s="251"/>
      <c r="X1044682" s="251"/>
      <c r="Y1044682" s="251"/>
      <c r="Z1044682" s="251"/>
      <c r="AA1044682" s="251"/>
      <c r="AB1044682" s="247"/>
      <c r="AC1044682" s="247"/>
      <c r="AD1044682" s="245"/>
      <c r="AE1044682" s="245"/>
      <c r="AF1044682" s="245"/>
      <c r="AG1044682" s="245"/>
    </row>
    <row r="1044683" spans="1:33" ht="12.75">
      <c r="A1044683" s="247"/>
      <c r="B1044683" s="248"/>
      <c r="C1044683" s="249"/>
      <c r="D1044683" s="250"/>
      <c r="E1044683" s="250"/>
      <c r="F1044683" s="250"/>
      <c r="G1044683" s="250"/>
      <c r="H1044683" s="250"/>
      <c r="I1044683" s="250"/>
      <c r="J1044683" s="244"/>
      <c r="K1044683" s="244"/>
      <c r="L1044683" s="244"/>
      <c r="M1044683" s="244"/>
      <c r="N1044683" s="244"/>
      <c r="O1044683" s="251"/>
      <c r="P1044683" s="251"/>
      <c r="Q1044683" s="251"/>
      <c r="R1044683" s="251"/>
      <c r="S1044683" s="251"/>
      <c r="T1044683" s="251"/>
      <c r="U1044683" s="251"/>
      <c r="V1044683" s="251"/>
      <c r="W1044683" s="251"/>
      <c r="X1044683" s="251"/>
      <c r="Y1044683" s="251"/>
      <c r="Z1044683" s="251"/>
      <c r="AA1044683" s="251"/>
      <c r="AB1044683" s="247"/>
      <c r="AC1044683" s="247"/>
      <c r="AD1044683" s="245"/>
      <c r="AE1044683" s="245"/>
      <c r="AF1044683" s="245"/>
      <c r="AG1044683" s="245"/>
    </row>
    <row r="1044684" spans="1:33" ht="12.75">
      <c r="A1044684" s="247"/>
      <c r="B1044684" s="248"/>
      <c r="C1044684" s="249"/>
      <c r="D1044684" s="250"/>
      <c r="E1044684" s="250"/>
      <c r="F1044684" s="250"/>
      <c r="G1044684" s="250"/>
      <c r="H1044684" s="250"/>
      <c r="I1044684" s="250"/>
      <c r="J1044684" s="244"/>
      <c r="K1044684" s="244"/>
      <c r="L1044684" s="244"/>
      <c r="M1044684" s="244"/>
      <c r="N1044684" s="244"/>
      <c r="O1044684" s="251"/>
      <c r="P1044684" s="251"/>
      <c r="Q1044684" s="251"/>
      <c r="R1044684" s="251"/>
      <c r="S1044684" s="251"/>
      <c r="T1044684" s="251"/>
      <c r="U1044684" s="251"/>
      <c r="V1044684" s="251"/>
      <c r="W1044684" s="251"/>
      <c r="X1044684" s="251"/>
      <c r="Y1044684" s="251"/>
      <c r="Z1044684" s="251"/>
      <c r="AA1044684" s="251"/>
      <c r="AB1044684" s="247"/>
      <c r="AC1044684" s="247"/>
      <c r="AD1044684" s="245"/>
      <c r="AE1044684" s="245"/>
      <c r="AF1044684" s="245"/>
      <c r="AG1044684" s="245"/>
    </row>
    <row r="1044685" spans="1:33" ht="12.75">
      <c r="A1044685" s="247"/>
      <c r="B1044685" s="248"/>
      <c r="C1044685" s="249"/>
      <c r="D1044685" s="250"/>
      <c r="E1044685" s="250"/>
      <c r="F1044685" s="250"/>
      <c r="G1044685" s="250"/>
      <c r="H1044685" s="250"/>
      <c r="I1044685" s="250"/>
      <c r="J1044685" s="244"/>
      <c r="K1044685" s="244"/>
      <c r="L1044685" s="244"/>
      <c r="M1044685" s="244"/>
      <c r="N1044685" s="244"/>
      <c r="O1044685" s="251"/>
      <c r="P1044685" s="251"/>
      <c r="Q1044685" s="251"/>
      <c r="R1044685" s="251"/>
      <c r="S1044685" s="251"/>
      <c r="T1044685" s="251"/>
      <c r="U1044685" s="251"/>
      <c r="V1044685" s="251"/>
      <c r="W1044685" s="251"/>
      <c r="X1044685" s="251"/>
      <c r="Y1044685" s="251"/>
      <c r="Z1044685" s="251"/>
      <c r="AA1044685" s="251"/>
      <c r="AB1044685" s="247"/>
      <c r="AC1044685" s="247"/>
      <c r="AD1044685" s="245"/>
      <c r="AE1044685" s="245"/>
      <c r="AF1044685" s="245"/>
      <c r="AG1044685" s="245"/>
    </row>
    <row r="1044686" spans="1:33" ht="12.75">
      <c r="A1044686" s="247"/>
      <c r="B1044686" s="248"/>
      <c r="C1044686" s="249"/>
      <c r="D1044686" s="250"/>
      <c r="E1044686" s="250"/>
      <c r="F1044686" s="250"/>
      <c r="G1044686" s="250"/>
      <c r="H1044686" s="250"/>
      <c r="I1044686" s="250"/>
      <c r="J1044686" s="244"/>
      <c r="K1044686" s="244"/>
      <c r="L1044686" s="244"/>
      <c r="M1044686" s="244"/>
      <c r="N1044686" s="244"/>
      <c r="O1044686" s="251"/>
      <c r="P1044686" s="251"/>
      <c r="Q1044686" s="251"/>
      <c r="R1044686" s="251"/>
      <c r="S1044686" s="251"/>
      <c r="T1044686" s="251"/>
      <c r="U1044686" s="251"/>
      <c r="V1044686" s="251"/>
      <c r="W1044686" s="251"/>
      <c r="X1044686" s="251"/>
      <c r="Y1044686" s="251"/>
      <c r="Z1044686" s="251"/>
      <c r="AA1044686" s="251"/>
      <c r="AB1044686" s="247"/>
      <c r="AC1044686" s="247"/>
      <c r="AD1044686" s="245"/>
      <c r="AE1044686" s="245"/>
      <c r="AF1044686" s="245"/>
      <c r="AG1044686" s="245"/>
    </row>
    <row r="1044687" spans="1:33" ht="12.75">
      <c r="A1044687" s="247"/>
      <c r="B1044687" s="248"/>
      <c r="C1044687" s="249"/>
      <c r="D1044687" s="250"/>
      <c r="E1044687" s="250"/>
      <c r="F1044687" s="250"/>
      <c r="G1044687" s="250"/>
      <c r="H1044687" s="250"/>
      <c r="I1044687" s="250"/>
      <c r="J1044687" s="244"/>
      <c r="K1044687" s="244"/>
      <c r="L1044687" s="244"/>
      <c r="M1044687" s="244"/>
      <c r="N1044687" s="244"/>
      <c r="O1044687" s="251"/>
      <c r="P1044687" s="251"/>
      <c r="Q1044687" s="251"/>
      <c r="R1044687" s="251"/>
      <c r="S1044687" s="251"/>
      <c r="T1044687" s="251"/>
      <c r="U1044687" s="251"/>
      <c r="V1044687" s="251"/>
      <c r="W1044687" s="251"/>
      <c r="X1044687" s="251"/>
      <c r="Y1044687" s="251"/>
      <c r="Z1044687" s="251"/>
      <c r="AA1044687" s="251"/>
      <c r="AB1044687" s="247"/>
      <c r="AC1044687" s="247"/>
      <c r="AD1044687" s="245"/>
      <c r="AE1044687" s="245"/>
      <c r="AF1044687" s="245"/>
      <c r="AG1044687" s="245"/>
    </row>
    <row r="1044688" spans="1:33" ht="12.75">
      <c r="A1044688" s="247"/>
      <c r="B1044688" s="248"/>
      <c r="C1044688" s="249"/>
      <c r="D1044688" s="250"/>
      <c r="E1044688" s="250"/>
      <c r="F1044688" s="250"/>
      <c r="G1044688" s="250"/>
      <c r="H1044688" s="250"/>
      <c r="I1044688" s="250"/>
      <c r="J1044688" s="244"/>
      <c r="K1044688" s="244"/>
      <c r="L1044688" s="244"/>
      <c r="M1044688" s="244"/>
      <c r="N1044688" s="244"/>
      <c r="O1044688" s="251"/>
      <c r="P1044688" s="251"/>
      <c r="Q1044688" s="251"/>
      <c r="R1044688" s="251"/>
      <c r="S1044688" s="251"/>
      <c r="T1044688" s="251"/>
      <c r="U1044688" s="251"/>
      <c r="V1044688" s="251"/>
      <c r="W1044688" s="251"/>
      <c r="X1044688" s="251"/>
      <c r="Y1044688" s="251"/>
      <c r="Z1044688" s="251"/>
      <c r="AA1044688" s="251"/>
      <c r="AB1044688" s="247"/>
      <c r="AC1044688" s="247"/>
      <c r="AD1044688" s="245"/>
      <c r="AE1044688" s="245"/>
      <c r="AF1044688" s="245"/>
      <c r="AG1044688" s="245"/>
    </row>
    <row r="1044689" spans="1:33" ht="12.75">
      <c r="A1044689" s="247"/>
      <c r="B1044689" s="248"/>
      <c r="C1044689" s="249"/>
      <c r="D1044689" s="250"/>
      <c r="E1044689" s="250"/>
      <c r="F1044689" s="250"/>
      <c r="G1044689" s="250"/>
      <c r="H1044689" s="250"/>
      <c r="I1044689" s="250"/>
      <c r="J1044689" s="244"/>
      <c r="K1044689" s="244"/>
      <c r="L1044689" s="244"/>
      <c r="M1044689" s="244"/>
      <c r="N1044689" s="244"/>
      <c r="O1044689" s="251"/>
      <c r="P1044689" s="251"/>
      <c r="Q1044689" s="251"/>
      <c r="R1044689" s="251"/>
      <c r="S1044689" s="251"/>
      <c r="T1044689" s="251"/>
      <c r="U1044689" s="251"/>
      <c r="V1044689" s="251"/>
      <c r="W1044689" s="251"/>
      <c r="X1044689" s="251"/>
      <c r="Y1044689" s="251"/>
      <c r="Z1044689" s="251"/>
      <c r="AA1044689" s="251"/>
      <c r="AB1044689" s="247"/>
      <c r="AC1044689" s="247"/>
      <c r="AD1044689" s="245"/>
      <c r="AE1044689" s="245"/>
      <c r="AF1044689" s="245"/>
      <c r="AG1044689" s="245"/>
    </row>
    <row r="1044690" spans="1:33" ht="12.75">
      <c r="A1044690" s="247"/>
      <c r="B1044690" s="248"/>
      <c r="C1044690" s="249"/>
      <c r="D1044690" s="250"/>
      <c r="E1044690" s="250"/>
      <c r="F1044690" s="250"/>
      <c r="G1044690" s="250"/>
      <c r="H1044690" s="250"/>
      <c r="I1044690" s="250"/>
      <c r="J1044690" s="244"/>
      <c r="K1044690" s="244"/>
      <c r="L1044690" s="244"/>
      <c r="M1044690" s="244"/>
      <c r="N1044690" s="244"/>
      <c r="O1044690" s="251"/>
      <c r="P1044690" s="251"/>
      <c r="Q1044690" s="251"/>
      <c r="R1044690" s="251"/>
      <c r="S1044690" s="251"/>
      <c r="T1044690" s="251"/>
      <c r="U1044690" s="251"/>
      <c r="V1044690" s="251"/>
      <c r="W1044690" s="251"/>
      <c r="X1044690" s="251"/>
      <c r="Y1044690" s="251"/>
      <c r="Z1044690" s="251"/>
      <c r="AA1044690" s="251"/>
      <c r="AB1044690" s="247"/>
      <c r="AC1044690" s="247"/>
      <c r="AD1044690" s="245"/>
      <c r="AE1044690" s="245"/>
      <c r="AF1044690" s="245"/>
      <c r="AG1044690" s="245"/>
    </row>
    <row r="1044691" spans="1:33" ht="12.75">
      <c r="A1044691" s="247"/>
      <c r="B1044691" s="248"/>
      <c r="C1044691" s="249"/>
      <c r="D1044691" s="250"/>
      <c r="E1044691" s="250"/>
      <c r="F1044691" s="250"/>
      <c r="G1044691" s="250"/>
      <c r="H1044691" s="250"/>
      <c r="I1044691" s="250"/>
      <c r="J1044691" s="244"/>
      <c r="K1044691" s="244"/>
      <c r="L1044691" s="244"/>
      <c r="M1044691" s="244"/>
      <c r="N1044691" s="244"/>
      <c r="O1044691" s="251"/>
      <c r="P1044691" s="251"/>
      <c r="Q1044691" s="251"/>
      <c r="R1044691" s="251"/>
      <c r="S1044691" s="251"/>
      <c r="T1044691" s="251"/>
      <c r="U1044691" s="251"/>
      <c r="V1044691" s="251"/>
      <c r="W1044691" s="251"/>
      <c r="X1044691" s="251"/>
      <c r="Y1044691" s="251"/>
      <c r="Z1044691" s="251"/>
      <c r="AA1044691" s="251"/>
      <c r="AB1044691" s="247"/>
      <c r="AC1044691" s="247"/>
      <c r="AD1044691" s="245"/>
      <c r="AE1044691" s="245"/>
      <c r="AF1044691" s="245"/>
      <c r="AG1044691" s="245"/>
    </row>
    <row r="1044692" spans="1:33" ht="12.75">
      <c r="A1044692" s="247"/>
      <c r="B1044692" s="248"/>
      <c r="C1044692" s="249"/>
      <c r="D1044692" s="250"/>
      <c r="E1044692" s="250"/>
      <c r="F1044692" s="250"/>
      <c r="G1044692" s="250"/>
      <c r="H1044692" s="250"/>
      <c r="I1044692" s="250"/>
      <c r="J1044692" s="244"/>
      <c r="K1044692" s="244"/>
      <c r="L1044692" s="244"/>
      <c r="M1044692" s="244"/>
      <c r="N1044692" s="244"/>
      <c r="O1044692" s="251"/>
      <c r="P1044692" s="251"/>
      <c r="Q1044692" s="251"/>
      <c r="R1044692" s="251"/>
      <c r="S1044692" s="251"/>
      <c r="T1044692" s="251"/>
      <c r="U1044692" s="251"/>
      <c r="V1044692" s="251"/>
      <c r="W1044692" s="251"/>
      <c r="X1044692" s="251"/>
      <c r="Y1044692" s="251"/>
      <c r="Z1044692" s="251"/>
      <c r="AA1044692" s="251"/>
      <c r="AB1044692" s="247"/>
      <c r="AC1044692" s="247"/>
      <c r="AD1044692" s="245"/>
      <c r="AE1044692" s="245"/>
      <c r="AF1044692" s="245"/>
      <c r="AG1044692" s="245"/>
    </row>
    <row r="1044693" spans="1:33" ht="12.75">
      <c r="A1044693" s="247"/>
      <c r="B1044693" s="248"/>
      <c r="C1044693" s="249"/>
      <c r="D1044693" s="250"/>
      <c r="E1044693" s="250"/>
      <c r="F1044693" s="250"/>
      <c r="G1044693" s="250"/>
      <c r="H1044693" s="250"/>
      <c r="I1044693" s="250"/>
      <c r="J1044693" s="244"/>
      <c r="K1044693" s="244"/>
      <c r="L1044693" s="244"/>
      <c r="M1044693" s="244"/>
      <c r="N1044693" s="244"/>
      <c r="O1044693" s="251"/>
      <c r="P1044693" s="251"/>
      <c r="Q1044693" s="251"/>
      <c r="R1044693" s="251"/>
      <c r="S1044693" s="251"/>
      <c r="T1044693" s="251"/>
      <c r="U1044693" s="251"/>
      <c r="V1044693" s="251"/>
      <c r="W1044693" s="251"/>
      <c r="X1044693" s="251"/>
      <c r="Y1044693" s="251"/>
      <c r="Z1044693" s="251"/>
      <c r="AA1044693" s="251"/>
      <c r="AB1044693" s="247"/>
      <c r="AC1044693" s="247"/>
      <c r="AD1044693" s="245"/>
      <c r="AE1044693" s="245"/>
      <c r="AF1044693" s="245"/>
      <c r="AG1044693" s="245"/>
    </row>
    <row r="1044694" spans="1:33" ht="12.75">
      <c r="A1044694" s="247"/>
      <c r="B1044694" s="248"/>
      <c r="C1044694" s="249"/>
      <c r="D1044694" s="250"/>
      <c r="E1044694" s="250"/>
      <c r="F1044694" s="250"/>
      <c r="G1044694" s="250"/>
      <c r="H1044694" s="250"/>
      <c r="I1044694" s="250"/>
      <c r="J1044694" s="244"/>
      <c r="K1044694" s="244"/>
      <c r="L1044694" s="244"/>
      <c r="M1044694" s="244"/>
      <c r="N1044694" s="244"/>
      <c r="O1044694" s="251"/>
      <c r="P1044694" s="251"/>
      <c r="Q1044694" s="251"/>
      <c r="R1044694" s="251"/>
      <c r="S1044694" s="251"/>
      <c r="T1044694" s="251"/>
      <c r="U1044694" s="251"/>
      <c r="V1044694" s="251"/>
      <c r="W1044694" s="251"/>
      <c r="X1044694" s="251"/>
      <c r="Y1044694" s="251"/>
      <c r="Z1044694" s="251"/>
      <c r="AA1044694" s="251"/>
      <c r="AB1044694" s="247"/>
      <c r="AC1044694" s="247"/>
      <c r="AD1044694" s="245"/>
      <c r="AE1044694" s="245"/>
      <c r="AF1044694" s="245"/>
      <c r="AG1044694" s="245"/>
    </row>
    <row r="1044695" spans="1:33" ht="12.75">
      <c r="A1044695" s="247"/>
      <c r="B1044695" s="248"/>
      <c r="C1044695" s="249"/>
      <c r="D1044695" s="250"/>
      <c r="E1044695" s="250"/>
      <c r="F1044695" s="250"/>
      <c r="G1044695" s="250"/>
      <c r="H1044695" s="250"/>
      <c r="I1044695" s="250"/>
      <c r="J1044695" s="244"/>
      <c r="K1044695" s="244"/>
      <c r="L1044695" s="244"/>
      <c r="M1044695" s="244"/>
      <c r="N1044695" s="244"/>
      <c r="O1044695" s="251"/>
      <c r="P1044695" s="251"/>
      <c r="Q1044695" s="251"/>
      <c r="R1044695" s="251"/>
      <c r="S1044695" s="251"/>
      <c r="T1044695" s="251"/>
      <c r="U1044695" s="251"/>
      <c r="V1044695" s="251"/>
      <c r="W1044695" s="251"/>
      <c r="X1044695" s="251"/>
      <c r="Y1044695" s="251"/>
      <c r="Z1044695" s="251"/>
      <c r="AA1044695" s="251"/>
      <c r="AB1044695" s="247"/>
      <c r="AC1044695" s="247"/>
      <c r="AD1044695" s="245"/>
      <c r="AE1044695" s="245"/>
      <c r="AF1044695" s="245"/>
      <c r="AG1044695" s="245"/>
    </row>
    <row r="1044696" spans="1:33" ht="12.75">
      <c r="A1044696" s="247"/>
      <c r="B1044696" s="248"/>
      <c r="C1044696" s="249"/>
      <c r="D1044696" s="250"/>
      <c r="E1044696" s="250"/>
      <c r="F1044696" s="250"/>
      <c r="G1044696" s="250"/>
      <c r="H1044696" s="250"/>
      <c r="I1044696" s="250"/>
      <c r="J1044696" s="244"/>
      <c r="K1044696" s="244"/>
      <c r="L1044696" s="244"/>
      <c r="M1044696" s="244"/>
      <c r="N1044696" s="244"/>
      <c r="O1044696" s="251"/>
      <c r="P1044696" s="251"/>
      <c r="Q1044696" s="251"/>
      <c r="R1044696" s="251"/>
      <c r="S1044696" s="251"/>
      <c r="T1044696" s="251"/>
      <c r="U1044696" s="251"/>
      <c r="V1044696" s="251"/>
      <c r="W1044696" s="251"/>
      <c r="X1044696" s="251"/>
      <c r="Y1044696" s="251"/>
      <c r="Z1044696" s="251"/>
      <c r="AA1044696" s="251"/>
      <c r="AB1044696" s="247"/>
      <c r="AC1044696" s="247"/>
      <c r="AD1044696" s="245"/>
      <c r="AE1044696" s="245"/>
      <c r="AF1044696" s="245"/>
      <c r="AG1044696" s="245"/>
    </row>
    <row r="1044697" spans="1:33" ht="12.75">
      <c r="A1044697" s="247"/>
      <c r="B1044697" s="248"/>
      <c r="C1044697" s="249"/>
      <c r="D1044697" s="250"/>
      <c r="E1044697" s="250"/>
      <c r="F1044697" s="250"/>
      <c r="G1044697" s="250"/>
      <c r="H1044697" s="250"/>
      <c r="I1044697" s="250"/>
      <c r="J1044697" s="244"/>
      <c r="K1044697" s="244"/>
      <c r="L1044697" s="244"/>
      <c r="M1044697" s="244"/>
      <c r="N1044697" s="244"/>
      <c r="O1044697" s="251"/>
      <c r="P1044697" s="251"/>
      <c r="Q1044697" s="251"/>
      <c r="R1044697" s="251"/>
      <c r="S1044697" s="251"/>
      <c r="T1044697" s="251"/>
      <c r="U1044697" s="251"/>
      <c r="V1044697" s="251"/>
      <c r="W1044697" s="251"/>
      <c r="X1044697" s="251"/>
      <c r="Y1044697" s="251"/>
      <c r="Z1044697" s="251"/>
      <c r="AA1044697" s="251"/>
      <c r="AB1044697" s="247"/>
      <c r="AC1044697" s="247"/>
      <c r="AD1044697" s="245"/>
      <c r="AE1044697" s="245"/>
      <c r="AF1044697" s="245"/>
      <c r="AG1044697" s="245"/>
    </row>
    <row r="1044698" spans="1:33" ht="12.75">
      <c r="A1044698" s="247"/>
      <c r="B1044698" s="248"/>
      <c r="C1044698" s="249"/>
      <c r="D1044698" s="250"/>
      <c r="E1044698" s="250"/>
      <c r="F1044698" s="250"/>
      <c r="G1044698" s="250"/>
      <c r="H1044698" s="250"/>
      <c r="I1044698" s="250"/>
      <c r="J1044698" s="244"/>
      <c r="K1044698" s="244"/>
      <c r="L1044698" s="244"/>
      <c r="M1044698" s="244"/>
      <c r="N1044698" s="244"/>
      <c r="O1044698" s="251"/>
      <c r="P1044698" s="251"/>
      <c r="Q1044698" s="251"/>
      <c r="R1044698" s="251"/>
      <c r="S1044698" s="251"/>
      <c r="T1044698" s="251"/>
      <c r="U1044698" s="251"/>
      <c r="V1044698" s="251"/>
      <c r="W1044698" s="251"/>
      <c r="X1044698" s="251"/>
      <c r="Y1044698" s="251"/>
      <c r="Z1044698" s="251"/>
      <c r="AA1044698" s="251"/>
      <c r="AB1044698" s="247"/>
      <c r="AC1044698" s="247"/>
      <c r="AD1044698" s="245"/>
      <c r="AE1044698" s="245"/>
      <c r="AF1044698" s="245"/>
      <c r="AG1044698" s="245"/>
    </row>
    <row r="1044699" spans="1:33" ht="12.75">
      <c r="A1044699" s="247"/>
      <c r="B1044699" s="248"/>
      <c r="C1044699" s="249"/>
      <c r="D1044699" s="250"/>
      <c r="E1044699" s="250"/>
      <c r="F1044699" s="250"/>
      <c r="G1044699" s="250"/>
      <c r="H1044699" s="250"/>
      <c r="I1044699" s="250"/>
      <c r="J1044699" s="244"/>
      <c r="K1044699" s="244"/>
      <c r="L1044699" s="244"/>
      <c r="M1044699" s="244"/>
      <c r="N1044699" s="244"/>
      <c r="O1044699" s="251"/>
      <c r="P1044699" s="251"/>
      <c r="Q1044699" s="251"/>
      <c r="R1044699" s="251"/>
      <c r="S1044699" s="251"/>
      <c r="T1044699" s="251"/>
      <c r="U1044699" s="251"/>
      <c r="V1044699" s="251"/>
      <c r="W1044699" s="251"/>
      <c r="X1044699" s="251"/>
      <c r="Y1044699" s="251"/>
      <c r="Z1044699" s="251"/>
      <c r="AA1044699" s="251"/>
      <c r="AB1044699" s="247"/>
      <c r="AC1044699" s="247"/>
      <c r="AD1044699" s="245"/>
      <c r="AE1044699" s="245"/>
      <c r="AF1044699" s="245"/>
      <c r="AG1044699" s="245"/>
    </row>
    <row r="1044700" spans="1:33" ht="12.75">
      <c r="A1044700" s="247"/>
      <c r="B1044700" s="248"/>
      <c r="C1044700" s="249"/>
      <c r="D1044700" s="250"/>
      <c r="E1044700" s="250"/>
      <c r="F1044700" s="250"/>
      <c r="G1044700" s="250"/>
      <c r="H1044700" s="250"/>
      <c r="I1044700" s="250"/>
      <c r="J1044700" s="244"/>
      <c r="K1044700" s="244"/>
      <c r="L1044700" s="244"/>
      <c r="M1044700" s="244"/>
      <c r="N1044700" s="244"/>
      <c r="O1044700" s="251"/>
      <c r="P1044700" s="251"/>
      <c r="Q1044700" s="251"/>
      <c r="R1044700" s="251"/>
      <c r="S1044700" s="251"/>
      <c r="T1044700" s="251"/>
      <c r="U1044700" s="251"/>
      <c r="V1044700" s="251"/>
      <c r="W1044700" s="251"/>
      <c r="X1044700" s="251"/>
      <c r="Y1044700" s="251"/>
      <c r="Z1044700" s="251"/>
      <c r="AA1044700" s="251"/>
      <c r="AB1044700" s="247"/>
      <c r="AC1044700" s="247"/>
      <c r="AD1044700" s="245"/>
      <c r="AE1044700" s="245"/>
      <c r="AF1044700" s="245"/>
      <c r="AG1044700" s="245"/>
    </row>
    <row r="1044701" spans="1:33" ht="12.75">
      <c r="A1044701" s="247"/>
      <c r="B1044701" s="248"/>
      <c r="C1044701" s="249"/>
      <c r="D1044701" s="250"/>
      <c r="E1044701" s="250"/>
      <c r="F1044701" s="250"/>
      <c r="G1044701" s="250"/>
      <c r="H1044701" s="250"/>
      <c r="I1044701" s="250"/>
      <c r="J1044701" s="244"/>
      <c r="K1044701" s="244"/>
      <c r="L1044701" s="244"/>
      <c r="M1044701" s="244"/>
      <c r="N1044701" s="244"/>
      <c r="O1044701" s="251"/>
      <c r="P1044701" s="251"/>
      <c r="Q1044701" s="251"/>
      <c r="R1044701" s="251"/>
      <c r="S1044701" s="251"/>
      <c r="T1044701" s="251"/>
      <c r="U1044701" s="251"/>
      <c r="V1044701" s="251"/>
      <c r="W1044701" s="251"/>
      <c r="X1044701" s="251"/>
      <c r="Y1044701" s="251"/>
      <c r="Z1044701" s="251"/>
      <c r="AA1044701" s="251"/>
      <c r="AB1044701" s="247"/>
      <c r="AC1044701" s="247"/>
      <c r="AD1044701" s="245"/>
      <c r="AE1044701" s="245"/>
      <c r="AF1044701" s="245"/>
      <c r="AG1044701" s="245"/>
    </row>
    <row r="1044702" spans="1:33" ht="12.75">
      <c r="A1044702" s="247"/>
      <c r="B1044702" s="248"/>
      <c r="C1044702" s="249"/>
      <c r="D1044702" s="250"/>
      <c r="E1044702" s="250"/>
      <c r="F1044702" s="250"/>
      <c r="G1044702" s="250"/>
      <c r="H1044702" s="250"/>
      <c r="I1044702" s="250"/>
      <c r="J1044702" s="244"/>
      <c r="K1044702" s="244"/>
      <c r="L1044702" s="244"/>
      <c r="M1044702" s="244"/>
      <c r="N1044702" s="244"/>
      <c r="O1044702" s="251"/>
      <c r="P1044702" s="251"/>
      <c r="Q1044702" s="251"/>
      <c r="R1044702" s="251"/>
      <c r="S1044702" s="251"/>
      <c r="T1044702" s="251"/>
      <c r="U1044702" s="251"/>
      <c r="V1044702" s="251"/>
      <c r="W1044702" s="251"/>
      <c r="X1044702" s="251"/>
      <c r="Y1044702" s="251"/>
      <c r="Z1044702" s="251"/>
      <c r="AA1044702" s="251"/>
      <c r="AB1044702" s="247"/>
      <c r="AC1044702" s="247"/>
      <c r="AD1044702" s="245"/>
      <c r="AE1044702" s="245"/>
      <c r="AF1044702" s="245"/>
      <c r="AG1044702" s="245"/>
    </row>
    <row r="1044703" spans="1:33" ht="12.75">
      <c r="A1044703" s="247"/>
      <c r="B1044703" s="248"/>
      <c r="C1044703" s="249"/>
      <c r="D1044703" s="250"/>
      <c r="E1044703" s="250"/>
      <c r="F1044703" s="250"/>
      <c r="G1044703" s="250"/>
      <c r="H1044703" s="250"/>
      <c r="I1044703" s="250"/>
      <c r="J1044703" s="244"/>
      <c r="K1044703" s="244"/>
      <c r="L1044703" s="244"/>
      <c r="M1044703" s="244"/>
      <c r="N1044703" s="244"/>
      <c r="O1044703" s="251"/>
      <c r="P1044703" s="251"/>
      <c r="Q1044703" s="251"/>
      <c r="R1044703" s="251"/>
      <c r="S1044703" s="251"/>
      <c r="T1044703" s="251"/>
      <c r="U1044703" s="251"/>
      <c r="V1044703" s="251"/>
      <c r="W1044703" s="251"/>
      <c r="X1044703" s="251"/>
      <c r="Y1044703" s="251"/>
      <c r="Z1044703" s="251"/>
      <c r="AA1044703" s="251"/>
      <c r="AB1044703" s="247"/>
      <c r="AC1044703" s="247"/>
      <c r="AD1044703" s="245"/>
      <c r="AE1044703" s="245"/>
      <c r="AF1044703" s="245"/>
      <c r="AG1044703" s="245"/>
    </row>
    <row r="1044704" spans="1:33" ht="12.75">
      <c r="A1044704" s="247"/>
      <c r="B1044704" s="248"/>
      <c r="C1044704" s="249"/>
      <c r="D1044704" s="250"/>
      <c r="E1044704" s="250"/>
      <c r="F1044704" s="250"/>
      <c r="G1044704" s="250"/>
      <c r="H1044704" s="250"/>
      <c r="I1044704" s="250"/>
      <c r="J1044704" s="244"/>
      <c r="K1044704" s="244"/>
      <c r="L1044704" s="244"/>
      <c r="M1044704" s="244"/>
      <c r="N1044704" s="244"/>
      <c r="O1044704" s="251"/>
      <c r="P1044704" s="251"/>
      <c r="Q1044704" s="251"/>
      <c r="R1044704" s="251"/>
      <c r="S1044704" s="251"/>
      <c r="T1044704" s="251"/>
      <c r="U1044704" s="251"/>
      <c r="V1044704" s="251"/>
      <c r="W1044704" s="251"/>
      <c r="X1044704" s="251"/>
      <c r="Y1044704" s="251"/>
      <c r="Z1044704" s="251"/>
      <c r="AA1044704" s="251"/>
      <c r="AB1044704" s="247"/>
      <c r="AC1044704" s="247"/>
      <c r="AD1044704" s="245"/>
      <c r="AE1044704" s="245"/>
      <c r="AF1044704" s="245"/>
      <c r="AG1044704" s="245"/>
    </row>
    <row r="1044705" spans="1:33" ht="12.75">
      <c r="A1044705" s="247"/>
      <c r="B1044705" s="248"/>
      <c r="C1044705" s="249"/>
      <c r="D1044705" s="250"/>
      <c r="E1044705" s="250"/>
      <c r="F1044705" s="250"/>
      <c r="G1044705" s="250"/>
      <c r="H1044705" s="250"/>
      <c r="I1044705" s="250"/>
      <c r="J1044705" s="244"/>
      <c r="K1044705" s="244"/>
      <c r="L1044705" s="244"/>
      <c r="M1044705" s="244"/>
      <c r="N1044705" s="244"/>
      <c r="O1044705" s="251"/>
      <c r="P1044705" s="251"/>
      <c r="Q1044705" s="251"/>
      <c r="R1044705" s="251"/>
      <c r="S1044705" s="251"/>
      <c r="T1044705" s="251"/>
      <c r="U1044705" s="251"/>
      <c r="V1044705" s="251"/>
      <c r="W1044705" s="251"/>
      <c r="X1044705" s="251"/>
      <c r="Y1044705" s="251"/>
      <c r="Z1044705" s="251"/>
      <c r="AA1044705" s="251"/>
      <c r="AB1044705" s="247"/>
      <c r="AC1044705" s="247"/>
      <c r="AD1044705" s="245"/>
      <c r="AE1044705" s="245"/>
      <c r="AF1044705" s="245"/>
      <c r="AG1044705" s="245"/>
    </row>
    <row r="1044706" spans="1:33" ht="12.75">
      <c r="A1044706" s="247"/>
      <c r="B1044706" s="248"/>
      <c r="C1044706" s="249"/>
      <c r="D1044706" s="250"/>
      <c r="E1044706" s="250"/>
      <c r="F1044706" s="250"/>
      <c r="G1044706" s="250"/>
      <c r="H1044706" s="250"/>
      <c r="I1044706" s="250"/>
      <c r="J1044706" s="244"/>
      <c r="K1044706" s="244"/>
      <c r="L1044706" s="244"/>
      <c r="M1044706" s="244"/>
      <c r="N1044706" s="244"/>
      <c r="O1044706" s="251"/>
      <c r="P1044706" s="251"/>
      <c r="Q1044706" s="251"/>
      <c r="R1044706" s="251"/>
      <c r="S1044706" s="251"/>
      <c r="T1044706" s="251"/>
      <c r="U1044706" s="251"/>
      <c r="V1044706" s="251"/>
      <c r="W1044706" s="251"/>
      <c r="X1044706" s="251"/>
      <c r="Y1044706" s="251"/>
      <c r="Z1044706" s="251"/>
      <c r="AA1044706" s="251"/>
      <c r="AB1044706" s="247"/>
      <c r="AC1044706" s="247"/>
      <c r="AD1044706" s="245"/>
      <c r="AE1044706" s="245"/>
      <c r="AF1044706" s="245"/>
      <c r="AG1044706" s="245"/>
    </row>
    <row r="1044707" spans="1:33" ht="12.75">
      <c r="A1044707" s="247"/>
      <c r="B1044707" s="248"/>
      <c r="C1044707" s="249"/>
      <c r="D1044707" s="250"/>
      <c r="E1044707" s="250"/>
      <c r="F1044707" s="250"/>
      <c r="G1044707" s="250"/>
      <c r="H1044707" s="250"/>
      <c r="I1044707" s="250"/>
      <c r="J1044707" s="244"/>
      <c r="K1044707" s="244"/>
      <c r="L1044707" s="244"/>
      <c r="M1044707" s="244"/>
      <c r="N1044707" s="244"/>
      <c r="O1044707" s="251"/>
      <c r="P1044707" s="251"/>
      <c r="Q1044707" s="251"/>
      <c r="R1044707" s="251"/>
      <c r="S1044707" s="251"/>
      <c r="T1044707" s="251"/>
      <c r="U1044707" s="251"/>
      <c r="V1044707" s="251"/>
      <c r="W1044707" s="251"/>
      <c r="X1044707" s="251"/>
      <c r="Y1044707" s="251"/>
      <c r="Z1044707" s="251"/>
      <c r="AA1044707" s="251"/>
      <c r="AB1044707" s="247"/>
      <c r="AC1044707" s="247"/>
      <c r="AD1044707" s="245"/>
      <c r="AE1044707" s="245"/>
      <c r="AF1044707" s="245"/>
      <c r="AG1044707" s="245"/>
    </row>
    <row r="1044708" spans="1:33" ht="12.75">
      <c r="A1044708" s="247"/>
      <c r="B1044708" s="248"/>
      <c r="C1044708" s="249"/>
      <c r="D1044708" s="250"/>
      <c r="E1044708" s="250"/>
      <c r="F1044708" s="250"/>
      <c r="G1044708" s="250"/>
      <c r="H1044708" s="250"/>
      <c r="I1044708" s="250"/>
      <c r="J1044708" s="244"/>
      <c r="K1044708" s="244"/>
      <c r="L1044708" s="244"/>
      <c r="M1044708" s="244"/>
      <c r="N1044708" s="244"/>
      <c r="O1044708" s="251"/>
      <c r="P1044708" s="251"/>
      <c r="Q1044708" s="251"/>
      <c r="R1044708" s="251"/>
      <c r="S1044708" s="251"/>
      <c r="T1044708" s="251"/>
      <c r="U1044708" s="251"/>
      <c r="V1044708" s="251"/>
      <c r="W1044708" s="251"/>
      <c r="X1044708" s="251"/>
      <c r="Y1044708" s="251"/>
      <c r="Z1044708" s="251"/>
      <c r="AA1044708" s="251"/>
      <c r="AB1044708" s="247"/>
      <c r="AC1044708" s="247"/>
      <c r="AD1044708" s="245"/>
      <c r="AE1044708" s="245"/>
      <c r="AF1044708" s="245"/>
      <c r="AG1044708" s="245"/>
    </row>
    <row r="1044709" spans="1:33" ht="12.75">
      <c r="A1044709" s="247"/>
      <c r="B1044709" s="248"/>
      <c r="C1044709" s="249"/>
      <c r="D1044709" s="250"/>
      <c r="E1044709" s="250"/>
      <c r="F1044709" s="250"/>
      <c r="G1044709" s="250"/>
      <c r="H1044709" s="250"/>
      <c r="I1044709" s="250"/>
      <c r="J1044709" s="244"/>
      <c r="K1044709" s="244"/>
      <c r="L1044709" s="244"/>
      <c r="M1044709" s="244"/>
      <c r="N1044709" s="244"/>
      <c r="O1044709" s="251"/>
      <c r="P1044709" s="251"/>
      <c r="Q1044709" s="251"/>
      <c r="R1044709" s="251"/>
      <c r="S1044709" s="251"/>
      <c r="T1044709" s="251"/>
      <c r="U1044709" s="251"/>
      <c r="V1044709" s="251"/>
      <c r="W1044709" s="251"/>
      <c r="X1044709" s="251"/>
      <c r="Y1044709" s="251"/>
      <c r="Z1044709" s="251"/>
      <c r="AA1044709" s="251"/>
      <c r="AB1044709" s="247"/>
      <c r="AC1044709" s="247"/>
      <c r="AD1044709" s="245"/>
      <c r="AE1044709" s="245"/>
      <c r="AF1044709" s="245"/>
      <c r="AG1044709" s="245"/>
    </row>
    <row r="1044710" spans="1:33" ht="12.75">
      <c r="A1044710" s="247"/>
      <c r="B1044710" s="248"/>
      <c r="C1044710" s="249"/>
      <c r="D1044710" s="250"/>
      <c r="E1044710" s="250"/>
      <c r="F1044710" s="250"/>
      <c r="G1044710" s="250"/>
      <c r="H1044710" s="250"/>
      <c r="I1044710" s="250"/>
      <c r="J1044710" s="244"/>
      <c r="K1044710" s="244"/>
      <c r="L1044710" s="244"/>
      <c r="M1044710" s="244"/>
      <c r="N1044710" s="244"/>
      <c r="O1044710" s="251"/>
      <c r="P1044710" s="251"/>
      <c r="Q1044710" s="251"/>
      <c r="R1044710" s="251"/>
      <c r="S1044710" s="251"/>
      <c r="T1044710" s="251"/>
      <c r="U1044710" s="251"/>
      <c r="V1044710" s="251"/>
      <c r="W1044710" s="251"/>
      <c r="X1044710" s="251"/>
      <c r="Y1044710" s="251"/>
      <c r="Z1044710" s="251"/>
      <c r="AA1044710" s="251"/>
      <c r="AB1044710" s="247"/>
      <c r="AC1044710" s="247"/>
      <c r="AD1044710" s="245"/>
      <c r="AE1044710" s="245"/>
      <c r="AF1044710" s="245"/>
      <c r="AG1044710" s="245"/>
    </row>
    <row r="1044711" spans="1:33" ht="12.75">
      <c r="A1044711" s="247"/>
      <c r="B1044711" s="248"/>
      <c r="C1044711" s="249"/>
      <c r="D1044711" s="250"/>
      <c r="E1044711" s="250"/>
      <c r="F1044711" s="250"/>
      <c r="G1044711" s="250"/>
      <c r="H1044711" s="250"/>
      <c r="I1044711" s="250"/>
      <c r="J1044711" s="244"/>
      <c r="K1044711" s="244"/>
      <c r="L1044711" s="244"/>
      <c r="M1044711" s="244"/>
      <c r="N1044711" s="244"/>
      <c r="O1044711" s="251"/>
      <c r="P1044711" s="251"/>
      <c r="Q1044711" s="251"/>
      <c r="R1044711" s="251"/>
      <c r="S1044711" s="251"/>
      <c r="T1044711" s="251"/>
      <c r="U1044711" s="251"/>
      <c r="V1044711" s="251"/>
      <c r="W1044711" s="251"/>
      <c r="X1044711" s="251"/>
      <c r="Y1044711" s="251"/>
      <c r="Z1044711" s="251"/>
      <c r="AA1044711" s="251"/>
      <c r="AB1044711" s="247"/>
      <c r="AC1044711" s="247"/>
      <c r="AD1044711" s="245"/>
      <c r="AE1044711" s="245"/>
      <c r="AF1044711" s="245"/>
      <c r="AG1044711" s="245"/>
    </row>
    <row r="1044712" spans="1:33" ht="12.75">
      <c r="A1044712" s="247"/>
      <c r="B1044712" s="248"/>
      <c r="C1044712" s="249"/>
      <c r="D1044712" s="250"/>
      <c r="E1044712" s="250"/>
      <c r="F1044712" s="250"/>
      <c r="G1044712" s="250"/>
      <c r="H1044712" s="250"/>
      <c r="I1044712" s="250"/>
      <c r="J1044712" s="244"/>
      <c r="K1044712" s="244"/>
      <c r="L1044712" s="244"/>
      <c r="M1044712" s="244"/>
      <c r="N1044712" s="244"/>
      <c r="O1044712" s="251"/>
      <c r="P1044712" s="251"/>
      <c r="Q1044712" s="251"/>
      <c r="R1044712" s="251"/>
      <c r="S1044712" s="251"/>
      <c r="T1044712" s="251"/>
      <c r="U1044712" s="251"/>
      <c r="V1044712" s="251"/>
      <c r="W1044712" s="251"/>
      <c r="X1044712" s="251"/>
      <c r="Y1044712" s="251"/>
      <c r="Z1044712" s="251"/>
      <c r="AA1044712" s="251"/>
      <c r="AB1044712" s="247"/>
      <c r="AC1044712" s="247"/>
      <c r="AD1044712" s="245"/>
      <c r="AE1044712" s="245"/>
      <c r="AF1044712" s="245"/>
      <c r="AG1044712" s="245"/>
    </row>
    <row r="1044713" spans="1:33" ht="12.75">
      <c r="A1044713" s="247"/>
      <c r="B1044713" s="248"/>
      <c r="C1044713" s="249"/>
      <c r="D1044713" s="250"/>
      <c r="E1044713" s="250"/>
      <c r="F1044713" s="250"/>
      <c r="G1044713" s="250"/>
      <c r="H1044713" s="250"/>
      <c r="I1044713" s="250"/>
      <c r="J1044713" s="244"/>
      <c r="K1044713" s="244"/>
      <c r="L1044713" s="244"/>
      <c r="M1044713" s="244"/>
      <c r="N1044713" s="244"/>
      <c r="O1044713" s="251"/>
      <c r="P1044713" s="251"/>
      <c r="Q1044713" s="251"/>
      <c r="R1044713" s="251"/>
      <c r="S1044713" s="251"/>
      <c r="T1044713" s="251"/>
      <c r="U1044713" s="251"/>
      <c r="V1044713" s="251"/>
      <c r="W1044713" s="251"/>
      <c r="X1044713" s="251"/>
      <c r="Y1044713" s="251"/>
      <c r="Z1044713" s="251"/>
      <c r="AA1044713" s="251"/>
      <c r="AB1044713" s="247"/>
      <c r="AC1044713" s="247"/>
      <c r="AD1044713" s="245"/>
      <c r="AE1044713" s="245"/>
      <c r="AF1044713" s="245"/>
      <c r="AG1044713" s="245"/>
    </row>
    <row r="1044714" spans="1:33" ht="12.75">
      <c r="A1044714" s="247"/>
      <c r="B1044714" s="248"/>
      <c r="C1044714" s="249"/>
      <c r="D1044714" s="250"/>
      <c r="E1044714" s="250"/>
      <c r="F1044714" s="250"/>
      <c r="G1044714" s="250"/>
      <c r="H1044714" s="250"/>
      <c r="I1044714" s="250"/>
      <c r="J1044714" s="244"/>
      <c r="K1044714" s="244"/>
      <c r="L1044714" s="244"/>
      <c r="M1044714" s="244"/>
      <c r="N1044714" s="244"/>
      <c r="O1044714" s="251"/>
      <c r="P1044714" s="251"/>
      <c r="Q1044714" s="251"/>
      <c r="R1044714" s="251"/>
      <c r="S1044714" s="251"/>
      <c r="T1044714" s="251"/>
      <c r="U1044714" s="251"/>
      <c r="V1044714" s="251"/>
      <c r="W1044714" s="251"/>
      <c r="X1044714" s="251"/>
      <c r="Y1044714" s="251"/>
      <c r="Z1044714" s="251"/>
      <c r="AA1044714" s="251"/>
      <c r="AB1044714" s="247"/>
      <c r="AC1044714" s="247"/>
      <c r="AD1044714" s="245"/>
      <c r="AE1044714" s="245"/>
      <c r="AF1044714" s="245"/>
      <c r="AG1044714" s="245"/>
    </row>
    <row r="1044715" spans="1:33" ht="12.75">
      <c r="A1044715" s="247"/>
      <c r="B1044715" s="248"/>
      <c r="C1044715" s="249"/>
      <c r="D1044715" s="250"/>
      <c r="E1044715" s="250"/>
      <c r="F1044715" s="250"/>
      <c r="G1044715" s="250"/>
      <c r="H1044715" s="250"/>
      <c r="I1044715" s="250"/>
      <c r="J1044715" s="244"/>
      <c r="K1044715" s="244"/>
      <c r="L1044715" s="244"/>
      <c r="M1044715" s="244"/>
      <c r="N1044715" s="244"/>
      <c r="O1044715" s="251"/>
      <c r="P1044715" s="251"/>
      <c r="Q1044715" s="251"/>
      <c r="R1044715" s="251"/>
      <c r="S1044715" s="251"/>
      <c r="T1044715" s="251"/>
      <c r="U1044715" s="251"/>
      <c r="V1044715" s="251"/>
      <c r="W1044715" s="251"/>
      <c r="X1044715" s="251"/>
      <c r="Y1044715" s="251"/>
      <c r="Z1044715" s="251"/>
      <c r="AA1044715" s="251"/>
      <c r="AB1044715" s="247"/>
      <c r="AC1044715" s="247"/>
      <c r="AD1044715" s="245"/>
      <c r="AE1044715" s="245"/>
      <c r="AF1044715" s="245"/>
      <c r="AG1044715" s="245"/>
    </row>
    <row r="1044716" spans="1:33" ht="12.75">
      <c r="A1044716" s="247"/>
      <c r="B1044716" s="248"/>
      <c r="C1044716" s="249"/>
      <c r="D1044716" s="250"/>
      <c r="E1044716" s="250"/>
      <c r="F1044716" s="250"/>
      <c r="G1044716" s="250"/>
      <c r="H1044716" s="250"/>
      <c r="I1044716" s="250"/>
      <c r="J1044716" s="244"/>
      <c r="K1044716" s="244"/>
      <c r="L1044716" s="244"/>
      <c r="M1044716" s="244"/>
      <c r="N1044716" s="244"/>
      <c r="O1044716" s="251"/>
      <c r="P1044716" s="251"/>
      <c r="Q1044716" s="251"/>
      <c r="R1044716" s="251"/>
      <c r="S1044716" s="251"/>
      <c r="T1044716" s="251"/>
      <c r="U1044716" s="251"/>
      <c r="V1044716" s="251"/>
      <c r="W1044716" s="251"/>
      <c r="X1044716" s="251"/>
      <c r="Y1044716" s="251"/>
      <c r="Z1044716" s="251"/>
      <c r="AA1044716" s="251"/>
      <c r="AB1044716" s="247"/>
      <c r="AC1044716" s="247"/>
      <c r="AD1044716" s="245"/>
      <c r="AE1044716" s="245"/>
      <c r="AF1044716" s="245"/>
      <c r="AG1044716" s="245"/>
    </row>
    <row r="1044717" spans="1:33" ht="12.75">
      <c r="A1044717" s="247"/>
      <c r="B1044717" s="248"/>
      <c r="C1044717" s="249"/>
      <c r="D1044717" s="250"/>
      <c r="E1044717" s="250"/>
      <c r="F1044717" s="250"/>
      <c r="G1044717" s="250"/>
      <c r="H1044717" s="250"/>
      <c r="I1044717" s="250"/>
      <c r="J1044717" s="244"/>
      <c r="K1044717" s="244"/>
      <c r="L1044717" s="244"/>
      <c r="M1044717" s="244"/>
      <c r="N1044717" s="244"/>
      <c r="O1044717" s="251"/>
      <c r="P1044717" s="251"/>
      <c r="Q1044717" s="251"/>
      <c r="R1044717" s="251"/>
      <c r="S1044717" s="251"/>
      <c r="T1044717" s="251"/>
      <c r="U1044717" s="251"/>
      <c r="V1044717" s="251"/>
      <c r="W1044717" s="251"/>
      <c r="X1044717" s="251"/>
      <c r="Y1044717" s="251"/>
      <c r="Z1044717" s="251"/>
      <c r="AA1044717" s="251"/>
      <c r="AB1044717" s="247"/>
      <c r="AC1044717" s="247"/>
      <c r="AD1044717" s="245"/>
      <c r="AE1044717" s="245"/>
      <c r="AF1044717" s="245"/>
      <c r="AG1044717" s="245"/>
    </row>
    <row r="1044718" spans="1:33" ht="12.75">
      <c r="A1044718" s="247"/>
      <c r="B1044718" s="248"/>
      <c r="C1044718" s="249"/>
      <c r="D1044718" s="250"/>
      <c r="E1044718" s="250"/>
      <c r="F1044718" s="250"/>
      <c r="G1044718" s="250"/>
      <c r="H1044718" s="250"/>
      <c r="I1044718" s="250"/>
      <c r="J1044718" s="244"/>
      <c r="K1044718" s="244"/>
      <c r="L1044718" s="244"/>
      <c r="M1044718" s="244"/>
      <c r="N1044718" s="244"/>
      <c r="O1044718" s="251"/>
      <c r="P1044718" s="251"/>
      <c r="Q1044718" s="251"/>
      <c r="R1044718" s="251"/>
      <c r="S1044718" s="251"/>
      <c r="T1044718" s="251"/>
      <c r="U1044718" s="251"/>
      <c r="V1044718" s="251"/>
      <c r="W1044718" s="251"/>
      <c r="X1044718" s="251"/>
      <c r="Y1044718" s="251"/>
      <c r="Z1044718" s="251"/>
      <c r="AA1044718" s="251"/>
      <c r="AB1044718" s="247"/>
      <c r="AC1044718" s="247"/>
      <c r="AD1044718" s="245"/>
      <c r="AE1044718" s="245"/>
      <c r="AF1044718" s="245"/>
      <c r="AG1044718" s="245"/>
    </row>
    <row r="1044719" spans="1:33" ht="12.75">
      <c r="A1044719" s="247"/>
      <c r="B1044719" s="248"/>
      <c r="C1044719" s="249"/>
      <c r="D1044719" s="250"/>
      <c r="E1044719" s="250"/>
      <c r="F1044719" s="250"/>
      <c r="G1044719" s="250"/>
      <c r="H1044719" s="250"/>
      <c r="I1044719" s="250"/>
      <c r="J1044719" s="244"/>
      <c r="K1044719" s="244"/>
      <c r="L1044719" s="244"/>
      <c r="M1044719" s="244"/>
      <c r="N1044719" s="244"/>
      <c r="O1044719" s="251"/>
      <c r="P1044719" s="251"/>
      <c r="Q1044719" s="251"/>
      <c r="R1044719" s="251"/>
      <c r="S1044719" s="251"/>
      <c r="T1044719" s="251"/>
      <c r="U1044719" s="251"/>
      <c r="V1044719" s="251"/>
      <c r="W1044719" s="251"/>
      <c r="X1044719" s="251"/>
      <c r="Y1044719" s="251"/>
      <c r="Z1044719" s="251"/>
      <c r="AA1044719" s="251"/>
      <c r="AB1044719" s="247"/>
      <c r="AC1044719" s="247"/>
      <c r="AD1044719" s="245"/>
      <c r="AE1044719" s="245"/>
      <c r="AF1044719" s="245"/>
      <c r="AG1044719" s="245"/>
    </row>
    <row r="1044720" spans="1:33" ht="12.75">
      <c r="A1044720" s="247"/>
      <c r="B1044720" s="248"/>
      <c r="C1044720" s="249"/>
      <c r="D1044720" s="250"/>
      <c r="E1044720" s="250"/>
      <c r="F1044720" s="250"/>
      <c r="G1044720" s="250"/>
      <c r="H1044720" s="250"/>
      <c r="I1044720" s="250"/>
      <c r="J1044720" s="244"/>
      <c r="K1044720" s="244"/>
      <c r="L1044720" s="244"/>
      <c r="M1044720" s="244"/>
      <c r="N1044720" s="244"/>
      <c r="O1044720" s="251"/>
      <c r="P1044720" s="251"/>
      <c r="Q1044720" s="251"/>
      <c r="R1044720" s="251"/>
      <c r="S1044720" s="251"/>
      <c r="T1044720" s="251"/>
      <c r="U1044720" s="251"/>
      <c r="V1044720" s="251"/>
      <c r="W1044720" s="251"/>
      <c r="X1044720" s="251"/>
      <c r="Y1044720" s="251"/>
      <c r="Z1044720" s="251"/>
      <c r="AA1044720" s="251"/>
      <c r="AB1044720" s="247"/>
      <c r="AC1044720" s="247"/>
      <c r="AD1044720" s="245"/>
      <c r="AE1044720" s="245"/>
      <c r="AF1044720" s="245"/>
      <c r="AG1044720" s="245"/>
    </row>
    <row r="1044721" spans="1:33" ht="12.75">
      <c r="A1044721" s="247"/>
      <c r="B1044721" s="248"/>
      <c r="C1044721" s="249"/>
      <c r="D1044721" s="250"/>
      <c r="E1044721" s="250"/>
      <c r="F1044721" s="250"/>
      <c r="G1044721" s="250"/>
      <c r="H1044721" s="250"/>
      <c r="I1044721" s="250"/>
      <c r="J1044721" s="244"/>
      <c r="K1044721" s="244"/>
      <c r="L1044721" s="244"/>
      <c r="M1044721" s="244"/>
      <c r="N1044721" s="244"/>
      <c r="O1044721" s="251"/>
      <c r="P1044721" s="251"/>
      <c r="Q1044721" s="251"/>
      <c r="R1044721" s="251"/>
      <c r="S1044721" s="251"/>
      <c r="T1044721" s="251"/>
      <c r="U1044721" s="251"/>
      <c r="V1044721" s="251"/>
      <c r="W1044721" s="251"/>
      <c r="X1044721" s="251"/>
      <c r="Y1044721" s="251"/>
      <c r="Z1044721" s="251"/>
      <c r="AA1044721" s="251"/>
      <c r="AB1044721" s="247"/>
      <c r="AC1044721" s="247"/>
      <c r="AD1044721" s="245"/>
      <c r="AE1044721" s="245"/>
      <c r="AF1044721" s="245"/>
      <c r="AG1044721" s="245"/>
    </row>
    <row r="1044722" spans="1:33" ht="12.75">
      <c r="A1044722" s="247"/>
      <c r="B1044722" s="248"/>
      <c r="C1044722" s="249"/>
      <c r="D1044722" s="250"/>
      <c r="E1044722" s="250"/>
      <c r="F1044722" s="250"/>
      <c r="G1044722" s="250"/>
      <c r="H1044722" s="250"/>
      <c r="I1044722" s="250"/>
      <c r="J1044722" s="244"/>
      <c r="K1044722" s="244"/>
      <c r="L1044722" s="244"/>
      <c r="M1044722" s="244"/>
      <c r="N1044722" s="244"/>
      <c r="O1044722" s="251"/>
      <c r="P1044722" s="251"/>
      <c r="Q1044722" s="251"/>
      <c r="R1044722" s="251"/>
      <c r="S1044722" s="251"/>
      <c r="T1044722" s="251"/>
      <c r="U1044722" s="251"/>
      <c r="V1044722" s="251"/>
      <c r="W1044722" s="251"/>
      <c r="X1044722" s="251"/>
      <c r="Y1044722" s="251"/>
      <c r="Z1044722" s="251"/>
      <c r="AA1044722" s="251"/>
      <c r="AB1044722" s="247"/>
      <c r="AC1044722" s="247"/>
      <c r="AD1044722" s="245"/>
      <c r="AE1044722" s="245"/>
      <c r="AF1044722" s="245"/>
      <c r="AG1044722" s="245"/>
    </row>
    <row r="1044723" spans="1:33" ht="12.75">
      <c r="A1044723" s="247"/>
      <c r="B1044723" s="248"/>
      <c r="C1044723" s="249"/>
      <c r="D1044723" s="250"/>
      <c r="E1044723" s="250"/>
      <c r="F1044723" s="250"/>
      <c r="G1044723" s="250"/>
      <c r="H1044723" s="250"/>
      <c r="I1044723" s="250"/>
      <c r="J1044723" s="244"/>
      <c r="K1044723" s="244"/>
      <c r="L1044723" s="244"/>
      <c r="M1044723" s="244"/>
      <c r="N1044723" s="244"/>
      <c r="O1044723" s="251"/>
      <c r="P1044723" s="251"/>
      <c r="Q1044723" s="251"/>
      <c r="R1044723" s="251"/>
      <c r="S1044723" s="251"/>
      <c r="T1044723" s="251"/>
      <c r="U1044723" s="251"/>
      <c r="V1044723" s="251"/>
      <c r="W1044723" s="251"/>
      <c r="X1044723" s="251"/>
      <c r="Y1044723" s="251"/>
      <c r="Z1044723" s="251"/>
      <c r="AA1044723" s="251"/>
      <c r="AB1044723" s="247"/>
      <c r="AC1044723" s="247"/>
      <c r="AD1044723" s="245"/>
      <c r="AE1044723" s="245"/>
      <c r="AF1044723" s="245"/>
      <c r="AG1044723" s="245"/>
    </row>
    <row r="1044724" spans="1:33" ht="12.75">
      <c r="A1044724" s="247"/>
      <c r="B1044724" s="248"/>
      <c r="C1044724" s="249"/>
      <c r="D1044724" s="250"/>
      <c r="E1044724" s="250"/>
      <c r="F1044724" s="250"/>
      <c r="G1044724" s="250"/>
      <c r="H1044724" s="250"/>
      <c r="I1044724" s="250"/>
      <c r="J1044724" s="244"/>
      <c r="K1044724" s="244"/>
      <c r="L1044724" s="244"/>
      <c r="M1044724" s="244"/>
      <c r="N1044724" s="244"/>
      <c r="O1044724" s="251"/>
      <c r="P1044724" s="251"/>
      <c r="Q1044724" s="251"/>
      <c r="R1044724" s="251"/>
      <c r="S1044724" s="251"/>
      <c r="T1044724" s="251"/>
      <c r="U1044724" s="251"/>
      <c r="V1044724" s="251"/>
      <c r="W1044724" s="251"/>
      <c r="X1044724" s="251"/>
      <c r="Y1044724" s="251"/>
      <c r="Z1044724" s="251"/>
      <c r="AA1044724" s="251"/>
      <c r="AB1044724" s="247"/>
      <c r="AC1044724" s="247"/>
      <c r="AD1044724" s="245"/>
      <c r="AE1044724" s="245"/>
      <c r="AF1044724" s="245"/>
      <c r="AG1044724" s="245"/>
    </row>
    <row r="1044725" spans="1:33" ht="12.75">
      <c r="A1044725" s="247"/>
      <c r="B1044725" s="248"/>
      <c r="C1044725" s="249"/>
      <c r="D1044725" s="250"/>
      <c r="E1044725" s="250"/>
      <c r="F1044725" s="250"/>
      <c r="G1044725" s="250"/>
      <c r="H1044725" s="250"/>
      <c r="I1044725" s="250"/>
      <c r="J1044725" s="244"/>
      <c r="K1044725" s="244"/>
      <c r="L1044725" s="244"/>
      <c r="M1044725" s="244"/>
      <c r="N1044725" s="244"/>
      <c r="O1044725" s="251"/>
      <c r="P1044725" s="251"/>
      <c r="Q1044725" s="251"/>
      <c r="R1044725" s="251"/>
      <c r="S1044725" s="251"/>
      <c r="T1044725" s="251"/>
      <c r="U1044725" s="251"/>
      <c r="V1044725" s="251"/>
      <c r="W1044725" s="251"/>
      <c r="X1044725" s="251"/>
      <c r="Y1044725" s="251"/>
      <c r="Z1044725" s="251"/>
      <c r="AA1044725" s="251"/>
      <c r="AB1044725" s="247"/>
      <c r="AC1044725" s="247"/>
      <c r="AD1044725" s="245"/>
      <c r="AE1044725" s="245"/>
      <c r="AF1044725" s="245"/>
      <c r="AG1044725" s="245"/>
    </row>
    <row r="1044726" spans="1:33" ht="12.75">
      <c r="A1044726" s="247"/>
      <c r="B1044726" s="248"/>
      <c r="C1044726" s="249"/>
      <c r="D1044726" s="250"/>
      <c r="E1044726" s="250"/>
      <c r="F1044726" s="250"/>
      <c r="G1044726" s="250"/>
      <c r="H1044726" s="250"/>
      <c r="I1044726" s="250"/>
      <c r="J1044726" s="244"/>
      <c r="K1044726" s="244"/>
      <c r="L1044726" s="244"/>
      <c r="M1044726" s="244"/>
      <c r="N1044726" s="244"/>
      <c r="O1044726" s="251"/>
      <c r="P1044726" s="251"/>
      <c r="Q1044726" s="251"/>
      <c r="R1044726" s="251"/>
      <c r="S1044726" s="251"/>
      <c r="T1044726" s="251"/>
      <c r="U1044726" s="251"/>
      <c r="V1044726" s="251"/>
      <c r="W1044726" s="251"/>
      <c r="X1044726" s="251"/>
      <c r="Y1044726" s="251"/>
      <c r="Z1044726" s="251"/>
      <c r="AA1044726" s="251"/>
      <c r="AB1044726" s="247"/>
      <c r="AC1044726" s="247"/>
      <c r="AD1044726" s="245"/>
      <c r="AE1044726" s="245"/>
      <c r="AF1044726" s="245"/>
      <c r="AG1044726" s="245"/>
    </row>
    <row r="1044727" spans="1:33" ht="12.75">
      <c r="A1044727" s="247"/>
      <c r="B1044727" s="248"/>
      <c r="C1044727" s="249"/>
      <c r="D1044727" s="250"/>
      <c r="E1044727" s="250"/>
      <c r="F1044727" s="250"/>
      <c r="G1044727" s="250"/>
      <c r="H1044727" s="250"/>
      <c r="I1044727" s="250"/>
      <c r="J1044727" s="244"/>
      <c r="K1044727" s="244"/>
      <c r="L1044727" s="244"/>
      <c r="M1044727" s="244"/>
      <c r="N1044727" s="244"/>
      <c r="O1044727" s="251"/>
      <c r="P1044727" s="251"/>
      <c r="Q1044727" s="251"/>
      <c r="R1044727" s="251"/>
      <c r="S1044727" s="251"/>
      <c r="T1044727" s="251"/>
      <c r="U1044727" s="251"/>
      <c r="V1044727" s="251"/>
      <c r="W1044727" s="251"/>
      <c r="X1044727" s="251"/>
      <c r="Y1044727" s="251"/>
      <c r="Z1044727" s="251"/>
      <c r="AA1044727" s="251"/>
      <c r="AB1044727" s="247"/>
      <c r="AC1044727" s="247"/>
      <c r="AD1044727" s="245"/>
      <c r="AE1044727" s="245"/>
      <c r="AF1044727" s="245"/>
      <c r="AG1044727" s="245"/>
    </row>
    <row r="1044728" spans="1:33" ht="12.75">
      <c r="A1044728" s="247"/>
      <c r="B1044728" s="248"/>
      <c r="C1044728" s="249"/>
      <c r="D1044728" s="250"/>
      <c r="E1044728" s="250"/>
      <c r="F1044728" s="250"/>
      <c r="G1044728" s="250"/>
      <c r="H1044728" s="250"/>
      <c r="I1044728" s="250"/>
      <c r="J1044728" s="244"/>
      <c r="K1044728" s="244"/>
      <c r="L1044728" s="244"/>
      <c r="M1044728" s="244"/>
      <c r="N1044728" s="244"/>
      <c r="O1044728" s="251"/>
      <c r="P1044728" s="251"/>
      <c r="Q1044728" s="251"/>
      <c r="R1044728" s="251"/>
      <c r="S1044728" s="251"/>
      <c r="T1044728" s="251"/>
      <c r="U1044728" s="251"/>
      <c r="V1044728" s="251"/>
      <c r="W1044728" s="251"/>
      <c r="X1044728" s="251"/>
      <c r="Y1044728" s="251"/>
      <c r="Z1044728" s="251"/>
      <c r="AA1044728" s="251"/>
      <c r="AB1044728" s="247"/>
      <c r="AC1044728" s="247"/>
      <c r="AD1044728" s="245"/>
      <c r="AE1044728" s="245"/>
      <c r="AF1044728" s="245"/>
      <c r="AG1044728" s="245"/>
    </row>
    <row r="1044729" spans="1:33" ht="12.75">
      <c r="A1044729" s="247"/>
      <c r="B1044729" s="248"/>
      <c r="C1044729" s="249"/>
      <c r="D1044729" s="250"/>
      <c r="E1044729" s="250"/>
      <c r="F1044729" s="250"/>
      <c r="G1044729" s="250"/>
      <c r="H1044729" s="250"/>
      <c r="I1044729" s="250"/>
      <c r="J1044729" s="244"/>
      <c r="K1044729" s="244"/>
      <c r="L1044729" s="244"/>
      <c r="M1044729" s="244"/>
      <c r="N1044729" s="244"/>
      <c r="O1044729" s="251"/>
      <c r="P1044729" s="251"/>
      <c r="Q1044729" s="251"/>
      <c r="R1044729" s="251"/>
      <c r="S1044729" s="251"/>
      <c r="T1044729" s="251"/>
      <c r="U1044729" s="251"/>
      <c r="V1044729" s="251"/>
      <c r="W1044729" s="251"/>
      <c r="X1044729" s="251"/>
      <c r="Y1044729" s="251"/>
      <c r="Z1044729" s="251"/>
      <c r="AA1044729" s="251"/>
      <c r="AB1044729" s="247"/>
      <c r="AC1044729" s="247"/>
      <c r="AD1044729" s="245"/>
      <c r="AE1044729" s="245"/>
      <c r="AF1044729" s="245"/>
      <c r="AG1044729" s="245"/>
    </row>
    <row r="1044730" spans="1:33" ht="12.75">
      <c r="A1044730" s="247"/>
      <c r="B1044730" s="248"/>
      <c r="C1044730" s="249"/>
      <c r="D1044730" s="250"/>
      <c r="E1044730" s="250"/>
      <c r="F1044730" s="250"/>
      <c r="G1044730" s="250"/>
      <c r="H1044730" s="250"/>
      <c r="I1044730" s="250"/>
      <c r="J1044730" s="244"/>
      <c r="K1044730" s="244"/>
      <c r="L1044730" s="244"/>
      <c r="M1044730" s="244"/>
      <c r="N1044730" s="244"/>
      <c r="O1044730" s="251"/>
      <c r="P1044730" s="251"/>
      <c r="Q1044730" s="251"/>
      <c r="R1044730" s="251"/>
      <c r="S1044730" s="251"/>
      <c r="T1044730" s="251"/>
      <c r="U1044730" s="251"/>
      <c r="V1044730" s="251"/>
      <c r="W1044730" s="251"/>
      <c r="X1044730" s="251"/>
      <c r="Y1044730" s="251"/>
      <c r="Z1044730" s="251"/>
      <c r="AA1044730" s="251"/>
      <c r="AB1044730" s="247"/>
      <c r="AC1044730" s="247"/>
      <c r="AD1044730" s="245"/>
      <c r="AE1044730" s="245"/>
      <c r="AF1044730" s="245"/>
      <c r="AG1044730" s="245"/>
    </row>
    <row r="1044731" spans="1:33" ht="12.75">
      <c r="A1044731" s="247"/>
      <c r="B1044731" s="248"/>
      <c r="C1044731" s="249"/>
      <c r="D1044731" s="250"/>
      <c r="E1044731" s="250"/>
      <c r="F1044731" s="250"/>
      <c r="G1044731" s="250"/>
      <c r="H1044731" s="250"/>
      <c r="I1044731" s="250"/>
      <c r="J1044731" s="244"/>
      <c r="K1044731" s="244"/>
      <c r="L1044731" s="244"/>
      <c r="M1044731" s="244"/>
      <c r="N1044731" s="244"/>
      <c r="O1044731" s="251"/>
      <c r="P1044731" s="251"/>
      <c r="Q1044731" s="251"/>
      <c r="R1044731" s="251"/>
      <c r="S1044731" s="251"/>
      <c r="T1044731" s="251"/>
      <c r="U1044731" s="251"/>
      <c r="V1044731" s="251"/>
      <c r="W1044731" s="251"/>
      <c r="X1044731" s="251"/>
      <c r="Y1044731" s="251"/>
      <c r="Z1044731" s="251"/>
      <c r="AA1044731" s="251"/>
      <c r="AB1044731" s="247"/>
      <c r="AC1044731" s="247"/>
      <c r="AD1044731" s="245"/>
      <c r="AE1044731" s="245"/>
      <c r="AF1044731" s="245"/>
      <c r="AG1044731" s="245"/>
    </row>
    <row r="1044732" spans="1:33" ht="12.75">
      <c r="A1044732" s="247"/>
      <c r="B1044732" s="248"/>
      <c r="C1044732" s="249"/>
      <c r="D1044732" s="250"/>
      <c r="E1044732" s="250"/>
      <c r="F1044732" s="250"/>
      <c r="G1044732" s="250"/>
      <c r="H1044732" s="250"/>
      <c r="I1044732" s="250"/>
      <c r="J1044732" s="244"/>
      <c r="K1044732" s="244"/>
      <c r="L1044732" s="244"/>
      <c r="M1044732" s="244"/>
      <c r="N1044732" s="244"/>
      <c r="O1044732" s="251"/>
      <c r="P1044732" s="251"/>
      <c r="Q1044732" s="251"/>
      <c r="R1044732" s="251"/>
      <c r="S1044732" s="251"/>
      <c r="T1044732" s="251"/>
      <c r="U1044732" s="251"/>
      <c r="V1044732" s="251"/>
      <c r="W1044732" s="251"/>
      <c r="X1044732" s="251"/>
      <c r="Y1044732" s="251"/>
      <c r="Z1044732" s="251"/>
      <c r="AA1044732" s="251"/>
      <c r="AB1044732" s="247"/>
      <c r="AC1044732" s="247"/>
      <c r="AD1044732" s="245"/>
      <c r="AE1044732" s="245"/>
      <c r="AF1044732" s="245"/>
      <c r="AG1044732" s="245"/>
    </row>
    <row r="1044733" spans="1:33" ht="12.75">
      <c r="A1044733" s="247"/>
      <c r="B1044733" s="248"/>
      <c r="C1044733" s="249"/>
      <c r="D1044733" s="250"/>
      <c r="E1044733" s="250"/>
      <c r="F1044733" s="250"/>
      <c r="G1044733" s="250"/>
      <c r="H1044733" s="250"/>
      <c r="I1044733" s="250"/>
      <c r="J1044733" s="244"/>
      <c r="K1044733" s="244"/>
      <c r="L1044733" s="244"/>
      <c r="M1044733" s="244"/>
      <c r="N1044733" s="244"/>
      <c r="O1044733" s="251"/>
      <c r="P1044733" s="251"/>
      <c r="Q1044733" s="251"/>
      <c r="R1044733" s="251"/>
      <c r="S1044733" s="251"/>
      <c r="T1044733" s="251"/>
      <c r="U1044733" s="251"/>
      <c r="V1044733" s="251"/>
      <c r="W1044733" s="251"/>
      <c r="X1044733" s="251"/>
      <c r="Y1044733" s="251"/>
      <c r="Z1044733" s="251"/>
      <c r="AA1044733" s="251"/>
      <c r="AB1044733" s="247"/>
      <c r="AC1044733" s="247"/>
      <c r="AD1044733" s="245"/>
      <c r="AE1044733" s="245"/>
      <c r="AF1044733" s="245"/>
      <c r="AG1044733" s="245"/>
    </row>
    <row r="1044734" spans="1:33" ht="12.75">
      <c r="A1044734" s="247"/>
      <c r="B1044734" s="248"/>
      <c r="C1044734" s="249"/>
      <c r="D1044734" s="250"/>
      <c r="E1044734" s="250"/>
      <c r="F1044734" s="250"/>
      <c r="G1044734" s="250"/>
      <c r="H1044734" s="250"/>
      <c r="I1044734" s="250"/>
      <c r="J1044734" s="244"/>
      <c r="K1044734" s="244"/>
      <c r="L1044734" s="244"/>
      <c r="M1044734" s="244"/>
      <c r="N1044734" s="244"/>
      <c r="O1044734" s="251"/>
      <c r="P1044734" s="251"/>
      <c r="Q1044734" s="251"/>
      <c r="R1044734" s="251"/>
      <c r="S1044734" s="251"/>
      <c r="T1044734" s="251"/>
      <c r="U1044734" s="251"/>
      <c r="V1044734" s="251"/>
      <c r="W1044734" s="251"/>
      <c r="X1044734" s="251"/>
      <c r="Y1044734" s="251"/>
      <c r="Z1044734" s="251"/>
      <c r="AA1044734" s="251"/>
      <c r="AB1044734" s="247"/>
      <c r="AC1044734" s="247"/>
      <c r="AD1044734" s="245"/>
      <c r="AE1044734" s="245"/>
      <c r="AF1044734" s="245"/>
      <c r="AG1044734" s="245"/>
    </row>
    <row r="1044735" spans="1:33" ht="12.75">
      <c r="A1044735" s="247"/>
      <c r="B1044735" s="248"/>
      <c r="C1044735" s="249"/>
      <c r="D1044735" s="250"/>
      <c r="E1044735" s="250"/>
      <c r="F1044735" s="250"/>
      <c r="G1044735" s="250"/>
      <c r="H1044735" s="250"/>
      <c r="I1044735" s="250"/>
      <c r="J1044735" s="244"/>
      <c r="K1044735" s="244"/>
      <c r="L1044735" s="244"/>
      <c r="M1044735" s="244"/>
      <c r="N1044735" s="244"/>
      <c r="O1044735" s="251"/>
      <c r="P1044735" s="251"/>
      <c r="Q1044735" s="251"/>
      <c r="R1044735" s="251"/>
      <c r="S1044735" s="251"/>
      <c r="T1044735" s="251"/>
      <c r="U1044735" s="251"/>
      <c r="V1044735" s="251"/>
      <c r="W1044735" s="251"/>
      <c r="X1044735" s="251"/>
      <c r="Y1044735" s="251"/>
      <c r="Z1044735" s="251"/>
      <c r="AA1044735" s="251"/>
      <c r="AB1044735" s="247"/>
      <c r="AC1044735" s="247"/>
      <c r="AD1044735" s="245"/>
      <c r="AE1044735" s="245"/>
      <c r="AF1044735" s="245"/>
      <c r="AG1044735" s="245"/>
    </row>
    <row r="1044736" spans="1:33" ht="12.75">
      <c r="A1044736" s="247"/>
      <c r="B1044736" s="248"/>
      <c r="C1044736" s="249"/>
      <c r="D1044736" s="250"/>
      <c r="E1044736" s="250"/>
      <c r="F1044736" s="250"/>
      <c r="G1044736" s="250"/>
      <c r="H1044736" s="250"/>
      <c r="I1044736" s="250"/>
      <c r="J1044736" s="244"/>
      <c r="K1044736" s="244"/>
      <c r="L1044736" s="244"/>
      <c r="M1044736" s="244"/>
      <c r="N1044736" s="244"/>
      <c r="O1044736" s="251"/>
      <c r="P1044736" s="251"/>
      <c r="Q1044736" s="251"/>
      <c r="R1044736" s="251"/>
      <c r="S1044736" s="251"/>
      <c r="T1044736" s="251"/>
      <c r="U1044736" s="251"/>
      <c r="V1044736" s="251"/>
      <c r="W1044736" s="251"/>
      <c r="X1044736" s="251"/>
      <c r="Y1044736" s="251"/>
      <c r="Z1044736" s="251"/>
      <c r="AA1044736" s="251"/>
      <c r="AB1044736" s="247"/>
      <c r="AC1044736" s="247"/>
      <c r="AD1044736" s="245"/>
      <c r="AE1044736" s="245"/>
      <c r="AF1044736" s="245"/>
      <c r="AG1044736" s="245"/>
    </row>
    <row r="1044737" spans="1:33" ht="12.75">
      <c r="A1044737" s="247"/>
      <c r="B1044737" s="248"/>
      <c r="C1044737" s="249"/>
      <c r="D1044737" s="250"/>
      <c r="E1044737" s="250"/>
      <c r="F1044737" s="250"/>
      <c r="G1044737" s="250"/>
      <c r="H1044737" s="250"/>
      <c r="I1044737" s="250"/>
      <c r="J1044737" s="244"/>
      <c r="K1044737" s="244"/>
      <c r="L1044737" s="244"/>
      <c r="M1044737" s="244"/>
      <c r="N1044737" s="244"/>
      <c r="O1044737" s="251"/>
      <c r="P1044737" s="251"/>
      <c r="Q1044737" s="251"/>
      <c r="R1044737" s="251"/>
      <c r="S1044737" s="251"/>
      <c r="T1044737" s="251"/>
      <c r="U1044737" s="251"/>
      <c r="V1044737" s="251"/>
      <c r="W1044737" s="251"/>
      <c r="X1044737" s="251"/>
      <c r="Y1044737" s="251"/>
      <c r="Z1044737" s="251"/>
      <c r="AA1044737" s="251"/>
      <c r="AB1044737" s="247"/>
      <c r="AC1044737" s="247"/>
      <c r="AD1044737" s="245"/>
      <c r="AE1044737" s="245"/>
      <c r="AF1044737" s="245"/>
      <c r="AG1044737" s="245"/>
    </row>
    <row r="1044738" spans="1:33" ht="12.75">
      <c r="A1044738" s="247"/>
      <c r="B1044738" s="248"/>
      <c r="C1044738" s="249"/>
      <c r="D1044738" s="250"/>
      <c r="E1044738" s="250"/>
      <c r="F1044738" s="250"/>
      <c r="G1044738" s="250"/>
      <c r="H1044738" s="250"/>
      <c r="I1044738" s="250"/>
      <c r="J1044738" s="244"/>
      <c r="K1044738" s="244"/>
      <c r="L1044738" s="244"/>
      <c r="M1044738" s="244"/>
      <c r="N1044738" s="244"/>
      <c r="O1044738" s="251"/>
      <c r="P1044738" s="251"/>
      <c r="Q1044738" s="251"/>
      <c r="R1044738" s="251"/>
      <c r="S1044738" s="251"/>
      <c r="T1044738" s="251"/>
      <c r="U1044738" s="251"/>
      <c r="V1044738" s="251"/>
      <c r="W1044738" s="251"/>
      <c r="X1044738" s="251"/>
      <c r="Y1044738" s="251"/>
      <c r="Z1044738" s="251"/>
      <c r="AA1044738" s="251"/>
      <c r="AB1044738" s="247"/>
      <c r="AC1044738" s="247"/>
      <c r="AD1044738" s="245"/>
      <c r="AE1044738" s="245"/>
      <c r="AF1044738" s="245"/>
      <c r="AG1044738" s="245"/>
    </row>
    <row r="1044739" spans="1:33" ht="12.75">
      <c r="A1044739" s="247"/>
      <c r="B1044739" s="248"/>
      <c r="C1044739" s="249"/>
      <c r="D1044739" s="250"/>
      <c r="E1044739" s="250"/>
      <c r="F1044739" s="250"/>
      <c r="G1044739" s="250"/>
      <c r="H1044739" s="250"/>
      <c r="I1044739" s="250"/>
      <c r="J1044739" s="244"/>
      <c r="K1044739" s="244"/>
      <c r="L1044739" s="244"/>
      <c r="M1044739" s="244"/>
      <c r="N1044739" s="244"/>
      <c r="O1044739" s="251"/>
      <c r="P1044739" s="251"/>
      <c r="Q1044739" s="251"/>
      <c r="R1044739" s="251"/>
      <c r="S1044739" s="251"/>
      <c r="T1044739" s="251"/>
      <c r="U1044739" s="251"/>
      <c r="V1044739" s="251"/>
      <c r="W1044739" s="251"/>
      <c r="X1044739" s="251"/>
      <c r="Y1044739" s="251"/>
      <c r="Z1044739" s="251"/>
      <c r="AA1044739" s="251"/>
      <c r="AB1044739" s="247"/>
      <c r="AC1044739" s="247"/>
      <c r="AD1044739" s="245"/>
      <c r="AE1044739" s="245"/>
      <c r="AF1044739" s="245"/>
      <c r="AG1044739" s="245"/>
    </row>
    <row r="1044740" spans="1:33" ht="12.75">
      <c r="A1044740" s="247"/>
      <c r="B1044740" s="248"/>
      <c r="C1044740" s="249"/>
      <c r="D1044740" s="250"/>
      <c r="E1044740" s="250"/>
      <c r="F1044740" s="250"/>
      <c r="G1044740" s="250"/>
      <c r="H1044740" s="250"/>
      <c r="I1044740" s="250"/>
      <c r="J1044740" s="244"/>
      <c r="K1044740" s="244"/>
      <c r="L1044740" s="244"/>
      <c r="M1044740" s="244"/>
      <c r="N1044740" s="244"/>
      <c r="O1044740" s="251"/>
      <c r="P1044740" s="251"/>
      <c r="Q1044740" s="251"/>
      <c r="R1044740" s="251"/>
      <c r="S1044740" s="251"/>
      <c r="T1044740" s="251"/>
      <c r="U1044740" s="251"/>
      <c r="V1044740" s="251"/>
      <c r="W1044740" s="251"/>
      <c r="X1044740" s="251"/>
      <c r="Y1044740" s="251"/>
      <c r="Z1044740" s="251"/>
      <c r="AA1044740" s="251"/>
      <c r="AB1044740" s="247"/>
      <c r="AC1044740" s="247"/>
      <c r="AD1044740" s="245"/>
      <c r="AE1044740" s="245"/>
      <c r="AF1044740" s="245"/>
      <c r="AG1044740" s="245"/>
    </row>
    <row r="1044741" spans="1:33" ht="12.75">
      <c r="A1044741" s="247"/>
      <c r="B1044741" s="248"/>
      <c r="C1044741" s="249"/>
      <c r="D1044741" s="250"/>
      <c r="E1044741" s="250"/>
      <c r="F1044741" s="250"/>
      <c r="G1044741" s="250"/>
      <c r="H1044741" s="250"/>
      <c r="I1044741" s="250"/>
      <c r="J1044741" s="244"/>
      <c r="K1044741" s="244"/>
      <c r="L1044741" s="244"/>
      <c r="M1044741" s="244"/>
      <c r="N1044741" s="244"/>
      <c r="O1044741" s="251"/>
      <c r="P1044741" s="251"/>
      <c r="Q1044741" s="251"/>
      <c r="R1044741" s="251"/>
      <c r="S1044741" s="251"/>
      <c r="T1044741" s="251"/>
      <c r="U1044741" s="251"/>
      <c r="V1044741" s="251"/>
      <c r="W1044741" s="251"/>
      <c r="X1044741" s="251"/>
      <c r="Y1044741" s="251"/>
      <c r="Z1044741" s="251"/>
      <c r="AA1044741" s="251"/>
      <c r="AB1044741" s="247"/>
      <c r="AC1044741" s="247"/>
      <c r="AD1044741" s="245"/>
      <c r="AE1044741" s="245"/>
      <c r="AF1044741" s="245"/>
      <c r="AG1044741" s="245"/>
    </row>
    <row r="1044742" spans="1:33" ht="12.75">
      <c r="A1044742" s="247"/>
      <c r="B1044742" s="248"/>
      <c r="C1044742" s="249"/>
      <c r="D1044742" s="250"/>
      <c r="E1044742" s="250"/>
      <c r="F1044742" s="250"/>
      <c r="G1044742" s="250"/>
      <c r="H1044742" s="250"/>
      <c r="I1044742" s="250"/>
      <c r="J1044742" s="244"/>
      <c r="K1044742" s="244"/>
      <c r="L1044742" s="244"/>
      <c r="M1044742" s="244"/>
      <c r="N1044742" s="244"/>
      <c r="O1044742" s="251"/>
      <c r="P1044742" s="251"/>
      <c r="Q1044742" s="251"/>
      <c r="R1044742" s="251"/>
      <c r="S1044742" s="251"/>
      <c r="T1044742" s="251"/>
      <c r="U1044742" s="251"/>
      <c r="V1044742" s="251"/>
      <c r="W1044742" s="251"/>
      <c r="X1044742" s="251"/>
      <c r="Y1044742" s="251"/>
      <c r="Z1044742" s="251"/>
      <c r="AA1044742" s="251"/>
      <c r="AB1044742" s="247"/>
      <c r="AC1044742" s="247"/>
      <c r="AD1044742" s="245"/>
      <c r="AE1044742" s="245"/>
      <c r="AF1044742" s="245"/>
      <c r="AG1044742" s="245"/>
    </row>
    <row r="1044743" spans="1:33" ht="12.75">
      <c r="A1044743" s="247"/>
      <c r="B1044743" s="248"/>
      <c r="C1044743" s="249"/>
      <c r="D1044743" s="250"/>
      <c r="E1044743" s="250"/>
      <c r="F1044743" s="250"/>
      <c r="G1044743" s="250"/>
      <c r="H1044743" s="250"/>
      <c r="I1044743" s="250"/>
      <c r="J1044743" s="244"/>
      <c r="K1044743" s="244"/>
      <c r="L1044743" s="244"/>
      <c r="M1044743" s="244"/>
      <c r="N1044743" s="244"/>
      <c r="O1044743" s="251"/>
      <c r="P1044743" s="251"/>
      <c r="Q1044743" s="251"/>
      <c r="R1044743" s="251"/>
      <c r="S1044743" s="251"/>
      <c r="T1044743" s="251"/>
      <c r="U1044743" s="251"/>
      <c r="V1044743" s="251"/>
      <c r="W1044743" s="251"/>
      <c r="X1044743" s="251"/>
      <c r="Y1044743" s="251"/>
      <c r="Z1044743" s="251"/>
      <c r="AA1044743" s="251"/>
      <c r="AB1044743" s="247"/>
      <c r="AC1044743" s="247"/>
      <c r="AD1044743" s="245"/>
      <c r="AE1044743" s="245"/>
      <c r="AF1044743" s="245"/>
      <c r="AG1044743" s="245"/>
    </row>
    <row r="1044744" spans="1:33" ht="12.75">
      <c r="A1044744" s="247"/>
      <c r="B1044744" s="248"/>
      <c r="C1044744" s="249"/>
      <c r="D1044744" s="250"/>
      <c r="E1044744" s="250"/>
      <c r="F1044744" s="250"/>
      <c r="G1044744" s="250"/>
      <c r="H1044744" s="250"/>
      <c r="I1044744" s="250"/>
      <c r="J1044744" s="244"/>
      <c r="K1044744" s="244"/>
      <c r="L1044744" s="244"/>
      <c r="M1044744" s="244"/>
      <c r="N1044744" s="244"/>
      <c r="O1044744" s="251"/>
      <c r="P1044744" s="251"/>
      <c r="Q1044744" s="251"/>
      <c r="R1044744" s="251"/>
      <c r="S1044744" s="251"/>
      <c r="T1044744" s="251"/>
      <c r="U1044744" s="251"/>
      <c r="V1044744" s="251"/>
      <c r="W1044744" s="251"/>
      <c r="X1044744" s="251"/>
      <c r="Y1044744" s="251"/>
      <c r="Z1044744" s="251"/>
      <c r="AA1044744" s="251"/>
      <c r="AB1044744" s="247"/>
      <c r="AC1044744" s="247"/>
      <c r="AD1044744" s="245"/>
      <c r="AE1044744" s="245"/>
      <c r="AF1044744" s="245"/>
      <c r="AG1044744" s="245"/>
    </row>
    <row r="1044745" spans="1:33" ht="12.75">
      <c r="A1044745" s="247"/>
      <c r="B1044745" s="248"/>
      <c r="C1044745" s="249"/>
      <c r="D1044745" s="250"/>
      <c r="E1044745" s="250"/>
      <c r="F1044745" s="250"/>
      <c r="G1044745" s="250"/>
      <c r="H1044745" s="250"/>
      <c r="I1044745" s="250"/>
      <c r="J1044745" s="244"/>
      <c r="K1044745" s="244"/>
      <c r="L1044745" s="244"/>
      <c r="M1044745" s="244"/>
      <c r="N1044745" s="244"/>
      <c r="O1044745" s="251"/>
      <c r="P1044745" s="251"/>
      <c r="Q1044745" s="251"/>
      <c r="R1044745" s="251"/>
      <c r="S1044745" s="251"/>
      <c r="T1044745" s="251"/>
      <c r="U1044745" s="251"/>
      <c r="V1044745" s="251"/>
      <c r="W1044745" s="251"/>
      <c r="X1044745" s="251"/>
      <c r="Y1044745" s="251"/>
      <c r="Z1044745" s="251"/>
      <c r="AA1044745" s="251"/>
      <c r="AB1044745" s="247"/>
      <c r="AC1044745" s="247"/>
      <c r="AD1044745" s="245"/>
      <c r="AE1044745" s="245"/>
      <c r="AF1044745" s="245"/>
      <c r="AG1044745" s="245"/>
    </row>
    <row r="1044746" spans="1:33" ht="12.75">
      <c r="A1044746" s="247"/>
      <c r="B1044746" s="248"/>
      <c r="C1044746" s="249"/>
      <c r="D1044746" s="250"/>
      <c r="E1044746" s="250"/>
      <c r="F1044746" s="250"/>
      <c r="G1044746" s="250"/>
      <c r="H1044746" s="250"/>
      <c r="I1044746" s="250"/>
      <c r="J1044746" s="244"/>
      <c r="K1044746" s="244"/>
      <c r="L1044746" s="244"/>
      <c r="M1044746" s="244"/>
      <c r="N1044746" s="244"/>
      <c r="O1044746" s="251"/>
      <c r="P1044746" s="251"/>
      <c r="Q1044746" s="251"/>
      <c r="R1044746" s="251"/>
      <c r="S1044746" s="251"/>
      <c r="T1044746" s="251"/>
      <c r="U1044746" s="251"/>
      <c r="V1044746" s="251"/>
      <c r="W1044746" s="251"/>
      <c r="X1044746" s="251"/>
      <c r="Y1044746" s="251"/>
      <c r="Z1044746" s="251"/>
      <c r="AA1044746" s="251"/>
      <c r="AB1044746" s="247"/>
      <c r="AC1044746" s="247"/>
      <c r="AD1044746" s="245"/>
      <c r="AE1044746" s="245"/>
      <c r="AF1044746" s="245"/>
      <c r="AG1044746" s="245"/>
    </row>
    <row r="1044747" spans="1:33" ht="12.75">
      <c r="A1044747" s="247"/>
      <c r="B1044747" s="248"/>
      <c r="C1044747" s="249"/>
      <c r="D1044747" s="250"/>
      <c r="E1044747" s="250"/>
      <c r="F1044747" s="250"/>
      <c r="G1044747" s="250"/>
      <c r="H1044747" s="250"/>
      <c r="I1044747" s="250"/>
      <c r="J1044747" s="244"/>
      <c r="K1044747" s="244"/>
      <c r="L1044747" s="244"/>
      <c r="M1044747" s="244"/>
      <c r="N1044747" s="244"/>
      <c r="O1044747" s="251"/>
      <c r="P1044747" s="251"/>
      <c r="Q1044747" s="251"/>
      <c r="R1044747" s="251"/>
      <c r="S1044747" s="251"/>
      <c r="T1044747" s="251"/>
      <c r="U1044747" s="251"/>
      <c r="V1044747" s="251"/>
      <c r="W1044747" s="251"/>
      <c r="X1044747" s="251"/>
      <c r="Y1044747" s="251"/>
      <c r="Z1044747" s="251"/>
      <c r="AA1044747" s="251"/>
      <c r="AB1044747" s="247"/>
      <c r="AC1044747" s="247"/>
      <c r="AD1044747" s="245"/>
      <c r="AE1044747" s="245"/>
      <c r="AF1044747" s="245"/>
      <c r="AG1044747" s="245"/>
    </row>
    <row r="1044748" spans="1:33" ht="12.75">
      <c r="A1044748" s="247"/>
      <c r="B1044748" s="248"/>
      <c r="C1044748" s="249"/>
      <c r="D1044748" s="250"/>
      <c r="E1044748" s="250"/>
      <c r="F1044748" s="250"/>
      <c r="G1044748" s="250"/>
      <c r="H1044748" s="250"/>
      <c r="I1044748" s="250"/>
      <c r="J1044748" s="244"/>
      <c r="K1044748" s="244"/>
      <c r="L1044748" s="244"/>
      <c r="M1044748" s="244"/>
      <c r="N1044748" s="244"/>
      <c r="O1044748" s="251"/>
      <c r="P1044748" s="251"/>
      <c r="Q1044748" s="251"/>
      <c r="R1044748" s="251"/>
      <c r="S1044748" s="251"/>
      <c r="T1044748" s="251"/>
      <c r="U1044748" s="251"/>
      <c r="V1044748" s="251"/>
      <c r="W1044748" s="251"/>
      <c r="X1044748" s="251"/>
      <c r="Y1044748" s="251"/>
      <c r="Z1044748" s="251"/>
      <c r="AA1044748" s="251"/>
      <c r="AB1044748" s="247"/>
      <c r="AC1044748" s="247"/>
      <c r="AD1044748" s="245"/>
      <c r="AE1044748" s="245"/>
      <c r="AF1044748" s="245"/>
      <c r="AG1044748" s="245"/>
    </row>
    <row r="1044749" spans="1:33" ht="12.75">
      <c r="A1044749" s="247"/>
      <c r="B1044749" s="248"/>
      <c r="C1044749" s="249"/>
      <c r="D1044749" s="250"/>
      <c r="E1044749" s="250"/>
      <c r="F1044749" s="250"/>
      <c r="G1044749" s="250"/>
      <c r="H1044749" s="250"/>
      <c r="I1044749" s="250"/>
      <c r="J1044749" s="244"/>
      <c r="K1044749" s="244"/>
      <c r="L1044749" s="244"/>
      <c r="M1044749" s="244"/>
      <c r="N1044749" s="244"/>
      <c r="O1044749" s="251"/>
      <c r="P1044749" s="251"/>
      <c r="Q1044749" s="251"/>
      <c r="R1044749" s="251"/>
      <c r="S1044749" s="251"/>
      <c r="T1044749" s="251"/>
      <c r="U1044749" s="251"/>
      <c r="V1044749" s="251"/>
      <c r="W1044749" s="251"/>
      <c r="X1044749" s="251"/>
      <c r="Y1044749" s="251"/>
      <c r="Z1044749" s="251"/>
      <c r="AA1044749" s="251"/>
      <c r="AB1044749" s="247"/>
      <c r="AC1044749" s="247"/>
      <c r="AD1044749" s="245"/>
      <c r="AE1044749" s="245"/>
      <c r="AF1044749" s="245"/>
      <c r="AG1044749" s="245"/>
    </row>
    <row r="1044750" spans="1:33" ht="12.75">
      <c r="A1044750" s="247"/>
      <c r="B1044750" s="248"/>
      <c r="C1044750" s="249"/>
      <c r="D1044750" s="250"/>
      <c r="E1044750" s="250"/>
      <c r="F1044750" s="250"/>
      <c r="G1044750" s="250"/>
      <c r="H1044750" s="250"/>
      <c r="I1044750" s="250"/>
      <c r="J1044750" s="244"/>
      <c r="K1044750" s="244"/>
      <c r="L1044750" s="244"/>
      <c r="M1044750" s="244"/>
      <c r="N1044750" s="244"/>
      <c r="O1044750" s="251"/>
      <c r="P1044750" s="251"/>
      <c r="Q1044750" s="251"/>
      <c r="R1044750" s="251"/>
      <c r="S1044750" s="251"/>
      <c r="T1044750" s="251"/>
      <c r="U1044750" s="251"/>
      <c r="V1044750" s="251"/>
      <c r="W1044750" s="251"/>
      <c r="X1044750" s="251"/>
      <c r="Y1044750" s="251"/>
      <c r="Z1044750" s="251"/>
      <c r="AA1044750" s="251"/>
      <c r="AB1044750" s="247"/>
      <c r="AC1044750" s="247"/>
      <c r="AD1044750" s="245"/>
      <c r="AE1044750" s="245"/>
      <c r="AF1044750" s="245"/>
      <c r="AG1044750" s="245"/>
    </row>
    <row r="1044751" spans="1:33" ht="12.75">
      <c r="A1044751" s="247"/>
      <c r="B1044751" s="248"/>
      <c r="C1044751" s="249"/>
      <c r="D1044751" s="250"/>
      <c r="E1044751" s="250"/>
      <c r="F1044751" s="250"/>
      <c r="G1044751" s="250"/>
      <c r="H1044751" s="250"/>
      <c r="I1044751" s="250"/>
      <c r="J1044751" s="244"/>
      <c r="K1044751" s="244"/>
      <c r="L1044751" s="244"/>
      <c r="M1044751" s="244"/>
      <c r="N1044751" s="244"/>
      <c r="O1044751" s="251"/>
      <c r="P1044751" s="251"/>
      <c r="Q1044751" s="251"/>
      <c r="R1044751" s="251"/>
      <c r="S1044751" s="251"/>
      <c r="T1044751" s="251"/>
      <c r="U1044751" s="251"/>
      <c r="V1044751" s="251"/>
      <c r="W1044751" s="251"/>
      <c r="X1044751" s="251"/>
      <c r="Y1044751" s="251"/>
      <c r="Z1044751" s="251"/>
      <c r="AA1044751" s="251"/>
      <c r="AB1044751" s="247"/>
      <c r="AC1044751" s="247"/>
      <c r="AD1044751" s="245"/>
      <c r="AE1044751" s="245"/>
      <c r="AF1044751" s="245"/>
      <c r="AG1044751" s="245"/>
    </row>
    <row r="1044752" spans="1:33" ht="12.75">
      <c r="A1044752" s="247"/>
      <c r="B1044752" s="248"/>
      <c r="C1044752" s="249"/>
      <c r="D1044752" s="250"/>
      <c r="E1044752" s="250"/>
      <c r="F1044752" s="250"/>
      <c r="G1044752" s="250"/>
      <c r="H1044752" s="250"/>
      <c r="I1044752" s="250"/>
      <c r="J1044752" s="244"/>
      <c r="K1044752" s="244"/>
      <c r="L1044752" s="244"/>
      <c r="M1044752" s="244"/>
      <c r="N1044752" s="244"/>
      <c r="O1044752" s="251"/>
      <c r="P1044752" s="251"/>
      <c r="Q1044752" s="251"/>
      <c r="R1044752" s="251"/>
      <c r="S1044752" s="251"/>
      <c r="T1044752" s="251"/>
      <c r="U1044752" s="251"/>
      <c r="V1044752" s="251"/>
      <c r="W1044752" s="251"/>
      <c r="X1044752" s="251"/>
      <c r="Y1044752" s="251"/>
      <c r="Z1044752" s="251"/>
      <c r="AA1044752" s="251"/>
      <c r="AB1044752" s="247"/>
      <c r="AC1044752" s="247"/>
      <c r="AD1044752" s="245"/>
      <c r="AE1044752" s="245"/>
      <c r="AF1044752" s="245"/>
      <c r="AG1044752" s="245"/>
    </row>
    <row r="1044753" spans="1:33" ht="12.75">
      <c r="A1044753" s="247"/>
      <c r="B1044753" s="248"/>
      <c r="C1044753" s="249"/>
      <c r="D1044753" s="250"/>
      <c r="E1044753" s="250"/>
      <c r="F1044753" s="250"/>
      <c r="G1044753" s="250"/>
      <c r="H1044753" s="250"/>
      <c r="I1044753" s="250"/>
      <c r="J1044753" s="244"/>
      <c r="K1044753" s="244"/>
      <c r="L1044753" s="244"/>
      <c r="M1044753" s="244"/>
      <c r="N1044753" s="244"/>
      <c r="O1044753" s="251"/>
      <c r="P1044753" s="251"/>
      <c r="Q1044753" s="251"/>
      <c r="R1044753" s="251"/>
      <c r="S1044753" s="251"/>
      <c r="T1044753" s="251"/>
      <c r="U1044753" s="251"/>
      <c r="V1044753" s="251"/>
      <c r="W1044753" s="251"/>
      <c r="X1044753" s="251"/>
      <c r="Y1044753" s="251"/>
      <c r="Z1044753" s="251"/>
      <c r="AA1044753" s="251"/>
      <c r="AB1044753" s="247"/>
      <c r="AC1044753" s="247"/>
      <c r="AD1044753" s="245"/>
      <c r="AE1044753" s="245"/>
      <c r="AF1044753" s="245"/>
      <c r="AG1044753" s="245"/>
    </row>
    <row r="1044754" spans="1:33" ht="12.75">
      <c r="A1044754" s="247"/>
      <c r="B1044754" s="248"/>
      <c r="C1044754" s="249"/>
      <c r="D1044754" s="250"/>
      <c r="E1044754" s="250"/>
      <c r="F1044754" s="250"/>
      <c r="G1044754" s="250"/>
      <c r="H1044754" s="250"/>
      <c r="I1044754" s="250"/>
      <c r="J1044754" s="244"/>
      <c r="K1044754" s="244"/>
      <c r="L1044754" s="244"/>
      <c r="M1044754" s="244"/>
      <c r="N1044754" s="244"/>
      <c r="O1044754" s="251"/>
      <c r="P1044754" s="251"/>
      <c r="Q1044754" s="251"/>
      <c r="R1044754" s="251"/>
      <c r="S1044754" s="251"/>
      <c r="T1044754" s="251"/>
      <c r="U1044754" s="251"/>
      <c r="V1044754" s="251"/>
      <c r="W1044754" s="251"/>
      <c r="X1044754" s="251"/>
      <c r="Y1044754" s="251"/>
      <c r="Z1044754" s="251"/>
      <c r="AA1044754" s="251"/>
      <c r="AB1044754" s="247"/>
      <c r="AC1044754" s="247"/>
      <c r="AD1044754" s="245"/>
      <c r="AE1044754" s="245"/>
      <c r="AF1044754" s="245"/>
      <c r="AG1044754" s="245"/>
    </row>
    <row r="1044755" spans="1:33" ht="12.75">
      <c r="A1044755" s="247"/>
      <c r="B1044755" s="248"/>
      <c r="C1044755" s="249"/>
      <c r="D1044755" s="250"/>
      <c r="E1044755" s="250"/>
      <c r="F1044755" s="250"/>
      <c r="G1044755" s="250"/>
      <c r="H1044755" s="250"/>
      <c r="I1044755" s="250"/>
      <c r="J1044755" s="244"/>
      <c r="K1044755" s="244"/>
      <c r="L1044755" s="244"/>
      <c r="M1044755" s="244"/>
      <c r="N1044755" s="244"/>
      <c r="O1044755" s="251"/>
      <c r="P1044755" s="251"/>
      <c r="Q1044755" s="251"/>
      <c r="R1044755" s="251"/>
      <c r="S1044755" s="251"/>
      <c r="T1044755" s="251"/>
      <c r="U1044755" s="251"/>
      <c r="V1044755" s="251"/>
      <c r="W1044755" s="251"/>
      <c r="X1044755" s="251"/>
      <c r="Y1044755" s="251"/>
      <c r="Z1044755" s="251"/>
      <c r="AA1044755" s="251"/>
      <c r="AB1044755" s="247"/>
      <c r="AC1044755" s="247"/>
      <c r="AD1044755" s="245"/>
      <c r="AE1044755" s="245"/>
      <c r="AF1044755" s="245"/>
      <c r="AG1044755" s="245"/>
    </row>
    <row r="1044756" spans="1:33" ht="12.75">
      <c r="A1044756" s="247"/>
      <c r="B1044756" s="248"/>
      <c r="C1044756" s="249"/>
      <c r="D1044756" s="250"/>
      <c r="E1044756" s="250"/>
      <c r="F1044756" s="250"/>
      <c r="G1044756" s="250"/>
      <c r="H1044756" s="250"/>
      <c r="I1044756" s="250"/>
      <c r="J1044756" s="244"/>
      <c r="K1044756" s="244"/>
      <c r="L1044756" s="244"/>
      <c r="M1044756" s="244"/>
      <c r="N1044756" s="244"/>
      <c r="O1044756" s="251"/>
      <c r="P1044756" s="251"/>
      <c r="Q1044756" s="251"/>
      <c r="R1044756" s="251"/>
      <c r="S1044756" s="251"/>
      <c r="T1044756" s="251"/>
      <c r="U1044756" s="251"/>
      <c r="V1044756" s="251"/>
      <c r="W1044756" s="251"/>
      <c r="X1044756" s="251"/>
      <c r="Y1044756" s="251"/>
      <c r="Z1044756" s="251"/>
      <c r="AA1044756" s="251"/>
      <c r="AB1044756" s="247"/>
      <c r="AC1044756" s="247"/>
      <c r="AD1044756" s="245"/>
      <c r="AE1044756" s="245"/>
      <c r="AF1044756" s="245"/>
      <c r="AG1044756" s="245"/>
    </row>
    <row r="1044757" spans="1:33" ht="12.75">
      <c r="A1044757" s="247"/>
      <c r="B1044757" s="248"/>
      <c r="C1044757" s="249"/>
      <c r="D1044757" s="250"/>
      <c r="E1044757" s="250"/>
      <c r="F1044757" s="250"/>
      <c r="G1044757" s="250"/>
      <c r="H1044757" s="250"/>
      <c r="I1044757" s="250"/>
      <c r="J1044757" s="244"/>
      <c r="K1044757" s="244"/>
      <c r="L1044757" s="244"/>
      <c r="M1044757" s="244"/>
      <c r="N1044757" s="244"/>
      <c r="O1044757" s="251"/>
      <c r="P1044757" s="251"/>
      <c r="Q1044757" s="251"/>
      <c r="R1044757" s="251"/>
      <c r="S1044757" s="251"/>
      <c r="T1044757" s="251"/>
      <c r="U1044757" s="251"/>
      <c r="V1044757" s="251"/>
      <c r="W1044757" s="251"/>
      <c r="X1044757" s="251"/>
      <c r="Y1044757" s="251"/>
      <c r="Z1044757" s="251"/>
      <c r="AA1044757" s="251"/>
      <c r="AB1044757" s="247"/>
      <c r="AC1044757" s="247"/>
      <c r="AD1044757" s="245"/>
      <c r="AE1044757" s="245"/>
      <c r="AF1044757" s="245"/>
      <c r="AG1044757" s="245"/>
    </row>
    <row r="1044758" spans="1:33" ht="12.75">
      <c r="A1044758" s="247"/>
      <c r="B1044758" s="248"/>
      <c r="C1044758" s="249"/>
      <c r="D1044758" s="250"/>
      <c r="E1044758" s="250"/>
      <c r="F1044758" s="250"/>
      <c r="G1044758" s="250"/>
      <c r="H1044758" s="250"/>
      <c r="I1044758" s="250"/>
      <c r="J1044758" s="244"/>
      <c r="K1044758" s="244"/>
      <c r="L1044758" s="244"/>
      <c r="M1044758" s="244"/>
      <c r="N1044758" s="244"/>
      <c r="O1044758" s="251"/>
      <c r="P1044758" s="251"/>
      <c r="Q1044758" s="251"/>
      <c r="R1044758" s="251"/>
      <c r="S1044758" s="251"/>
      <c r="T1044758" s="251"/>
      <c r="U1044758" s="251"/>
      <c r="V1044758" s="251"/>
      <c r="W1044758" s="251"/>
      <c r="X1044758" s="251"/>
      <c r="Y1044758" s="251"/>
      <c r="Z1044758" s="251"/>
      <c r="AA1044758" s="251"/>
      <c r="AB1044758" s="247"/>
      <c r="AC1044758" s="247"/>
      <c r="AD1044758" s="245"/>
      <c r="AE1044758" s="245"/>
      <c r="AF1044758" s="245"/>
      <c r="AG1044758" s="245"/>
    </row>
    <row r="1044759" spans="1:33" ht="12.75">
      <c r="A1044759" s="247"/>
      <c r="B1044759" s="248"/>
      <c r="C1044759" s="249"/>
      <c r="D1044759" s="250"/>
      <c r="E1044759" s="250"/>
      <c r="F1044759" s="250"/>
      <c r="G1044759" s="250"/>
      <c r="H1044759" s="250"/>
      <c r="I1044759" s="250"/>
      <c r="J1044759" s="244"/>
      <c r="K1044759" s="244"/>
      <c r="L1044759" s="244"/>
      <c r="M1044759" s="244"/>
      <c r="N1044759" s="244"/>
      <c r="O1044759" s="251"/>
      <c r="P1044759" s="251"/>
      <c r="Q1044759" s="251"/>
      <c r="R1044759" s="251"/>
      <c r="S1044759" s="251"/>
      <c r="T1044759" s="251"/>
      <c r="U1044759" s="251"/>
      <c r="V1044759" s="251"/>
      <c r="W1044759" s="251"/>
      <c r="X1044759" s="251"/>
      <c r="Y1044759" s="251"/>
      <c r="Z1044759" s="251"/>
      <c r="AA1044759" s="251"/>
      <c r="AB1044759" s="247"/>
      <c r="AC1044759" s="247"/>
      <c r="AD1044759" s="245"/>
      <c r="AE1044759" s="245"/>
      <c r="AF1044759" s="245"/>
      <c r="AG1044759" s="245"/>
    </row>
    <row r="1044760" spans="1:33" ht="12.75">
      <c r="A1044760" s="247"/>
      <c r="B1044760" s="248"/>
      <c r="C1044760" s="249"/>
      <c r="D1044760" s="250"/>
      <c r="E1044760" s="250"/>
      <c r="F1044760" s="250"/>
      <c r="G1044760" s="250"/>
      <c r="H1044760" s="250"/>
      <c r="I1044760" s="250"/>
      <c r="J1044760" s="244"/>
      <c r="K1044760" s="244"/>
      <c r="L1044760" s="244"/>
      <c r="M1044760" s="244"/>
      <c r="N1044760" s="244"/>
      <c r="O1044760" s="251"/>
      <c r="P1044760" s="251"/>
      <c r="Q1044760" s="251"/>
      <c r="R1044760" s="251"/>
      <c r="S1044760" s="251"/>
      <c r="T1044760" s="251"/>
      <c r="U1044760" s="251"/>
      <c r="V1044760" s="251"/>
      <c r="W1044760" s="251"/>
      <c r="X1044760" s="251"/>
      <c r="Y1044760" s="251"/>
      <c r="Z1044760" s="251"/>
      <c r="AA1044760" s="251"/>
      <c r="AB1044760" s="247"/>
      <c r="AC1044760" s="247"/>
      <c r="AD1044760" s="245"/>
      <c r="AE1044760" s="245"/>
      <c r="AF1044760" s="245"/>
      <c r="AG1044760" s="245"/>
    </row>
    <row r="1044761" spans="1:33" ht="12.75">
      <c r="A1044761" s="247"/>
      <c r="B1044761" s="248"/>
      <c r="C1044761" s="249"/>
      <c r="D1044761" s="250"/>
      <c r="E1044761" s="250"/>
      <c r="F1044761" s="250"/>
      <c r="G1044761" s="250"/>
      <c r="H1044761" s="250"/>
      <c r="I1044761" s="250"/>
      <c r="J1044761" s="244"/>
      <c r="K1044761" s="244"/>
      <c r="L1044761" s="244"/>
      <c r="M1044761" s="244"/>
      <c r="N1044761" s="244"/>
      <c r="O1044761" s="251"/>
      <c r="P1044761" s="251"/>
      <c r="Q1044761" s="251"/>
      <c r="R1044761" s="251"/>
      <c r="S1044761" s="251"/>
      <c r="T1044761" s="251"/>
      <c r="U1044761" s="251"/>
      <c r="V1044761" s="251"/>
      <c r="W1044761" s="251"/>
      <c r="X1044761" s="251"/>
      <c r="Y1044761" s="251"/>
      <c r="Z1044761" s="251"/>
      <c r="AA1044761" s="251"/>
      <c r="AB1044761" s="247"/>
      <c r="AC1044761" s="247"/>
      <c r="AD1044761" s="245"/>
      <c r="AE1044761" s="245"/>
      <c r="AF1044761" s="245"/>
      <c r="AG1044761" s="245"/>
    </row>
    <row r="1044762" spans="1:33" ht="12.75">
      <c r="A1044762" s="247"/>
      <c r="B1044762" s="248"/>
      <c r="C1044762" s="249"/>
      <c r="D1044762" s="250"/>
      <c r="E1044762" s="250"/>
      <c r="F1044762" s="250"/>
      <c r="G1044762" s="250"/>
      <c r="H1044762" s="250"/>
      <c r="I1044762" s="250"/>
      <c r="J1044762" s="244"/>
      <c r="K1044762" s="244"/>
      <c r="L1044762" s="244"/>
      <c r="M1044762" s="244"/>
      <c r="N1044762" s="244"/>
      <c r="O1044762" s="251"/>
      <c r="P1044762" s="251"/>
      <c r="Q1044762" s="251"/>
      <c r="R1044762" s="251"/>
      <c r="S1044762" s="251"/>
      <c r="T1044762" s="251"/>
      <c r="U1044762" s="251"/>
      <c r="V1044762" s="251"/>
      <c r="W1044762" s="251"/>
      <c r="X1044762" s="251"/>
      <c r="Y1044762" s="251"/>
      <c r="Z1044762" s="251"/>
      <c r="AA1044762" s="251"/>
      <c r="AB1044762" s="247"/>
      <c r="AC1044762" s="247"/>
      <c r="AD1044762" s="245"/>
      <c r="AE1044762" s="245"/>
      <c r="AF1044762" s="245"/>
      <c r="AG1044762" s="245"/>
    </row>
    <row r="1044763" spans="1:33" ht="12.75">
      <c r="A1044763" s="247"/>
      <c r="B1044763" s="248"/>
      <c r="C1044763" s="249"/>
      <c r="D1044763" s="250"/>
      <c r="E1044763" s="250"/>
      <c r="F1044763" s="250"/>
      <c r="G1044763" s="250"/>
      <c r="H1044763" s="250"/>
      <c r="I1044763" s="250"/>
      <c r="J1044763" s="244"/>
      <c r="K1044763" s="244"/>
      <c r="L1044763" s="244"/>
      <c r="M1044763" s="244"/>
      <c r="N1044763" s="244"/>
      <c r="O1044763" s="251"/>
      <c r="P1044763" s="251"/>
      <c r="Q1044763" s="251"/>
      <c r="R1044763" s="251"/>
      <c r="S1044763" s="251"/>
      <c r="T1044763" s="251"/>
      <c r="U1044763" s="251"/>
      <c r="V1044763" s="251"/>
      <c r="W1044763" s="251"/>
      <c r="X1044763" s="251"/>
      <c r="Y1044763" s="251"/>
      <c r="Z1044763" s="251"/>
      <c r="AA1044763" s="251"/>
      <c r="AB1044763" s="247"/>
      <c r="AC1044763" s="247"/>
      <c r="AD1044763" s="245"/>
      <c r="AE1044763" s="245"/>
      <c r="AF1044763" s="245"/>
      <c r="AG1044763" s="245"/>
    </row>
    <row r="1044764" spans="1:33" ht="12.75">
      <c r="A1044764" s="247"/>
      <c r="B1044764" s="248"/>
      <c r="C1044764" s="249"/>
      <c r="D1044764" s="250"/>
      <c r="E1044764" s="250"/>
      <c r="F1044764" s="250"/>
      <c r="G1044764" s="250"/>
      <c r="H1044764" s="250"/>
      <c r="I1044764" s="250"/>
      <c r="J1044764" s="244"/>
      <c r="K1044764" s="244"/>
      <c r="L1044764" s="244"/>
      <c r="M1044764" s="244"/>
      <c r="N1044764" s="244"/>
      <c r="O1044764" s="251"/>
      <c r="P1044764" s="251"/>
      <c r="Q1044764" s="251"/>
      <c r="R1044764" s="251"/>
      <c r="S1044764" s="251"/>
      <c r="T1044764" s="251"/>
      <c r="U1044764" s="251"/>
      <c r="V1044764" s="251"/>
      <c r="W1044764" s="251"/>
      <c r="X1044764" s="251"/>
      <c r="Y1044764" s="251"/>
      <c r="Z1044764" s="251"/>
      <c r="AA1044764" s="251"/>
      <c r="AB1044764" s="247"/>
      <c r="AC1044764" s="247"/>
      <c r="AD1044764" s="245"/>
      <c r="AE1044764" s="245"/>
      <c r="AF1044764" s="245"/>
      <c r="AG1044764" s="245"/>
    </row>
    <row r="1044765" spans="1:33" ht="12.75">
      <c r="A1044765" s="247"/>
      <c r="B1044765" s="248"/>
      <c r="C1044765" s="249"/>
      <c r="D1044765" s="250"/>
      <c r="E1044765" s="250"/>
      <c r="F1044765" s="250"/>
      <c r="G1044765" s="250"/>
      <c r="H1044765" s="250"/>
      <c r="I1044765" s="250"/>
      <c r="J1044765" s="244"/>
      <c r="K1044765" s="244"/>
      <c r="L1044765" s="244"/>
      <c r="M1044765" s="244"/>
      <c r="N1044765" s="244"/>
      <c r="O1044765" s="251"/>
      <c r="P1044765" s="251"/>
      <c r="Q1044765" s="251"/>
      <c r="R1044765" s="251"/>
      <c r="S1044765" s="251"/>
      <c r="T1044765" s="251"/>
      <c r="U1044765" s="251"/>
      <c r="V1044765" s="251"/>
      <c r="W1044765" s="251"/>
      <c r="X1044765" s="251"/>
      <c r="Y1044765" s="251"/>
      <c r="Z1044765" s="251"/>
      <c r="AA1044765" s="251"/>
      <c r="AB1044765" s="247"/>
      <c r="AC1044765" s="247"/>
      <c r="AD1044765" s="245"/>
      <c r="AE1044765" s="245"/>
      <c r="AF1044765" s="245"/>
      <c r="AG1044765" s="245"/>
    </row>
    <row r="1044766" spans="1:33" ht="12.75">
      <c r="A1044766" s="247"/>
      <c r="B1044766" s="248"/>
      <c r="C1044766" s="249"/>
      <c r="D1044766" s="250"/>
      <c r="E1044766" s="250"/>
      <c r="F1044766" s="250"/>
      <c r="G1044766" s="250"/>
      <c r="H1044766" s="250"/>
      <c r="I1044766" s="250"/>
      <c r="J1044766" s="244"/>
      <c r="K1044766" s="244"/>
      <c r="L1044766" s="244"/>
      <c r="M1044766" s="244"/>
      <c r="N1044766" s="244"/>
      <c r="O1044766" s="251"/>
      <c r="P1044766" s="251"/>
      <c r="Q1044766" s="251"/>
      <c r="R1044766" s="251"/>
      <c r="S1044766" s="251"/>
      <c r="T1044766" s="251"/>
      <c r="U1044766" s="251"/>
      <c r="V1044766" s="251"/>
      <c r="W1044766" s="251"/>
      <c r="X1044766" s="251"/>
      <c r="Y1044766" s="251"/>
      <c r="Z1044766" s="251"/>
      <c r="AA1044766" s="251"/>
      <c r="AB1044766" s="247"/>
      <c r="AC1044766" s="247"/>
      <c r="AD1044766" s="245"/>
      <c r="AE1044766" s="245"/>
      <c r="AF1044766" s="245"/>
      <c r="AG1044766" s="245"/>
    </row>
    <row r="1044767" spans="1:33" ht="12.75">
      <c r="A1044767" s="247"/>
      <c r="B1044767" s="248"/>
      <c r="C1044767" s="249"/>
      <c r="D1044767" s="250"/>
      <c r="E1044767" s="250"/>
      <c r="F1044767" s="250"/>
      <c r="G1044767" s="250"/>
      <c r="H1044767" s="250"/>
      <c r="I1044767" s="250"/>
      <c r="J1044767" s="244"/>
      <c r="K1044767" s="244"/>
      <c r="L1044767" s="244"/>
      <c r="M1044767" s="244"/>
      <c r="N1044767" s="244"/>
      <c r="O1044767" s="251"/>
      <c r="P1044767" s="251"/>
      <c r="Q1044767" s="251"/>
      <c r="R1044767" s="251"/>
      <c r="S1044767" s="251"/>
      <c r="T1044767" s="251"/>
      <c r="U1044767" s="251"/>
      <c r="V1044767" s="251"/>
      <c r="W1044767" s="251"/>
      <c r="X1044767" s="251"/>
      <c r="Y1044767" s="251"/>
      <c r="Z1044767" s="251"/>
      <c r="AA1044767" s="251"/>
      <c r="AB1044767" s="247"/>
      <c r="AC1044767" s="247"/>
      <c r="AD1044767" s="245"/>
      <c r="AE1044767" s="245"/>
      <c r="AF1044767" s="245"/>
      <c r="AG1044767" s="245"/>
    </row>
    <row r="1044768" spans="1:33" ht="12.75">
      <c r="A1044768" s="247"/>
      <c r="B1044768" s="248"/>
      <c r="C1044768" s="249"/>
      <c r="D1044768" s="250"/>
      <c r="E1044768" s="250"/>
      <c r="F1044768" s="250"/>
      <c r="G1044768" s="250"/>
      <c r="H1044768" s="250"/>
      <c r="I1044768" s="250"/>
      <c r="J1044768" s="244"/>
      <c r="K1044768" s="244"/>
      <c r="L1044768" s="244"/>
      <c r="M1044768" s="244"/>
      <c r="N1044768" s="244"/>
      <c r="O1044768" s="251"/>
      <c r="P1044768" s="251"/>
      <c r="Q1044768" s="251"/>
      <c r="R1044768" s="251"/>
      <c r="S1044768" s="251"/>
      <c r="T1044768" s="251"/>
      <c r="U1044768" s="251"/>
      <c r="V1044768" s="251"/>
      <c r="W1044768" s="251"/>
      <c r="X1044768" s="251"/>
      <c r="Y1044768" s="251"/>
      <c r="Z1044768" s="251"/>
      <c r="AA1044768" s="251"/>
      <c r="AB1044768" s="247"/>
      <c r="AC1044768" s="247"/>
      <c r="AD1044768" s="245"/>
      <c r="AE1044768" s="245"/>
      <c r="AF1044768" s="245"/>
      <c r="AG1044768" s="245"/>
    </row>
    <row r="1044769" spans="1:33" ht="12.75">
      <c r="A1044769" s="247"/>
      <c r="B1044769" s="248"/>
      <c r="C1044769" s="249"/>
      <c r="D1044769" s="250"/>
      <c r="E1044769" s="250"/>
      <c r="F1044769" s="250"/>
      <c r="G1044769" s="250"/>
      <c r="H1044769" s="250"/>
      <c r="I1044769" s="250"/>
      <c r="J1044769" s="244"/>
      <c r="K1044769" s="244"/>
      <c r="L1044769" s="244"/>
      <c r="M1044769" s="244"/>
      <c r="N1044769" s="244"/>
      <c r="O1044769" s="251"/>
      <c r="P1044769" s="251"/>
      <c r="Q1044769" s="251"/>
      <c r="R1044769" s="251"/>
      <c r="S1044769" s="251"/>
      <c r="T1044769" s="251"/>
      <c r="U1044769" s="251"/>
      <c r="V1044769" s="251"/>
      <c r="W1044769" s="251"/>
      <c r="X1044769" s="251"/>
      <c r="Y1044769" s="251"/>
      <c r="Z1044769" s="251"/>
      <c r="AA1044769" s="251"/>
      <c r="AB1044769" s="247"/>
      <c r="AC1044769" s="247"/>
      <c r="AD1044769" s="245"/>
      <c r="AE1044769" s="245"/>
      <c r="AF1044769" s="245"/>
      <c r="AG1044769" s="245"/>
    </row>
    <row r="1044770" spans="1:33" ht="12.75">
      <c r="A1044770" s="247"/>
      <c r="B1044770" s="248"/>
      <c r="C1044770" s="249"/>
      <c r="D1044770" s="250"/>
      <c r="E1044770" s="250"/>
      <c r="F1044770" s="250"/>
      <c r="G1044770" s="250"/>
      <c r="H1044770" s="250"/>
      <c r="I1044770" s="250"/>
      <c r="J1044770" s="244"/>
      <c r="K1044770" s="244"/>
      <c r="L1044770" s="244"/>
      <c r="M1044770" s="244"/>
      <c r="N1044770" s="244"/>
      <c r="O1044770" s="251"/>
      <c r="P1044770" s="251"/>
      <c r="Q1044770" s="251"/>
      <c r="R1044770" s="251"/>
      <c r="S1044770" s="251"/>
      <c r="T1044770" s="251"/>
      <c r="U1044770" s="251"/>
      <c r="V1044770" s="251"/>
      <c r="W1044770" s="251"/>
      <c r="X1044770" s="251"/>
      <c r="Y1044770" s="251"/>
      <c r="Z1044770" s="251"/>
      <c r="AA1044770" s="251"/>
      <c r="AB1044770" s="247"/>
      <c r="AC1044770" s="247"/>
      <c r="AD1044770" s="245"/>
      <c r="AE1044770" s="245"/>
      <c r="AF1044770" s="245"/>
      <c r="AG1044770" s="245"/>
    </row>
    <row r="1044771" spans="1:33" ht="12.75">
      <c r="A1044771" s="247"/>
      <c r="B1044771" s="248"/>
      <c r="C1044771" s="249"/>
      <c r="D1044771" s="250"/>
      <c r="E1044771" s="250"/>
      <c r="F1044771" s="250"/>
      <c r="G1044771" s="250"/>
      <c r="H1044771" s="250"/>
      <c r="I1044771" s="250"/>
      <c r="J1044771" s="244"/>
      <c r="K1044771" s="244"/>
      <c r="L1044771" s="244"/>
      <c r="M1044771" s="244"/>
      <c r="N1044771" s="244"/>
      <c r="O1044771" s="251"/>
      <c r="P1044771" s="251"/>
      <c r="Q1044771" s="251"/>
      <c r="R1044771" s="251"/>
      <c r="S1044771" s="251"/>
      <c r="T1044771" s="251"/>
      <c r="U1044771" s="251"/>
      <c r="V1044771" s="251"/>
      <c r="W1044771" s="251"/>
      <c r="X1044771" s="251"/>
      <c r="Y1044771" s="251"/>
      <c r="Z1044771" s="251"/>
      <c r="AA1044771" s="251"/>
      <c r="AB1044771" s="247"/>
      <c r="AC1044771" s="247"/>
      <c r="AD1044771" s="245"/>
      <c r="AE1044771" s="245"/>
      <c r="AF1044771" s="245"/>
      <c r="AG1044771" s="245"/>
    </row>
    <row r="1044772" spans="1:33" ht="12.75">
      <c r="A1044772" s="247"/>
      <c r="B1044772" s="248"/>
      <c r="C1044772" s="249"/>
      <c r="D1044772" s="250"/>
      <c r="E1044772" s="250"/>
      <c r="F1044772" s="250"/>
      <c r="G1044772" s="250"/>
      <c r="H1044772" s="250"/>
      <c r="I1044772" s="250"/>
      <c r="J1044772" s="244"/>
      <c r="K1044772" s="244"/>
      <c r="L1044772" s="244"/>
      <c r="M1044772" s="244"/>
      <c r="N1044772" s="244"/>
      <c r="O1044772" s="251"/>
      <c r="P1044772" s="251"/>
      <c r="Q1044772" s="251"/>
      <c r="R1044772" s="251"/>
      <c r="S1044772" s="251"/>
      <c r="T1044772" s="251"/>
      <c r="U1044772" s="251"/>
      <c r="V1044772" s="251"/>
      <c r="W1044772" s="251"/>
      <c r="X1044772" s="251"/>
      <c r="Y1044772" s="251"/>
      <c r="Z1044772" s="251"/>
      <c r="AA1044772" s="251"/>
      <c r="AB1044772" s="247"/>
      <c r="AC1044772" s="247"/>
      <c r="AD1044772" s="245"/>
      <c r="AE1044772" s="245"/>
      <c r="AF1044772" s="245"/>
      <c r="AG1044772" s="245"/>
    </row>
    <row r="1044773" spans="1:33" ht="12.75">
      <c r="A1044773" s="247"/>
      <c r="B1044773" s="248"/>
      <c r="C1044773" s="249"/>
      <c r="D1044773" s="250"/>
      <c r="E1044773" s="250"/>
      <c r="F1044773" s="250"/>
      <c r="G1044773" s="250"/>
      <c r="H1044773" s="250"/>
      <c r="I1044773" s="250"/>
      <c r="J1044773" s="244"/>
      <c r="K1044773" s="244"/>
      <c r="L1044773" s="244"/>
      <c r="M1044773" s="244"/>
      <c r="N1044773" s="244"/>
      <c r="O1044773" s="251"/>
      <c r="P1044773" s="251"/>
      <c r="Q1044773" s="251"/>
      <c r="R1044773" s="251"/>
      <c r="S1044773" s="251"/>
      <c r="T1044773" s="251"/>
      <c r="U1044773" s="251"/>
      <c r="V1044773" s="251"/>
      <c r="W1044773" s="251"/>
      <c r="X1044773" s="251"/>
      <c r="Y1044773" s="251"/>
      <c r="Z1044773" s="251"/>
      <c r="AA1044773" s="251"/>
      <c r="AB1044773" s="247"/>
      <c r="AC1044773" s="247"/>
      <c r="AD1044773" s="245"/>
      <c r="AE1044773" s="245"/>
      <c r="AF1044773" s="245"/>
      <c r="AG1044773" s="245"/>
    </row>
    <row r="1044774" spans="1:33" ht="12.75">
      <c r="A1044774" s="247"/>
      <c r="B1044774" s="248"/>
      <c r="C1044774" s="249"/>
      <c r="D1044774" s="250"/>
      <c r="E1044774" s="250"/>
      <c r="F1044774" s="250"/>
      <c r="G1044774" s="250"/>
      <c r="H1044774" s="250"/>
      <c r="I1044774" s="250"/>
      <c r="J1044774" s="244"/>
      <c r="K1044774" s="244"/>
      <c r="L1044774" s="244"/>
      <c r="M1044774" s="244"/>
      <c r="N1044774" s="244"/>
      <c r="O1044774" s="251"/>
      <c r="P1044774" s="251"/>
      <c r="Q1044774" s="251"/>
      <c r="R1044774" s="251"/>
      <c r="S1044774" s="251"/>
      <c r="T1044774" s="251"/>
      <c r="U1044774" s="251"/>
      <c r="V1044774" s="251"/>
      <c r="W1044774" s="251"/>
      <c r="X1044774" s="251"/>
      <c r="Y1044774" s="251"/>
      <c r="Z1044774" s="251"/>
      <c r="AA1044774" s="251"/>
      <c r="AB1044774" s="247"/>
      <c r="AC1044774" s="247"/>
      <c r="AD1044774" s="245"/>
      <c r="AE1044774" s="245"/>
      <c r="AF1044774" s="245"/>
      <c r="AG1044774" s="245"/>
    </row>
    <row r="1044775" spans="1:33" ht="12.75">
      <c r="A1044775" s="247"/>
      <c r="B1044775" s="248"/>
      <c r="C1044775" s="249"/>
      <c r="D1044775" s="250"/>
      <c r="E1044775" s="250"/>
      <c r="F1044775" s="250"/>
      <c r="G1044775" s="250"/>
      <c r="H1044775" s="250"/>
      <c r="I1044775" s="250"/>
      <c r="J1044775" s="244"/>
      <c r="K1044775" s="244"/>
      <c r="L1044775" s="244"/>
      <c r="M1044775" s="244"/>
      <c r="N1044775" s="244"/>
      <c r="O1044775" s="251"/>
      <c r="P1044775" s="251"/>
      <c r="Q1044775" s="251"/>
      <c r="R1044775" s="251"/>
      <c r="S1044775" s="251"/>
      <c r="T1044775" s="251"/>
      <c r="U1044775" s="251"/>
      <c r="V1044775" s="251"/>
      <c r="W1044775" s="251"/>
      <c r="X1044775" s="251"/>
      <c r="Y1044775" s="251"/>
      <c r="Z1044775" s="251"/>
      <c r="AA1044775" s="251"/>
      <c r="AB1044775" s="247"/>
      <c r="AC1044775" s="247"/>
      <c r="AD1044775" s="245"/>
      <c r="AE1044775" s="245"/>
      <c r="AF1044775" s="245"/>
      <c r="AG1044775" s="245"/>
    </row>
    <row r="1044776" spans="1:33" ht="12.75">
      <c r="A1044776" s="247"/>
      <c r="B1044776" s="248"/>
      <c r="C1044776" s="249"/>
      <c r="D1044776" s="250"/>
      <c r="E1044776" s="250"/>
      <c r="F1044776" s="250"/>
      <c r="G1044776" s="250"/>
      <c r="H1044776" s="250"/>
      <c r="I1044776" s="250"/>
      <c r="J1044776" s="244"/>
      <c r="K1044776" s="244"/>
      <c r="L1044776" s="244"/>
      <c r="M1044776" s="244"/>
      <c r="N1044776" s="244"/>
      <c r="O1044776" s="251"/>
      <c r="P1044776" s="251"/>
      <c r="Q1044776" s="251"/>
      <c r="R1044776" s="251"/>
      <c r="S1044776" s="251"/>
      <c r="T1044776" s="251"/>
      <c r="U1044776" s="251"/>
      <c r="V1044776" s="251"/>
      <c r="W1044776" s="251"/>
      <c r="X1044776" s="251"/>
      <c r="Y1044776" s="251"/>
      <c r="Z1044776" s="251"/>
      <c r="AA1044776" s="251"/>
      <c r="AB1044776" s="247"/>
      <c r="AC1044776" s="247"/>
      <c r="AD1044776" s="245"/>
      <c r="AE1044776" s="245"/>
      <c r="AF1044776" s="245"/>
      <c r="AG1044776" s="245"/>
    </row>
    <row r="1044777" spans="1:33" ht="12.75">
      <c r="A1044777" s="247"/>
      <c r="B1044777" s="248"/>
      <c r="C1044777" s="249"/>
      <c r="D1044777" s="250"/>
      <c r="E1044777" s="250"/>
      <c r="F1044777" s="250"/>
      <c r="G1044777" s="250"/>
      <c r="H1044777" s="250"/>
      <c r="I1044777" s="250"/>
      <c r="J1044777" s="244"/>
      <c r="K1044777" s="244"/>
      <c r="L1044777" s="244"/>
      <c r="M1044777" s="244"/>
      <c r="N1044777" s="244"/>
      <c r="O1044777" s="251"/>
      <c r="P1044777" s="251"/>
      <c r="Q1044777" s="251"/>
      <c r="R1044777" s="251"/>
      <c r="S1044777" s="251"/>
      <c r="T1044777" s="251"/>
      <c r="U1044777" s="251"/>
      <c r="V1044777" s="251"/>
      <c r="W1044777" s="251"/>
      <c r="X1044777" s="251"/>
      <c r="Y1044777" s="251"/>
      <c r="Z1044777" s="251"/>
      <c r="AA1044777" s="251"/>
      <c r="AB1044777" s="247"/>
      <c r="AC1044777" s="247"/>
      <c r="AD1044777" s="245"/>
      <c r="AE1044777" s="245"/>
      <c r="AF1044777" s="245"/>
      <c r="AG1044777" s="245"/>
    </row>
    <row r="1044778" spans="1:33" ht="12.75">
      <c r="A1044778" s="247"/>
      <c r="B1044778" s="248"/>
      <c r="C1044778" s="249"/>
      <c r="D1044778" s="250"/>
      <c r="E1044778" s="250"/>
      <c r="F1044778" s="250"/>
      <c r="G1044778" s="250"/>
      <c r="H1044778" s="250"/>
      <c r="I1044778" s="250"/>
      <c r="J1044778" s="244"/>
      <c r="K1044778" s="244"/>
      <c r="L1044778" s="244"/>
      <c r="M1044778" s="244"/>
      <c r="N1044778" s="244"/>
      <c r="O1044778" s="251"/>
      <c r="P1044778" s="251"/>
      <c r="Q1044778" s="251"/>
      <c r="R1044778" s="251"/>
      <c r="S1044778" s="251"/>
      <c r="T1044778" s="251"/>
      <c r="U1044778" s="251"/>
      <c r="V1044778" s="251"/>
      <c r="W1044778" s="251"/>
      <c r="X1044778" s="251"/>
      <c r="Y1044778" s="251"/>
      <c r="Z1044778" s="251"/>
      <c r="AA1044778" s="251"/>
      <c r="AB1044778" s="247"/>
      <c r="AC1044778" s="247"/>
      <c r="AD1044778" s="245"/>
      <c r="AE1044778" s="245"/>
      <c r="AF1044778" s="245"/>
      <c r="AG1044778" s="245"/>
    </row>
    <row r="1044779" spans="1:33" ht="12.75">
      <c r="A1044779" s="247"/>
      <c r="B1044779" s="248"/>
      <c r="C1044779" s="249"/>
      <c r="D1044779" s="250"/>
      <c r="E1044779" s="250"/>
      <c r="F1044779" s="250"/>
      <c r="G1044779" s="250"/>
      <c r="H1044779" s="250"/>
      <c r="I1044779" s="250"/>
      <c r="J1044779" s="244"/>
      <c r="K1044779" s="244"/>
      <c r="L1044779" s="244"/>
      <c r="M1044779" s="244"/>
      <c r="N1044779" s="244"/>
      <c r="O1044779" s="251"/>
      <c r="P1044779" s="251"/>
      <c r="Q1044779" s="251"/>
      <c r="R1044779" s="251"/>
      <c r="S1044779" s="251"/>
      <c r="T1044779" s="251"/>
      <c r="U1044779" s="251"/>
      <c r="V1044779" s="251"/>
      <c r="W1044779" s="251"/>
      <c r="X1044779" s="251"/>
      <c r="Y1044779" s="251"/>
      <c r="Z1044779" s="251"/>
      <c r="AA1044779" s="251"/>
      <c r="AB1044779" s="247"/>
      <c r="AC1044779" s="247"/>
      <c r="AD1044779" s="245"/>
      <c r="AE1044779" s="245"/>
      <c r="AF1044779" s="245"/>
      <c r="AG1044779" s="245"/>
    </row>
    <row r="1044780" spans="1:33" ht="12.75">
      <c r="A1044780" s="247"/>
      <c r="B1044780" s="248"/>
      <c r="C1044780" s="249"/>
      <c r="D1044780" s="250"/>
      <c r="E1044780" s="250"/>
      <c r="F1044780" s="250"/>
      <c r="G1044780" s="250"/>
      <c r="H1044780" s="250"/>
      <c r="I1044780" s="250"/>
      <c r="J1044780" s="244"/>
      <c r="K1044780" s="244"/>
      <c r="L1044780" s="244"/>
      <c r="M1044780" s="244"/>
      <c r="N1044780" s="244"/>
      <c r="O1044780" s="251"/>
      <c r="P1044780" s="251"/>
      <c r="Q1044780" s="251"/>
      <c r="R1044780" s="251"/>
      <c r="S1044780" s="251"/>
      <c r="T1044780" s="251"/>
      <c r="U1044780" s="251"/>
      <c r="V1044780" s="251"/>
      <c r="W1044780" s="251"/>
      <c r="X1044780" s="251"/>
      <c r="Y1044780" s="251"/>
      <c r="Z1044780" s="251"/>
      <c r="AA1044780" s="251"/>
      <c r="AB1044780" s="247"/>
      <c r="AC1044780" s="247"/>
      <c r="AD1044780" s="245"/>
      <c r="AE1044780" s="245"/>
      <c r="AF1044780" s="245"/>
      <c r="AG1044780" s="245"/>
    </row>
    <row r="1044781" spans="1:33" ht="12.75">
      <c r="A1044781" s="247"/>
      <c r="B1044781" s="248"/>
      <c r="C1044781" s="249"/>
      <c r="D1044781" s="250"/>
      <c r="E1044781" s="250"/>
      <c r="F1044781" s="250"/>
      <c r="G1044781" s="250"/>
      <c r="H1044781" s="250"/>
      <c r="I1044781" s="250"/>
      <c r="J1044781" s="244"/>
      <c r="K1044781" s="244"/>
      <c r="L1044781" s="244"/>
      <c r="M1044781" s="244"/>
      <c r="N1044781" s="244"/>
      <c r="O1044781" s="251"/>
      <c r="P1044781" s="251"/>
      <c r="Q1044781" s="251"/>
      <c r="R1044781" s="251"/>
      <c r="S1044781" s="251"/>
      <c r="T1044781" s="251"/>
      <c r="U1044781" s="251"/>
      <c r="V1044781" s="251"/>
      <c r="W1044781" s="251"/>
      <c r="X1044781" s="251"/>
      <c r="Y1044781" s="251"/>
      <c r="Z1044781" s="251"/>
      <c r="AA1044781" s="251"/>
      <c r="AB1044781" s="247"/>
      <c r="AC1044781" s="247"/>
      <c r="AD1044781" s="245"/>
      <c r="AE1044781" s="245"/>
      <c r="AF1044781" s="245"/>
      <c r="AG1044781" s="245"/>
    </row>
    <row r="1044782" spans="1:33" ht="12.75">
      <c r="A1044782" s="247"/>
      <c r="B1044782" s="248"/>
      <c r="C1044782" s="249"/>
      <c r="D1044782" s="250"/>
      <c r="E1044782" s="250"/>
      <c r="F1044782" s="250"/>
      <c r="G1044782" s="250"/>
      <c r="H1044782" s="250"/>
      <c r="I1044782" s="250"/>
      <c r="J1044782" s="244"/>
      <c r="K1044782" s="244"/>
      <c r="L1044782" s="244"/>
      <c r="M1044782" s="244"/>
      <c r="N1044782" s="244"/>
      <c r="O1044782" s="251"/>
      <c r="P1044782" s="251"/>
      <c r="Q1044782" s="251"/>
      <c r="R1044782" s="251"/>
      <c r="S1044782" s="251"/>
      <c r="T1044782" s="251"/>
      <c r="U1044782" s="251"/>
      <c r="V1044782" s="251"/>
      <c r="W1044782" s="251"/>
      <c r="X1044782" s="251"/>
      <c r="Y1044782" s="251"/>
      <c r="Z1044782" s="251"/>
      <c r="AA1044782" s="251"/>
      <c r="AB1044782" s="247"/>
      <c r="AC1044782" s="247"/>
      <c r="AD1044782" s="245"/>
      <c r="AE1044782" s="245"/>
      <c r="AF1044782" s="245"/>
      <c r="AG1044782" s="245"/>
    </row>
    <row r="1044783" spans="1:33" ht="12.75">
      <c r="A1044783" s="247"/>
      <c r="B1044783" s="248"/>
      <c r="C1044783" s="249"/>
      <c r="D1044783" s="250"/>
      <c r="E1044783" s="250"/>
      <c r="F1044783" s="250"/>
      <c r="G1044783" s="250"/>
      <c r="H1044783" s="250"/>
      <c r="I1044783" s="250"/>
      <c r="J1044783" s="244"/>
      <c r="K1044783" s="244"/>
      <c r="L1044783" s="244"/>
      <c r="M1044783" s="244"/>
      <c r="N1044783" s="244"/>
      <c r="O1044783" s="251"/>
      <c r="P1044783" s="251"/>
      <c r="Q1044783" s="251"/>
      <c r="R1044783" s="251"/>
      <c r="S1044783" s="251"/>
      <c r="T1044783" s="251"/>
      <c r="U1044783" s="251"/>
      <c r="V1044783" s="251"/>
      <c r="W1044783" s="251"/>
      <c r="X1044783" s="251"/>
      <c r="Y1044783" s="251"/>
      <c r="Z1044783" s="251"/>
      <c r="AA1044783" s="251"/>
      <c r="AB1044783" s="247"/>
      <c r="AC1044783" s="247"/>
      <c r="AD1044783" s="245"/>
      <c r="AE1044783" s="245"/>
      <c r="AF1044783" s="245"/>
      <c r="AG1044783" s="245"/>
    </row>
    <row r="1044784" spans="1:33" ht="12.75">
      <c r="A1044784" s="247"/>
      <c r="B1044784" s="248"/>
      <c r="C1044784" s="249"/>
      <c r="D1044784" s="250"/>
      <c r="E1044784" s="250"/>
      <c r="F1044784" s="250"/>
      <c r="G1044784" s="250"/>
      <c r="H1044784" s="250"/>
      <c r="I1044784" s="250"/>
      <c r="J1044784" s="244"/>
      <c r="K1044784" s="244"/>
      <c r="L1044784" s="244"/>
      <c r="M1044784" s="244"/>
      <c r="N1044784" s="244"/>
      <c r="O1044784" s="251"/>
      <c r="P1044784" s="251"/>
      <c r="Q1044784" s="251"/>
      <c r="R1044784" s="251"/>
      <c r="S1044784" s="251"/>
      <c r="T1044784" s="251"/>
      <c r="U1044784" s="251"/>
      <c r="V1044784" s="251"/>
      <c r="W1044784" s="251"/>
      <c r="X1044784" s="251"/>
      <c r="Y1044784" s="251"/>
      <c r="Z1044784" s="251"/>
      <c r="AA1044784" s="251"/>
      <c r="AB1044784" s="247"/>
      <c r="AC1044784" s="247"/>
      <c r="AD1044784" s="245"/>
      <c r="AE1044784" s="245"/>
      <c r="AF1044784" s="245"/>
      <c r="AG1044784" s="245"/>
    </row>
    <row r="1044785" spans="1:33" ht="12.75">
      <c r="A1044785" s="247"/>
      <c r="B1044785" s="248"/>
      <c r="C1044785" s="249"/>
      <c r="D1044785" s="250"/>
      <c r="E1044785" s="250"/>
      <c r="F1044785" s="250"/>
      <c r="G1044785" s="250"/>
      <c r="H1044785" s="250"/>
      <c r="I1044785" s="250"/>
      <c r="J1044785" s="244"/>
      <c r="K1044785" s="244"/>
      <c r="L1044785" s="244"/>
      <c r="M1044785" s="244"/>
      <c r="N1044785" s="244"/>
      <c r="O1044785" s="251"/>
      <c r="P1044785" s="251"/>
      <c r="Q1044785" s="251"/>
      <c r="R1044785" s="251"/>
      <c r="S1044785" s="251"/>
      <c r="T1044785" s="251"/>
      <c r="U1044785" s="251"/>
      <c r="V1044785" s="251"/>
      <c r="W1044785" s="251"/>
      <c r="X1044785" s="251"/>
      <c r="Y1044785" s="251"/>
      <c r="Z1044785" s="251"/>
      <c r="AA1044785" s="251"/>
      <c r="AB1044785" s="247"/>
      <c r="AC1044785" s="247"/>
      <c r="AD1044785" s="245"/>
      <c r="AE1044785" s="245"/>
      <c r="AF1044785" s="245"/>
      <c r="AG1044785" s="245"/>
    </row>
    <row r="1044786" spans="1:33" ht="12.75">
      <c r="A1044786" s="247"/>
      <c r="B1044786" s="248"/>
      <c r="C1044786" s="249"/>
      <c r="D1044786" s="250"/>
      <c r="E1044786" s="250"/>
      <c r="F1044786" s="250"/>
      <c r="G1044786" s="250"/>
      <c r="H1044786" s="250"/>
      <c r="I1044786" s="250"/>
      <c r="J1044786" s="244"/>
      <c r="K1044786" s="244"/>
      <c r="L1044786" s="244"/>
      <c r="M1044786" s="244"/>
      <c r="N1044786" s="244"/>
      <c r="O1044786" s="251"/>
      <c r="P1044786" s="251"/>
      <c r="Q1044786" s="251"/>
      <c r="R1044786" s="251"/>
      <c r="S1044786" s="251"/>
      <c r="T1044786" s="251"/>
      <c r="U1044786" s="251"/>
      <c r="V1044786" s="251"/>
      <c r="W1044786" s="251"/>
      <c r="X1044786" s="251"/>
      <c r="Y1044786" s="251"/>
      <c r="Z1044786" s="251"/>
      <c r="AA1044786" s="251"/>
      <c r="AB1044786" s="247"/>
      <c r="AC1044786" s="247"/>
      <c r="AD1044786" s="245"/>
      <c r="AE1044786" s="245"/>
      <c r="AF1044786" s="245"/>
      <c r="AG1044786" s="245"/>
    </row>
    <row r="1044787" spans="1:33" ht="12.75">
      <c r="A1044787" s="247"/>
      <c r="B1044787" s="248"/>
      <c r="C1044787" s="249"/>
      <c r="D1044787" s="250"/>
      <c r="E1044787" s="250"/>
      <c r="F1044787" s="250"/>
      <c r="G1044787" s="250"/>
      <c r="H1044787" s="250"/>
      <c r="I1044787" s="250"/>
      <c r="J1044787" s="244"/>
      <c r="K1044787" s="244"/>
      <c r="L1044787" s="244"/>
      <c r="M1044787" s="244"/>
      <c r="N1044787" s="244"/>
      <c r="O1044787" s="251"/>
      <c r="P1044787" s="251"/>
      <c r="Q1044787" s="251"/>
      <c r="R1044787" s="251"/>
      <c r="S1044787" s="251"/>
      <c r="T1044787" s="251"/>
      <c r="U1044787" s="251"/>
      <c r="V1044787" s="251"/>
      <c r="W1044787" s="251"/>
      <c r="X1044787" s="251"/>
      <c r="Y1044787" s="251"/>
      <c r="Z1044787" s="251"/>
      <c r="AA1044787" s="251"/>
      <c r="AB1044787" s="247"/>
      <c r="AC1044787" s="247"/>
      <c r="AD1044787" s="245"/>
      <c r="AE1044787" s="245"/>
      <c r="AF1044787" s="245"/>
      <c r="AG1044787" s="245"/>
    </row>
    <row r="1044788" spans="1:33" ht="12.75">
      <c r="A1044788" s="247"/>
      <c r="B1044788" s="248"/>
      <c r="C1044788" s="249"/>
      <c r="D1044788" s="250"/>
      <c r="E1044788" s="250"/>
      <c r="F1044788" s="250"/>
      <c r="G1044788" s="250"/>
      <c r="H1044788" s="250"/>
      <c r="I1044788" s="250"/>
      <c r="J1044788" s="244"/>
      <c r="K1044788" s="244"/>
      <c r="L1044788" s="244"/>
      <c r="M1044788" s="244"/>
      <c r="N1044788" s="244"/>
      <c r="O1044788" s="251"/>
      <c r="P1044788" s="251"/>
      <c r="Q1044788" s="251"/>
      <c r="R1044788" s="251"/>
      <c r="S1044788" s="251"/>
      <c r="T1044788" s="251"/>
      <c r="U1044788" s="251"/>
      <c r="V1044788" s="251"/>
      <c r="W1044788" s="251"/>
      <c r="X1044788" s="251"/>
      <c r="Y1044788" s="251"/>
      <c r="Z1044788" s="251"/>
      <c r="AA1044788" s="251"/>
      <c r="AB1044788" s="247"/>
      <c r="AC1044788" s="247"/>
      <c r="AD1044788" s="245"/>
      <c r="AE1044788" s="245"/>
      <c r="AF1044788" s="245"/>
      <c r="AG1044788" s="245"/>
    </row>
    <row r="1044789" spans="1:33" ht="12.75">
      <c r="A1044789" s="247"/>
      <c r="B1044789" s="248"/>
      <c r="C1044789" s="249"/>
      <c r="D1044789" s="250"/>
      <c r="E1044789" s="250"/>
      <c r="F1044789" s="250"/>
      <c r="G1044789" s="250"/>
      <c r="H1044789" s="250"/>
      <c r="I1044789" s="250"/>
      <c r="J1044789" s="244"/>
      <c r="K1044789" s="244"/>
      <c r="L1044789" s="244"/>
      <c r="M1044789" s="244"/>
      <c r="N1044789" s="244"/>
      <c r="O1044789" s="251"/>
      <c r="P1044789" s="251"/>
      <c r="Q1044789" s="251"/>
      <c r="R1044789" s="251"/>
      <c r="S1044789" s="251"/>
      <c r="T1044789" s="251"/>
      <c r="U1044789" s="251"/>
      <c r="V1044789" s="251"/>
      <c r="W1044789" s="251"/>
      <c r="X1044789" s="251"/>
      <c r="Y1044789" s="251"/>
      <c r="Z1044789" s="251"/>
      <c r="AA1044789" s="251"/>
      <c r="AB1044789" s="247"/>
      <c r="AC1044789" s="247"/>
      <c r="AD1044789" s="245"/>
      <c r="AE1044789" s="245"/>
      <c r="AF1044789" s="245"/>
      <c r="AG1044789" s="245"/>
    </row>
    <row r="1044790" spans="1:33" ht="12.75">
      <c r="A1044790" s="247"/>
      <c r="B1044790" s="248"/>
      <c r="C1044790" s="249"/>
      <c r="D1044790" s="250"/>
      <c r="E1044790" s="250"/>
      <c r="F1044790" s="250"/>
      <c r="G1044790" s="250"/>
      <c r="H1044790" s="250"/>
      <c r="I1044790" s="250"/>
      <c r="J1044790" s="244"/>
      <c r="K1044790" s="244"/>
      <c r="L1044790" s="244"/>
      <c r="M1044790" s="244"/>
      <c r="N1044790" s="244"/>
      <c r="O1044790" s="251"/>
      <c r="P1044790" s="251"/>
      <c r="Q1044790" s="251"/>
      <c r="R1044790" s="251"/>
      <c r="S1044790" s="251"/>
      <c r="T1044790" s="251"/>
      <c r="U1044790" s="251"/>
      <c r="V1044790" s="251"/>
      <c r="W1044790" s="251"/>
      <c r="X1044790" s="251"/>
      <c r="Y1044790" s="251"/>
      <c r="Z1044790" s="251"/>
      <c r="AA1044790" s="251"/>
      <c r="AB1044790" s="247"/>
      <c r="AC1044790" s="247"/>
      <c r="AD1044790" s="245"/>
      <c r="AE1044790" s="245"/>
      <c r="AF1044790" s="245"/>
      <c r="AG1044790" s="245"/>
    </row>
    <row r="1044791" spans="1:33" ht="12.75">
      <c r="A1044791" s="247"/>
      <c r="B1044791" s="248"/>
      <c r="C1044791" s="249"/>
      <c r="D1044791" s="250"/>
      <c r="E1044791" s="250"/>
      <c r="F1044791" s="250"/>
      <c r="G1044791" s="250"/>
      <c r="H1044791" s="250"/>
      <c r="I1044791" s="250"/>
      <c r="J1044791" s="244"/>
      <c r="K1044791" s="244"/>
      <c r="L1044791" s="244"/>
      <c r="M1044791" s="244"/>
      <c r="N1044791" s="244"/>
      <c r="O1044791" s="251"/>
      <c r="P1044791" s="251"/>
      <c r="Q1044791" s="251"/>
      <c r="R1044791" s="251"/>
      <c r="S1044791" s="251"/>
      <c r="T1044791" s="251"/>
      <c r="U1044791" s="251"/>
      <c r="V1044791" s="251"/>
      <c r="W1044791" s="251"/>
      <c r="X1044791" s="251"/>
      <c r="Y1044791" s="251"/>
      <c r="Z1044791" s="251"/>
      <c r="AA1044791" s="251"/>
      <c r="AB1044791" s="247"/>
      <c r="AC1044791" s="247"/>
      <c r="AD1044791" s="245"/>
      <c r="AE1044791" s="245"/>
      <c r="AF1044791" s="245"/>
      <c r="AG1044791" s="245"/>
    </row>
    <row r="1044792" spans="1:33" ht="12.75">
      <c r="A1044792" s="247"/>
      <c r="B1044792" s="248"/>
      <c r="C1044792" s="249"/>
      <c r="D1044792" s="250"/>
      <c r="E1044792" s="250"/>
      <c r="F1044792" s="250"/>
      <c r="G1044792" s="250"/>
      <c r="H1044792" s="250"/>
      <c r="I1044792" s="250"/>
      <c r="J1044792" s="244"/>
      <c r="K1044792" s="244"/>
      <c r="L1044792" s="244"/>
      <c r="M1044792" s="244"/>
      <c r="N1044792" s="244"/>
      <c r="O1044792" s="251"/>
      <c r="P1044792" s="251"/>
      <c r="Q1044792" s="251"/>
      <c r="R1044792" s="251"/>
      <c r="S1044792" s="251"/>
      <c r="T1044792" s="251"/>
      <c r="U1044792" s="251"/>
      <c r="V1044792" s="251"/>
      <c r="W1044792" s="251"/>
      <c r="X1044792" s="251"/>
      <c r="Y1044792" s="251"/>
      <c r="Z1044792" s="251"/>
      <c r="AA1044792" s="251"/>
      <c r="AB1044792" s="247"/>
      <c r="AC1044792" s="247"/>
      <c r="AD1044792" s="245"/>
      <c r="AE1044792" s="245"/>
      <c r="AF1044792" s="245"/>
      <c r="AG1044792" s="245"/>
    </row>
    <row r="1044793" spans="1:33" ht="12.75">
      <c r="A1044793" s="247"/>
      <c r="B1044793" s="248"/>
      <c r="C1044793" s="249"/>
      <c r="D1044793" s="250"/>
      <c r="E1044793" s="250"/>
      <c r="F1044793" s="250"/>
      <c r="G1044793" s="250"/>
      <c r="H1044793" s="250"/>
      <c r="I1044793" s="250"/>
      <c r="J1044793" s="244"/>
      <c r="K1044793" s="244"/>
      <c r="L1044793" s="244"/>
      <c r="M1044793" s="244"/>
      <c r="N1044793" s="244"/>
      <c r="O1044793" s="251"/>
      <c r="P1044793" s="251"/>
      <c r="Q1044793" s="251"/>
      <c r="R1044793" s="251"/>
      <c r="S1044793" s="251"/>
      <c r="T1044793" s="251"/>
      <c r="U1044793" s="251"/>
      <c r="V1044793" s="251"/>
      <c r="W1044793" s="251"/>
      <c r="X1044793" s="251"/>
      <c r="Y1044793" s="251"/>
      <c r="Z1044793" s="251"/>
      <c r="AA1044793" s="251"/>
      <c r="AB1044793" s="247"/>
      <c r="AC1044793" s="247"/>
      <c r="AD1044793" s="245"/>
      <c r="AE1044793" s="245"/>
      <c r="AF1044793" s="245"/>
      <c r="AG1044793" s="245"/>
    </row>
    <row r="1044794" spans="1:33" ht="12.75">
      <c r="A1044794" s="247"/>
      <c r="B1044794" s="248"/>
      <c r="C1044794" s="249"/>
      <c r="D1044794" s="250"/>
      <c r="E1044794" s="250"/>
      <c r="F1044794" s="250"/>
      <c r="G1044794" s="250"/>
      <c r="H1044794" s="250"/>
      <c r="I1044794" s="250"/>
      <c r="J1044794" s="244"/>
      <c r="K1044794" s="244"/>
      <c r="L1044794" s="244"/>
      <c r="M1044794" s="244"/>
      <c r="N1044794" s="244"/>
      <c r="O1044794" s="251"/>
      <c r="P1044794" s="251"/>
      <c r="Q1044794" s="251"/>
      <c r="R1044794" s="251"/>
      <c r="S1044794" s="251"/>
      <c r="T1044794" s="251"/>
      <c r="U1044794" s="251"/>
      <c r="V1044794" s="251"/>
      <c r="W1044794" s="251"/>
      <c r="X1044794" s="251"/>
      <c r="Y1044794" s="251"/>
      <c r="Z1044794" s="251"/>
      <c r="AA1044794" s="251"/>
      <c r="AB1044794" s="247"/>
      <c r="AC1044794" s="247"/>
      <c r="AD1044794" s="245"/>
      <c r="AE1044794" s="245"/>
      <c r="AF1044794" s="245"/>
      <c r="AG1044794" s="245"/>
    </row>
    <row r="1044795" spans="1:33" ht="12.75">
      <c r="A1044795" s="247"/>
      <c r="B1044795" s="248"/>
      <c r="C1044795" s="249"/>
      <c r="D1044795" s="250"/>
      <c r="E1044795" s="250"/>
      <c r="F1044795" s="250"/>
      <c r="G1044795" s="250"/>
      <c r="H1044795" s="250"/>
      <c r="I1044795" s="250"/>
      <c r="J1044795" s="244"/>
      <c r="K1044795" s="244"/>
      <c r="L1044795" s="244"/>
      <c r="M1044795" s="244"/>
      <c r="N1044795" s="244"/>
      <c r="O1044795" s="251"/>
      <c r="P1044795" s="251"/>
      <c r="Q1044795" s="251"/>
      <c r="R1044795" s="251"/>
      <c r="S1044795" s="251"/>
      <c r="T1044795" s="251"/>
      <c r="U1044795" s="251"/>
      <c r="V1044795" s="251"/>
      <c r="W1044795" s="251"/>
      <c r="X1044795" s="251"/>
      <c r="Y1044795" s="251"/>
      <c r="Z1044795" s="251"/>
      <c r="AA1044795" s="251"/>
      <c r="AB1044795" s="247"/>
      <c r="AC1044795" s="247"/>
      <c r="AD1044795" s="245"/>
      <c r="AE1044795" s="245"/>
      <c r="AF1044795" s="245"/>
      <c r="AG1044795" s="245"/>
    </row>
    <row r="1044796" spans="1:33" ht="12.75">
      <c r="A1044796" s="247"/>
      <c r="B1044796" s="248"/>
      <c r="C1044796" s="249"/>
      <c r="D1044796" s="250"/>
      <c r="E1044796" s="250"/>
      <c r="F1044796" s="250"/>
      <c r="G1044796" s="250"/>
      <c r="H1044796" s="250"/>
      <c r="I1044796" s="250"/>
      <c r="J1044796" s="244"/>
      <c r="K1044796" s="244"/>
      <c r="L1044796" s="244"/>
      <c r="M1044796" s="244"/>
      <c r="N1044796" s="244"/>
      <c r="O1044796" s="251"/>
      <c r="P1044796" s="251"/>
      <c r="Q1044796" s="251"/>
      <c r="R1044796" s="251"/>
      <c r="S1044796" s="251"/>
      <c r="T1044796" s="251"/>
      <c r="U1044796" s="251"/>
      <c r="V1044796" s="251"/>
      <c r="W1044796" s="251"/>
      <c r="X1044796" s="251"/>
      <c r="Y1044796" s="251"/>
      <c r="Z1044796" s="251"/>
      <c r="AA1044796" s="251"/>
      <c r="AB1044796" s="247"/>
      <c r="AC1044796" s="247"/>
      <c r="AD1044796" s="245"/>
      <c r="AE1044796" s="245"/>
      <c r="AF1044796" s="245"/>
      <c r="AG1044796" s="245"/>
    </row>
    <row r="1044797" spans="1:33" ht="12.75">
      <c r="A1044797" s="247"/>
      <c r="B1044797" s="248"/>
      <c r="C1044797" s="249"/>
      <c r="D1044797" s="250"/>
      <c r="E1044797" s="250"/>
      <c r="F1044797" s="250"/>
      <c r="G1044797" s="250"/>
      <c r="H1044797" s="250"/>
      <c r="I1044797" s="250"/>
      <c r="J1044797" s="244"/>
      <c r="K1044797" s="244"/>
      <c r="L1044797" s="244"/>
      <c r="M1044797" s="244"/>
      <c r="N1044797" s="244"/>
      <c r="O1044797" s="251"/>
      <c r="P1044797" s="251"/>
      <c r="Q1044797" s="251"/>
      <c r="R1044797" s="251"/>
      <c r="S1044797" s="251"/>
      <c r="T1044797" s="251"/>
      <c r="U1044797" s="251"/>
      <c r="V1044797" s="251"/>
      <c r="W1044797" s="251"/>
      <c r="X1044797" s="251"/>
      <c r="Y1044797" s="251"/>
      <c r="Z1044797" s="251"/>
      <c r="AA1044797" s="251"/>
      <c r="AB1044797" s="247"/>
      <c r="AC1044797" s="247"/>
      <c r="AD1044797" s="245"/>
      <c r="AE1044797" s="245"/>
      <c r="AF1044797" s="245"/>
      <c r="AG1044797" s="245"/>
    </row>
    <row r="1044798" spans="1:33" ht="12.75">
      <c r="A1044798" s="247"/>
      <c r="B1044798" s="248"/>
      <c r="C1044798" s="249"/>
      <c r="D1044798" s="250"/>
      <c r="E1044798" s="250"/>
      <c r="F1044798" s="250"/>
      <c r="G1044798" s="250"/>
      <c r="H1044798" s="250"/>
      <c r="I1044798" s="250"/>
      <c r="J1044798" s="244"/>
      <c r="K1044798" s="244"/>
      <c r="L1044798" s="244"/>
      <c r="M1044798" s="244"/>
      <c r="N1044798" s="244"/>
      <c r="O1044798" s="251"/>
      <c r="P1044798" s="251"/>
      <c r="Q1044798" s="251"/>
      <c r="R1044798" s="251"/>
      <c r="S1044798" s="251"/>
      <c r="T1044798" s="251"/>
      <c r="U1044798" s="251"/>
      <c r="V1044798" s="251"/>
      <c r="W1044798" s="251"/>
      <c r="X1044798" s="251"/>
      <c r="Y1044798" s="251"/>
      <c r="Z1044798" s="251"/>
      <c r="AA1044798" s="251"/>
      <c r="AB1044798" s="247"/>
      <c r="AC1044798" s="247"/>
      <c r="AD1044798" s="245"/>
      <c r="AE1044798" s="245"/>
      <c r="AF1044798" s="245"/>
      <c r="AG1044798" s="245"/>
    </row>
    <row r="1044799" spans="1:33" ht="12.75">
      <c r="A1044799" s="247"/>
      <c r="B1044799" s="248"/>
      <c r="C1044799" s="249"/>
      <c r="D1044799" s="250"/>
      <c r="E1044799" s="250"/>
      <c r="F1044799" s="250"/>
      <c r="G1044799" s="250"/>
      <c r="H1044799" s="250"/>
      <c r="I1044799" s="250"/>
      <c r="J1044799" s="244"/>
      <c r="K1044799" s="244"/>
      <c r="L1044799" s="244"/>
      <c r="M1044799" s="244"/>
      <c r="N1044799" s="244"/>
      <c r="O1044799" s="251"/>
      <c r="P1044799" s="251"/>
      <c r="Q1044799" s="251"/>
      <c r="R1044799" s="251"/>
      <c r="S1044799" s="251"/>
      <c r="T1044799" s="251"/>
      <c r="U1044799" s="251"/>
      <c r="V1044799" s="251"/>
      <c r="W1044799" s="251"/>
      <c r="X1044799" s="251"/>
      <c r="Y1044799" s="251"/>
      <c r="Z1044799" s="251"/>
      <c r="AA1044799" s="251"/>
      <c r="AB1044799" s="247"/>
      <c r="AC1044799" s="247"/>
      <c r="AD1044799" s="245"/>
      <c r="AE1044799" s="245"/>
      <c r="AF1044799" s="245"/>
      <c r="AG1044799" s="245"/>
    </row>
    <row r="1044800" spans="1:33" ht="12.75">
      <c r="A1044800" s="247"/>
      <c r="B1044800" s="248"/>
      <c r="C1044800" s="249"/>
      <c r="D1044800" s="250"/>
      <c r="E1044800" s="250"/>
      <c r="F1044800" s="250"/>
      <c r="G1044800" s="250"/>
      <c r="H1044800" s="250"/>
      <c r="I1044800" s="250"/>
      <c r="J1044800" s="244"/>
      <c r="K1044800" s="244"/>
      <c r="L1044800" s="244"/>
      <c r="M1044800" s="244"/>
      <c r="N1044800" s="244"/>
      <c r="O1044800" s="251"/>
      <c r="P1044800" s="251"/>
      <c r="Q1044800" s="251"/>
      <c r="R1044800" s="251"/>
      <c r="S1044800" s="251"/>
      <c r="T1044800" s="251"/>
      <c r="U1044800" s="251"/>
      <c r="V1044800" s="251"/>
      <c r="W1044800" s="251"/>
      <c r="X1044800" s="251"/>
      <c r="Y1044800" s="251"/>
      <c r="Z1044800" s="251"/>
      <c r="AA1044800" s="251"/>
      <c r="AB1044800" s="247"/>
      <c r="AC1044800" s="247"/>
      <c r="AD1044800" s="245"/>
      <c r="AE1044800" s="245"/>
      <c r="AF1044800" s="245"/>
      <c r="AG1044800" s="245"/>
    </row>
    <row r="1044801" spans="1:33" ht="12.75">
      <c r="A1044801" s="247"/>
      <c r="B1044801" s="248"/>
      <c r="C1044801" s="249"/>
      <c r="D1044801" s="250"/>
      <c r="E1044801" s="250"/>
      <c r="F1044801" s="250"/>
      <c r="G1044801" s="250"/>
      <c r="H1044801" s="250"/>
      <c r="I1044801" s="250"/>
      <c r="J1044801" s="244"/>
      <c r="K1044801" s="244"/>
      <c r="L1044801" s="244"/>
      <c r="M1044801" s="244"/>
      <c r="N1044801" s="244"/>
      <c r="O1044801" s="251"/>
      <c r="P1044801" s="251"/>
      <c r="Q1044801" s="251"/>
      <c r="R1044801" s="251"/>
      <c r="S1044801" s="251"/>
      <c r="T1044801" s="251"/>
      <c r="U1044801" s="251"/>
      <c r="V1044801" s="251"/>
      <c r="W1044801" s="251"/>
      <c r="X1044801" s="251"/>
      <c r="Y1044801" s="251"/>
      <c r="Z1044801" s="251"/>
      <c r="AA1044801" s="251"/>
      <c r="AB1044801" s="247"/>
      <c r="AC1044801" s="247"/>
      <c r="AD1044801" s="245"/>
      <c r="AE1044801" s="245"/>
      <c r="AF1044801" s="245"/>
      <c r="AG1044801" s="245"/>
    </row>
    <row r="1044802" spans="1:33" ht="12.75">
      <c r="A1044802" s="247"/>
      <c r="B1044802" s="248"/>
      <c r="C1044802" s="249"/>
      <c r="D1044802" s="250"/>
      <c r="E1044802" s="250"/>
      <c r="F1044802" s="250"/>
      <c r="G1044802" s="250"/>
      <c r="H1044802" s="250"/>
      <c r="I1044802" s="250"/>
      <c r="J1044802" s="244"/>
      <c r="K1044802" s="244"/>
      <c r="L1044802" s="244"/>
      <c r="M1044802" s="244"/>
      <c r="N1044802" s="244"/>
      <c r="O1044802" s="251"/>
      <c r="P1044802" s="251"/>
      <c r="Q1044802" s="251"/>
      <c r="R1044802" s="251"/>
      <c r="S1044802" s="251"/>
      <c r="T1044802" s="251"/>
      <c r="U1044802" s="251"/>
      <c r="V1044802" s="251"/>
      <c r="W1044802" s="251"/>
      <c r="X1044802" s="251"/>
      <c r="Y1044802" s="251"/>
      <c r="Z1044802" s="251"/>
      <c r="AA1044802" s="251"/>
      <c r="AB1044802" s="247"/>
      <c r="AC1044802" s="247"/>
      <c r="AD1044802" s="245"/>
      <c r="AE1044802" s="245"/>
      <c r="AF1044802" s="245"/>
      <c r="AG1044802" s="245"/>
    </row>
    <row r="1044803" spans="1:33" ht="12.75">
      <c r="A1044803" s="247"/>
      <c r="B1044803" s="248"/>
      <c r="C1044803" s="249"/>
      <c r="D1044803" s="250"/>
      <c r="E1044803" s="250"/>
      <c r="F1044803" s="250"/>
      <c r="G1044803" s="250"/>
      <c r="H1044803" s="250"/>
      <c r="I1044803" s="250"/>
      <c r="J1044803" s="244"/>
      <c r="K1044803" s="244"/>
      <c r="L1044803" s="244"/>
      <c r="M1044803" s="244"/>
      <c r="N1044803" s="244"/>
      <c r="O1044803" s="251"/>
      <c r="P1044803" s="251"/>
      <c r="Q1044803" s="251"/>
      <c r="R1044803" s="251"/>
      <c r="S1044803" s="251"/>
      <c r="T1044803" s="251"/>
      <c r="U1044803" s="251"/>
      <c r="V1044803" s="251"/>
      <c r="W1044803" s="251"/>
      <c r="X1044803" s="251"/>
      <c r="Y1044803" s="251"/>
      <c r="Z1044803" s="251"/>
      <c r="AA1044803" s="251"/>
      <c r="AB1044803" s="247"/>
      <c r="AC1044803" s="247"/>
      <c r="AD1044803" s="245"/>
      <c r="AE1044803" s="245"/>
      <c r="AF1044803" s="245"/>
      <c r="AG1044803" s="245"/>
    </row>
    <row r="1044804" spans="1:33" ht="12.75">
      <c r="A1044804" s="247"/>
      <c r="B1044804" s="248"/>
      <c r="C1044804" s="249"/>
      <c r="D1044804" s="250"/>
      <c r="E1044804" s="250"/>
      <c r="F1044804" s="250"/>
      <c r="G1044804" s="250"/>
      <c r="H1044804" s="250"/>
      <c r="I1044804" s="250"/>
      <c r="J1044804" s="244"/>
      <c r="K1044804" s="244"/>
      <c r="L1044804" s="244"/>
      <c r="M1044804" s="244"/>
      <c r="N1044804" s="244"/>
      <c r="O1044804" s="251"/>
      <c r="P1044804" s="251"/>
      <c r="Q1044804" s="251"/>
      <c r="R1044804" s="251"/>
      <c r="S1044804" s="251"/>
      <c r="T1044804" s="251"/>
      <c r="U1044804" s="251"/>
      <c r="V1044804" s="251"/>
      <c r="W1044804" s="251"/>
      <c r="X1044804" s="251"/>
      <c r="Y1044804" s="251"/>
      <c r="Z1044804" s="251"/>
      <c r="AA1044804" s="251"/>
      <c r="AB1044804" s="247"/>
      <c r="AC1044804" s="247"/>
      <c r="AD1044804" s="245"/>
      <c r="AE1044804" s="245"/>
      <c r="AF1044804" s="245"/>
      <c r="AG1044804" s="245"/>
    </row>
    <row r="1044805" spans="1:33" ht="12.75">
      <c r="A1044805" s="247"/>
      <c r="B1044805" s="248"/>
      <c r="C1044805" s="249"/>
      <c r="D1044805" s="250"/>
      <c r="E1044805" s="250"/>
      <c r="F1044805" s="250"/>
      <c r="G1044805" s="250"/>
      <c r="H1044805" s="250"/>
      <c r="I1044805" s="250"/>
      <c r="J1044805" s="244"/>
      <c r="K1044805" s="244"/>
      <c r="L1044805" s="244"/>
      <c r="M1044805" s="244"/>
      <c r="N1044805" s="244"/>
      <c r="O1044805" s="251"/>
      <c r="P1044805" s="251"/>
      <c r="Q1044805" s="251"/>
      <c r="R1044805" s="251"/>
      <c r="S1044805" s="251"/>
      <c r="T1044805" s="251"/>
      <c r="U1044805" s="251"/>
      <c r="V1044805" s="251"/>
      <c r="W1044805" s="251"/>
      <c r="X1044805" s="251"/>
      <c r="Y1044805" s="251"/>
      <c r="Z1044805" s="251"/>
      <c r="AA1044805" s="251"/>
      <c r="AB1044805" s="247"/>
      <c r="AC1044805" s="247"/>
      <c r="AD1044805" s="245"/>
      <c r="AE1044805" s="245"/>
      <c r="AF1044805" s="245"/>
      <c r="AG1044805" s="245"/>
    </row>
    <row r="1044806" spans="1:33" ht="12.75">
      <c r="A1044806" s="247"/>
      <c r="B1044806" s="248"/>
      <c r="C1044806" s="249"/>
      <c r="D1044806" s="250"/>
      <c r="E1044806" s="250"/>
      <c r="F1044806" s="250"/>
      <c r="G1044806" s="250"/>
      <c r="H1044806" s="250"/>
      <c r="I1044806" s="250"/>
      <c r="J1044806" s="244"/>
      <c r="K1044806" s="244"/>
      <c r="L1044806" s="244"/>
      <c r="M1044806" s="244"/>
      <c r="N1044806" s="244"/>
      <c r="O1044806" s="251"/>
      <c r="P1044806" s="251"/>
      <c r="Q1044806" s="251"/>
      <c r="R1044806" s="251"/>
      <c r="S1044806" s="251"/>
      <c r="T1044806" s="251"/>
      <c r="U1044806" s="251"/>
      <c r="V1044806" s="251"/>
      <c r="W1044806" s="251"/>
      <c r="X1044806" s="251"/>
      <c r="Y1044806" s="251"/>
      <c r="Z1044806" s="251"/>
      <c r="AA1044806" s="251"/>
      <c r="AB1044806" s="247"/>
      <c r="AC1044806" s="247"/>
      <c r="AD1044806" s="245"/>
      <c r="AE1044806" s="245"/>
      <c r="AF1044806" s="245"/>
      <c r="AG1044806" s="245"/>
    </row>
    <row r="1044807" spans="1:33" ht="12.75">
      <c r="A1044807" s="247"/>
      <c r="B1044807" s="248"/>
      <c r="C1044807" s="249"/>
      <c r="D1044807" s="250"/>
      <c r="E1044807" s="250"/>
      <c r="F1044807" s="250"/>
      <c r="G1044807" s="250"/>
      <c r="H1044807" s="250"/>
      <c r="I1044807" s="250"/>
      <c r="J1044807" s="244"/>
      <c r="K1044807" s="244"/>
      <c r="L1044807" s="244"/>
      <c r="M1044807" s="244"/>
      <c r="N1044807" s="244"/>
      <c r="O1044807" s="251"/>
      <c r="P1044807" s="251"/>
      <c r="Q1044807" s="251"/>
      <c r="R1044807" s="251"/>
      <c r="S1044807" s="251"/>
      <c r="T1044807" s="251"/>
      <c r="U1044807" s="251"/>
      <c r="V1044807" s="251"/>
      <c r="W1044807" s="251"/>
      <c r="X1044807" s="251"/>
      <c r="Y1044807" s="251"/>
      <c r="Z1044807" s="251"/>
      <c r="AA1044807" s="251"/>
      <c r="AB1044807" s="247"/>
      <c r="AC1044807" s="247"/>
      <c r="AD1044807" s="245"/>
      <c r="AE1044807" s="245"/>
      <c r="AF1044807" s="245"/>
      <c r="AG1044807" s="245"/>
    </row>
    <row r="1044808" spans="1:33" ht="12.75">
      <c r="A1044808" s="247"/>
      <c r="B1044808" s="248"/>
      <c r="C1044808" s="249"/>
      <c r="D1044808" s="250"/>
      <c r="E1044808" s="250"/>
      <c r="F1044808" s="250"/>
      <c r="G1044808" s="250"/>
      <c r="H1044808" s="250"/>
      <c r="I1044808" s="250"/>
      <c r="J1044808" s="244"/>
      <c r="K1044808" s="244"/>
      <c r="L1044808" s="244"/>
      <c r="M1044808" s="244"/>
      <c r="N1044808" s="244"/>
      <c r="O1044808" s="251"/>
      <c r="P1044808" s="251"/>
      <c r="Q1044808" s="251"/>
      <c r="R1044808" s="251"/>
      <c r="S1044808" s="251"/>
      <c r="T1044808" s="251"/>
      <c r="U1044808" s="251"/>
      <c r="V1044808" s="251"/>
      <c r="W1044808" s="251"/>
      <c r="X1044808" s="251"/>
      <c r="Y1044808" s="251"/>
      <c r="Z1044808" s="251"/>
      <c r="AA1044808" s="251"/>
      <c r="AB1044808" s="247"/>
      <c r="AC1044808" s="247"/>
      <c r="AD1044808" s="245"/>
      <c r="AE1044808" s="245"/>
      <c r="AF1044808" s="245"/>
      <c r="AG1044808" s="245"/>
    </row>
    <row r="1044809" spans="1:33" ht="12.75">
      <c r="A1044809" s="247"/>
      <c r="B1044809" s="248"/>
      <c r="C1044809" s="249"/>
      <c r="D1044809" s="250"/>
      <c r="E1044809" s="250"/>
      <c r="F1044809" s="250"/>
      <c r="G1044809" s="250"/>
      <c r="H1044809" s="250"/>
      <c r="I1044809" s="250"/>
      <c r="J1044809" s="244"/>
      <c r="K1044809" s="244"/>
      <c r="L1044809" s="244"/>
      <c r="M1044809" s="244"/>
      <c r="N1044809" s="244"/>
      <c r="O1044809" s="251"/>
      <c r="P1044809" s="251"/>
      <c r="Q1044809" s="251"/>
      <c r="R1044809" s="251"/>
      <c r="S1044809" s="251"/>
      <c r="T1044809" s="251"/>
      <c r="U1044809" s="251"/>
      <c r="V1044809" s="251"/>
      <c r="W1044809" s="251"/>
      <c r="X1044809" s="251"/>
      <c r="Y1044809" s="251"/>
      <c r="Z1044809" s="251"/>
      <c r="AA1044809" s="251"/>
      <c r="AB1044809" s="247"/>
      <c r="AC1044809" s="247"/>
      <c r="AD1044809" s="245"/>
      <c r="AE1044809" s="245"/>
      <c r="AF1044809" s="245"/>
      <c r="AG1044809" s="245"/>
    </row>
    <row r="1044810" spans="1:33" ht="12.75">
      <c r="A1044810" s="247"/>
      <c r="B1044810" s="248"/>
      <c r="C1044810" s="249"/>
      <c r="D1044810" s="250"/>
      <c r="E1044810" s="250"/>
      <c r="F1044810" s="250"/>
      <c r="G1044810" s="250"/>
      <c r="H1044810" s="250"/>
      <c r="I1044810" s="250"/>
      <c r="J1044810" s="244"/>
      <c r="K1044810" s="244"/>
      <c r="L1044810" s="244"/>
      <c r="M1044810" s="244"/>
      <c r="N1044810" s="244"/>
      <c r="O1044810" s="251"/>
      <c r="P1044810" s="251"/>
      <c r="Q1044810" s="251"/>
      <c r="R1044810" s="251"/>
      <c r="S1044810" s="251"/>
      <c r="T1044810" s="251"/>
      <c r="U1044810" s="251"/>
      <c r="V1044810" s="251"/>
      <c r="W1044810" s="251"/>
      <c r="X1044810" s="251"/>
      <c r="Y1044810" s="251"/>
      <c r="Z1044810" s="251"/>
      <c r="AA1044810" s="251"/>
      <c r="AB1044810" s="247"/>
      <c r="AC1044810" s="247"/>
      <c r="AD1044810" s="245"/>
      <c r="AE1044810" s="245"/>
      <c r="AF1044810" s="245"/>
      <c r="AG1044810" s="245"/>
    </row>
    <row r="1044811" spans="1:33" ht="12.75">
      <c r="A1044811" s="247"/>
      <c r="B1044811" s="248"/>
      <c r="C1044811" s="249"/>
      <c r="D1044811" s="250"/>
      <c r="E1044811" s="250"/>
      <c r="F1044811" s="250"/>
      <c r="G1044811" s="250"/>
      <c r="H1044811" s="250"/>
      <c r="I1044811" s="250"/>
      <c r="J1044811" s="244"/>
      <c r="K1044811" s="244"/>
      <c r="L1044811" s="244"/>
      <c r="M1044811" s="244"/>
      <c r="N1044811" s="244"/>
      <c r="O1044811" s="251"/>
      <c r="P1044811" s="251"/>
      <c r="Q1044811" s="251"/>
      <c r="R1044811" s="251"/>
      <c r="S1044811" s="251"/>
      <c r="T1044811" s="251"/>
      <c r="U1044811" s="251"/>
      <c r="V1044811" s="251"/>
      <c r="W1044811" s="251"/>
      <c r="X1044811" s="251"/>
      <c r="Y1044811" s="251"/>
      <c r="Z1044811" s="251"/>
      <c r="AA1044811" s="251"/>
      <c r="AB1044811" s="247"/>
      <c r="AC1044811" s="247"/>
      <c r="AD1044811" s="245"/>
      <c r="AE1044811" s="245"/>
      <c r="AF1044811" s="245"/>
      <c r="AG1044811" s="245"/>
    </row>
    <row r="1044812" spans="1:33" ht="12.75">
      <c r="A1044812" s="247"/>
      <c r="B1044812" s="248"/>
      <c r="C1044812" s="249"/>
      <c r="D1044812" s="250"/>
      <c r="E1044812" s="250"/>
      <c r="F1044812" s="250"/>
      <c r="G1044812" s="250"/>
      <c r="H1044812" s="250"/>
      <c r="I1044812" s="250"/>
      <c r="J1044812" s="244"/>
      <c r="K1044812" s="244"/>
      <c r="L1044812" s="244"/>
      <c r="M1044812" s="244"/>
      <c r="N1044812" s="244"/>
      <c r="O1044812" s="251"/>
      <c r="P1044812" s="251"/>
      <c r="Q1044812" s="251"/>
      <c r="R1044812" s="251"/>
      <c r="S1044812" s="251"/>
      <c r="T1044812" s="251"/>
      <c r="U1044812" s="251"/>
      <c r="V1044812" s="251"/>
      <c r="W1044812" s="251"/>
      <c r="X1044812" s="251"/>
      <c r="Y1044812" s="251"/>
      <c r="Z1044812" s="251"/>
      <c r="AA1044812" s="251"/>
      <c r="AB1044812" s="247"/>
      <c r="AC1044812" s="247"/>
      <c r="AD1044812" s="245"/>
      <c r="AE1044812" s="245"/>
      <c r="AF1044812" s="245"/>
      <c r="AG1044812" s="245"/>
    </row>
    <row r="1044813" spans="1:33" ht="12.75">
      <c r="A1044813" s="247"/>
      <c r="B1044813" s="248"/>
      <c r="C1044813" s="249"/>
      <c r="D1044813" s="250"/>
      <c r="E1044813" s="250"/>
      <c r="F1044813" s="250"/>
      <c r="G1044813" s="250"/>
      <c r="H1044813" s="250"/>
      <c r="I1044813" s="250"/>
      <c r="J1044813" s="244"/>
      <c r="K1044813" s="244"/>
      <c r="L1044813" s="244"/>
      <c r="M1044813" s="244"/>
      <c r="N1044813" s="244"/>
      <c r="O1044813" s="251"/>
      <c r="P1044813" s="251"/>
      <c r="Q1044813" s="251"/>
      <c r="R1044813" s="251"/>
      <c r="S1044813" s="251"/>
      <c r="T1044813" s="251"/>
      <c r="U1044813" s="251"/>
      <c r="V1044813" s="251"/>
      <c r="W1044813" s="251"/>
      <c r="X1044813" s="251"/>
      <c r="Y1044813" s="251"/>
      <c r="Z1044813" s="251"/>
      <c r="AA1044813" s="251"/>
      <c r="AB1044813" s="247"/>
      <c r="AC1044813" s="247"/>
      <c r="AD1044813" s="245"/>
      <c r="AE1044813" s="245"/>
      <c r="AF1044813" s="245"/>
      <c r="AG1044813" s="245"/>
    </row>
    <row r="1044814" spans="1:33" ht="12.75">
      <c r="A1044814" s="247"/>
      <c r="B1044814" s="248"/>
      <c r="C1044814" s="249"/>
      <c r="D1044814" s="250"/>
      <c r="E1044814" s="250"/>
      <c r="F1044814" s="250"/>
      <c r="G1044814" s="250"/>
      <c r="H1044814" s="250"/>
      <c r="I1044814" s="250"/>
      <c r="J1044814" s="244"/>
      <c r="K1044814" s="244"/>
      <c r="L1044814" s="244"/>
      <c r="M1044814" s="244"/>
      <c r="N1044814" s="244"/>
      <c r="O1044814" s="251"/>
      <c r="P1044814" s="251"/>
      <c r="Q1044814" s="251"/>
      <c r="R1044814" s="251"/>
      <c r="S1044814" s="251"/>
      <c r="T1044814" s="251"/>
      <c r="U1044814" s="251"/>
      <c r="V1044814" s="251"/>
      <c r="W1044814" s="251"/>
      <c r="X1044814" s="251"/>
      <c r="Y1044814" s="251"/>
      <c r="Z1044814" s="251"/>
      <c r="AA1044814" s="251"/>
      <c r="AB1044814" s="247"/>
      <c r="AC1044814" s="247"/>
      <c r="AD1044814" s="245"/>
      <c r="AE1044814" s="245"/>
      <c r="AF1044814" s="245"/>
      <c r="AG1044814" s="245"/>
    </row>
    <row r="1044815" spans="1:33" ht="12.75">
      <c r="A1044815" s="247"/>
      <c r="B1044815" s="248"/>
      <c r="C1044815" s="249"/>
      <c r="D1044815" s="250"/>
      <c r="E1044815" s="250"/>
      <c r="F1044815" s="250"/>
      <c r="G1044815" s="250"/>
      <c r="H1044815" s="250"/>
      <c r="I1044815" s="250"/>
      <c r="J1044815" s="244"/>
      <c r="K1044815" s="244"/>
      <c r="L1044815" s="244"/>
      <c r="M1044815" s="244"/>
      <c r="N1044815" s="244"/>
      <c r="O1044815" s="251"/>
      <c r="P1044815" s="251"/>
      <c r="Q1044815" s="251"/>
      <c r="R1044815" s="251"/>
      <c r="S1044815" s="251"/>
      <c r="T1044815" s="251"/>
      <c r="U1044815" s="251"/>
      <c r="V1044815" s="251"/>
      <c r="W1044815" s="251"/>
      <c r="X1044815" s="251"/>
      <c r="Y1044815" s="251"/>
      <c r="Z1044815" s="251"/>
      <c r="AA1044815" s="251"/>
      <c r="AB1044815" s="247"/>
      <c r="AC1044815" s="247"/>
      <c r="AD1044815" s="245"/>
      <c r="AE1044815" s="245"/>
      <c r="AF1044815" s="245"/>
      <c r="AG1044815" s="245"/>
    </row>
    <row r="1044816" spans="1:33" ht="12.75">
      <c r="A1044816" s="247"/>
      <c r="B1044816" s="248"/>
      <c r="C1044816" s="249"/>
      <c r="D1044816" s="250"/>
      <c r="E1044816" s="250"/>
      <c r="F1044816" s="250"/>
      <c r="G1044816" s="250"/>
      <c r="H1044816" s="250"/>
      <c r="I1044816" s="250"/>
      <c r="J1044816" s="244"/>
      <c r="K1044816" s="244"/>
      <c r="L1044816" s="244"/>
      <c r="M1044816" s="244"/>
      <c r="N1044816" s="244"/>
      <c r="O1044816" s="251"/>
      <c r="P1044816" s="251"/>
      <c r="Q1044816" s="251"/>
      <c r="R1044816" s="251"/>
      <c r="S1044816" s="251"/>
      <c r="T1044816" s="251"/>
      <c r="U1044816" s="251"/>
      <c r="V1044816" s="251"/>
      <c r="W1044816" s="251"/>
      <c r="X1044816" s="251"/>
      <c r="Y1044816" s="251"/>
      <c r="Z1044816" s="251"/>
      <c r="AA1044816" s="251"/>
      <c r="AB1044816" s="247"/>
      <c r="AC1044816" s="247"/>
      <c r="AD1044816" s="245"/>
      <c r="AE1044816" s="245"/>
      <c r="AF1044816" s="245"/>
      <c r="AG1044816" s="245"/>
    </row>
    <row r="1044817" spans="1:33" ht="12.75">
      <c r="A1044817" s="247"/>
      <c r="B1044817" s="248"/>
      <c r="C1044817" s="249"/>
      <c r="D1044817" s="250"/>
      <c r="E1044817" s="250"/>
      <c r="F1044817" s="250"/>
      <c r="G1044817" s="250"/>
      <c r="H1044817" s="250"/>
      <c r="I1044817" s="250"/>
      <c r="J1044817" s="244"/>
      <c r="K1044817" s="244"/>
      <c r="L1044817" s="244"/>
      <c r="M1044817" s="244"/>
      <c r="N1044817" s="244"/>
      <c r="O1044817" s="251"/>
      <c r="P1044817" s="251"/>
      <c r="Q1044817" s="251"/>
      <c r="R1044817" s="251"/>
      <c r="S1044817" s="251"/>
      <c r="T1044817" s="251"/>
      <c r="U1044817" s="251"/>
      <c r="V1044817" s="251"/>
      <c r="W1044817" s="251"/>
      <c r="X1044817" s="251"/>
      <c r="Y1044817" s="251"/>
      <c r="Z1044817" s="251"/>
      <c r="AA1044817" s="251"/>
      <c r="AB1044817" s="247"/>
      <c r="AC1044817" s="247"/>
      <c r="AD1044817" s="245"/>
      <c r="AE1044817" s="245"/>
      <c r="AF1044817" s="245"/>
      <c r="AG1044817" s="245"/>
    </row>
    <row r="1044818" spans="1:33" ht="12.75">
      <c r="A1044818" s="247"/>
      <c r="B1044818" s="248"/>
      <c r="C1044818" s="249"/>
      <c r="D1044818" s="250"/>
      <c r="E1044818" s="250"/>
      <c r="F1044818" s="250"/>
      <c r="G1044818" s="250"/>
      <c r="H1044818" s="250"/>
      <c r="I1044818" s="250"/>
      <c r="J1044818" s="244"/>
      <c r="K1044818" s="244"/>
      <c r="L1044818" s="244"/>
      <c r="M1044818" s="244"/>
      <c r="N1044818" s="244"/>
      <c r="O1044818" s="251"/>
      <c r="P1044818" s="251"/>
      <c r="Q1044818" s="251"/>
      <c r="R1044818" s="251"/>
      <c r="S1044818" s="251"/>
      <c r="T1044818" s="251"/>
      <c r="U1044818" s="251"/>
      <c r="V1044818" s="251"/>
      <c r="W1044818" s="251"/>
      <c r="X1044818" s="251"/>
      <c r="Y1044818" s="251"/>
      <c r="Z1044818" s="251"/>
      <c r="AA1044818" s="251"/>
      <c r="AB1044818" s="247"/>
      <c r="AC1044818" s="247"/>
      <c r="AD1044818" s="245"/>
      <c r="AE1044818" s="245"/>
      <c r="AF1044818" s="245"/>
      <c r="AG1044818" s="245"/>
    </row>
    <row r="1044819" spans="1:33" ht="12.75">
      <c r="A1044819" s="247"/>
      <c r="B1044819" s="248"/>
      <c r="C1044819" s="249"/>
      <c r="D1044819" s="250"/>
      <c r="E1044819" s="250"/>
      <c r="F1044819" s="250"/>
      <c r="G1044819" s="250"/>
      <c r="H1044819" s="250"/>
      <c r="I1044819" s="250"/>
      <c r="J1044819" s="244"/>
      <c r="K1044819" s="244"/>
      <c r="L1044819" s="244"/>
      <c r="M1044819" s="244"/>
      <c r="N1044819" s="244"/>
      <c r="O1044819" s="251"/>
      <c r="P1044819" s="251"/>
      <c r="Q1044819" s="251"/>
      <c r="R1044819" s="251"/>
      <c r="S1044819" s="251"/>
      <c r="T1044819" s="251"/>
      <c r="U1044819" s="251"/>
      <c r="V1044819" s="251"/>
      <c r="W1044819" s="251"/>
      <c r="X1044819" s="251"/>
      <c r="Y1044819" s="251"/>
      <c r="Z1044819" s="251"/>
      <c r="AA1044819" s="251"/>
      <c r="AB1044819" s="247"/>
      <c r="AC1044819" s="247"/>
      <c r="AD1044819" s="245"/>
      <c r="AE1044819" s="245"/>
      <c r="AF1044819" s="245"/>
      <c r="AG1044819" s="245"/>
    </row>
    <row r="1044820" spans="1:33" ht="12.75">
      <c r="A1044820" s="247"/>
      <c r="B1044820" s="248"/>
      <c r="C1044820" s="249"/>
      <c r="D1044820" s="250"/>
      <c r="E1044820" s="250"/>
      <c r="F1044820" s="250"/>
      <c r="G1044820" s="250"/>
      <c r="H1044820" s="250"/>
      <c r="I1044820" s="250"/>
      <c r="J1044820" s="244"/>
      <c r="K1044820" s="244"/>
      <c r="L1044820" s="244"/>
      <c r="M1044820" s="244"/>
      <c r="N1044820" s="244"/>
      <c r="O1044820" s="251"/>
      <c r="P1044820" s="251"/>
      <c r="Q1044820" s="251"/>
      <c r="R1044820" s="251"/>
      <c r="S1044820" s="251"/>
      <c r="T1044820" s="251"/>
      <c r="U1044820" s="251"/>
      <c r="V1044820" s="251"/>
      <c r="W1044820" s="251"/>
      <c r="X1044820" s="251"/>
      <c r="Y1044820" s="251"/>
      <c r="Z1044820" s="251"/>
      <c r="AA1044820" s="251"/>
      <c r="AB1044820" s="247"/>
      <c r="AC1044820" s="247"/>
      <c r="AD1044820" s="245"/>
      <c r="AE1044820" s="245"/>
      <c r="AF1044820" s="245"/>
      <c r="AG1044820" s="245"/>
    </row>
    <row r="1044821" spans="1:33" ht="12.75">
      <c r="A1044821" s="247"/>
      <c r="B1044821" s="248"/>
      <c r="C1044821" s="249"/>
      <c r="D1044821" s="250"/>
      <c r="E1044821" s="250"/>
      <c r="F1044821" s="250"/>
      <c r="G1044821" s="250"/>
      <c r="H1044821" s="250"/>
      <c r="I1044821" s="250"/>
      <c r="J1044821" s="244"/>
      <c r="K1044821" s="244"/>
      <c r="L1044821" s="244"/>
      <c r="M1044821" s="244"/>
      <c r="N1044821" s="244"/>
      <c r="O1044821" s="251"/>
      <c r="P1044821" s="251"/>
      <c r="Q1044821" s="251"/>
      <c r="R1044821" s="251"/>
      <c r="S1044821" s="251"/>
      <c r="T1044821" s="251"/>
      <c r="U1044821" s="251"/>
      <c r="V1044821" s="251"/>
      <c r="W1044821" s="251"/>
      <c r="X1044821" s="251"/>
      <c r="Y1044821" s="251"/>
      <c r="Z1044821" s="251"/>
      <c r="AA1044821" s="251"/>
      <c r="AB1044821" s="247"/>
      <c r="AC1044821" s="247"/>
      <c r="AD1044821" s="245"/>
      <c r="AE1044821" s="245"/>
      <c r="AF1044821" s="245"/>
      <c r="AG1044821" s="245"/>
    </row>
    <row r="1044822" spans="1:33" ht="12.75">
      <c r="A1044822" s="247"/>
      <c r="B1044822" s="248"/>
      <c r="C1044822" s="249"/>
      <c r="D1044822" s="250"/>
      <c r="E1044822" s="250"/>
      <c r="F1044822" s="250"/>
      <c r="G1044822" s="250"/>
      <c r="H1044822" s="250"/>
      <c r="I1044822" s="250"/>
      <c r="J1044822" s="244"/>
      <c r="K1044822" s="244"/>
      <c r="L1044822" s="244"/>
      <c r="M1044822" s="244"/>
      <c r="N1044822" s="244"/>
      <c r="O1044822" s="251"/>
      <c r="P1044822" s="251"/>
      <c r="Q1044822" s="251"/>
      <c r="R1044822" s="251"/>
      <c r="S1044822" s="251"/>
      <c r="T1044822" s="251"/>
      <c r="U1044822" s="251"/>
      <c r="V1044822" s="251"/>
      <c r="W1044822" s="251"/>
      <c r="X1044822" s="251"/>
      <c r="Y1044822" s="251"/>
      <c r="Z1044822" s="251"/>
      <c r="AA1044822" s="251"/>
      <c r="AB1044822" s="247"/>
      <c r="AC1044822" s="247"/>
      <c r="AD1044822" s="245"/>
      <c r="AE1044822" s="245"/>
      <c r="AF1044822" s="245"/>
      <c r="AG1044822" s="245"/>
    </row>
    <row r="1044823" spans="1:33" ht="12.75">
      <c r="A1044823" s="247"/>
      <c r="B1044823" s="248"/>
      <c r="C1044823" s="249"/>
      <c r="D1044823" s="250"/>
      <c r="E1044823" s="250"/>
      <c r="F1044823" s="250"/>
      <c r="G1044823" s="250"/>
      <c r="H1044823" s="250"/>
      <c r="I1044823" s="250"/>
      <c r="J1044823" s="244"/>
      <c r="K1044823" s="244"/>
      <c r="L1044823" s="244"/>
      <c r="M1044823" s="244"/>
      <c r="N1044823" s="244"/>
      <c r="O1044823" s="251"/>
      <c r="P1044823" s="251"/>
      <c r="Q1044823" s="251"/>
      <c r="R1044823" s="251"/>
      <c r="S1044823" s="251"/>
      <c r="T1044823" s="251"/>
      <c r="U1044823" s="251"/>
      <c r="V1044823" s="251"/>
      <c r="W1044823" s="251"/>
      <c r="X1044823" s="251"/>
      <c r="Y1044823" s="251"/>
      <c r="Z1044823" s="251"/>
      <c r="AA1044823" s="251"/>
      <c r="AB1044823" s="247"/>
      <c r="AC1044823" s="247"/>
      <c r="AD1044823" s="245"/>
      <c r="AE1044823" s="245"/>
      <c r="AF1044823" s="245"/>
      <c r="AG1044823" s="245"/>
    </row>
    <row r="1044824" spans="1:33" ht="12.75">
      <c r="A1044824" s="247"/>
      <c r="B1044824" s="248"/>
      <c r="C1044824" s="249"/>
      <c r="D1044824" s="250"/>
      <c r="E1044824" s="250"/>
      <c r="F1044824" s="250"/>
      <c r="G1044824" s="250"/>
      <c r="H1044824" s="250"/>
      <c r="I1044824" s="250"/>
      <c r="J1044824" s="244"/>
      <c r="K1044824" s="244"/>
      <c r="L1044824" s="244"/>
      <c r="M1044824" s="244"/>
      <c r="N1044824" s="244"/>
      <c r="O1044824" s="251"/>
      <c r="P1044824" s="251"/>
      <c r="Q1044824" s="251"/>
      <c r="R1044824" s="251"/>
      <c r="S1044824" s="251"/>
      <c r="T1044824" s="251"/>
      <c r="U1044824" s="251"/>
      <c r="V1044824" s="251"/>
      <c r="W1044824" s="251"/>
      <c r="X1044824" s="251"/>
      <c r="Y1044824" s="251"/>
      <c r="Z1044824" s="251"/>
      <c r="AA1044824" s="251"/>
      <c r="AB1044824" s="247"/>
      <c r="AC1044824" s="247"/>
      <c r="AD1044824" s="245"/>
      <c r="AE1044824" s="245"/>
      <c r="AF1044824" s="245"/>
      <c r="AG1044824" s="245"/>
    </row>
    <row r="1044825" spans="1:33" ht="12.75">
      <c r="A1044825" s="247"/>
      <c r="B1044825" s="248"/>
      <c r="C1044825" s="249"/>
      <c r="D1044825" s="250"/>
      <c r="E1044825" s="250"/>
      <c r="F1044825" s="250"/>
      <c r="G1044825" s="250"/>
      <c r="H1044825" s="250"/>
      <c r="I1044825" s="250"/>
      <c r="J1044825" s="244"/>
      <c r="K1044825" s="244"/>
      <c r="L1044825" s="244"/>
      <c r="M1044825" s="244"/>
      <c r="N1044825" s="244"/>
      <c r="O1044825" s="251"/>
      <c r="P1044825" s="251"/>
      <c r="Q1044825" s="251"/>
      <c r="R1044825" s="251"/>
      <c r="S1044825" s="251"/>
      <c r="T1044825" s="251"/>
      <c r="U1044825" s="251"/>
      <c r="V1044825" s="251"/>
      <c r="W1044825" s="251"/>
      <c r="X1044825" s="251"/>
      <c r="Y1044825" s="251"/>
      <c r="Z1044825" s="251"/>
      <c r="AA1044825" s="251"/>
      <c r="AB1044825" s="247"/>
      <c r="AC1044825" s="247"/>
      <c r="AD1044825" s="245"/>
      <c r="AE1044825" s="245"/>
      <c r="AF1044825" s="245"/>
      <c r="AG1044825" s="245"/>
    </row>
    <row r="1044826" spans="1:33" ht="12.75">
      <c r="A1044826" s="247"/>
      <c r="B1044826" s="248"/>
      <c r="C1044826" s="249"/>
      <c r="D1044826" s="250"/>
      <c r="E1044826" s="250"/>
      <c r="F1044826" s="250"/>
      <c r="G1044826" s="250"/>
      <c r="H1044826" s="250"/>
      <c r="I1044826" s="250"/>
      <c r="J1044826" s="244"/>
      <c r="K1044826" s="244"/>
      <c r="L1044826" s="244"/>
      <c r="M1044826" s="244"/>
      <c r="N1044826" s="244"/>
      <c r="O1044826" s="251"/>
      <c r="P1044826" s="251"/>
      <c r="Q1044826" s="251"/>
      <c r="R1044826" s="251"/>
      <c r="S1044826" s="251"/>
      <c r="T1044826" s="251"/>
      <c r="U1044826" s="251"/>
      <c r="V1044826" s="251"/>
      <c r="W1044826" s="251"/>
      <c r="X1044826" s="251"/>
      <c r="Y1044826" s="251"/>
      <c r="Z1044826" s="251"/>
      <c r="AA1044826" s="251"/>
      <c r="AB1044826" s="247"/>
      <c r="AC1044826" s="247"/>
      <c r="AD1044826" s="245"/>
      <c r="AE1044826" s="245"/>
      <c r="AF1044826" s="245"/>
      <c r="AG1044826" s="245"/>
    </row>
    <row r="1044827" spans="1:33" ht="12.75">
      <c r="A1044827" s="247"/>
      <c r="B1044827" s="248"/>
      <c r="C1044827" s="249"/>
      <c r="D1044827" s="250"/>
      <c r="E1044827" s="250"/>
      <c r="F1044827" s="250"/>
      <c r="G1044827" s="250"/>
      <c r="H1044827" s="250"/>
      <c r="I1044827" s="250"/>
      <c r="J1044827" s="244"/>
      <c r="K1044827" s="244"/>
      <c r="L1044827" s="244"/>
      <c r="M1044827" s="244"/>
      <c r="N1044827" s="244"/>
      <c r="O1044827" s="251"/>
      <c r="P1044827" s="251"/>
      <c r="Q1044827" s="251"/>
      <c r="R1044827" s="251"/>
      <c r="S1044827" s="251"/>
      <c r="T1044827" s="251"/>
      <c r="U1044827" s="251"/>
      <c r="V1044827" s="251"/>
      <c r="W1044827" s="251"/>
      <c r="X1044827" s="251"/>
      <c r="Y1044827" s="251"/>
      <c r="Z1044827" s="251"/>
      <c r="AA1044827" s="251"/>
      <c r="AB1044827" s="247"/>
      <c r="AC1044827" s="247"/>
      <c r="AD1044827" s="245"/>
      <c r="AE1044827" s="245"/>
      <c r="AF1044827" s="245"/>
      <c r="AG1044827" s="245"/>
    </row>
    <row r="1044828" spans="1:33" ht="12.75">
      <c r="A1044828" s="247"/>
      <c r="B1044828" s="248"/>
      <c r="C1044828" s="249"/>
      <c r="D1044828" s="250"/>
      <c r="E1044828" s="250"/>
      <c r="F1044828" s="250"/>
      <c r="G1044828" s="250"/>
      <c r="H1044828" s="250"/>
      <c r="I1044828" s="250"/>
      <c r="J1044828" s="244"/>
      <c r="K1044828" s="244"/>
      <c r="L1044828" s="244"/>
      <c r="M1044828" s="244"/>
      <c r="N1044828" s="244"/>
      <c r="O1044828" s="251"/>
      <c r="P1044828" s="251"/>
      <c r="Q1044828" s="251"/>
      <c r="R1044828" s="251"/>
      <c r="S1044828" s="251"/>
      <c r="T1044828" s="251"/>
      <c r="U1044828" s="251"/>
      <c r="V1044828" s="251"/>
      <c r="W1044828" s="251"/>
      <c r="X1044828" s="251"/>
      <c r="Y1044828" s="251"/>
      <c r="Z1044828" s="251"/>
      <c r="AA1044828" s="251"/>
      <c r="AB1044828" s="247"/>
      <c r="AC1044828" s="247"/>
      <c r="AD1044828" s="245"/>
      <c r="AE1044828" s="245"/>
      <c r="AF1044828" s="245"/>
      <c r="AG1044828" s="245"/>
    </row>
    <row r="1044829" spans="1:33" ht="12.75">
      <c r="A1044829" s="247"/>
      <c r="B1044829" s="248"/>
      <c r="C1044829" s="249"/>
      <c r="D1044829" s="250"/>
      <c r="E1044829" s="250"/>
      <c r="F1044829" s="250"/>
      <c r="G1044829" s="250"/>
      <c r="H1044829" s="250"/>
      <c r="I1044829" s="250"/>
      <c r="J1044829" s="244"/>
      <c r="K1044829" s="244"/>
      <c r="L1044829" s="244"/>
      <c r="M1044829" s="244"/>
      <c r="N1044829" s="244"/>
      <c r="O1044829" s="251"/>
      <c r="P1044829" s="251"/>
      <c r="Q1044829" s="251"/>
      <c r="R1044829" s="251"/>
      <c r="S1044829" s="251"/>
      <c r="T1044829" s="251"/>
      <c r="U1044829" s="251"/>
      <c r="V1044829" s="251"/>
      <c r="W1044829" s="251"/>
      <c r="X1044829" s="251"/>
      <c r="Y1044829" s="251"/>
      <c r="Z1044829" s="251"/>
      <c r="AA1044829" s="251"/>
      <c r="AB1044829" s="247"/>
      <c r="AC1044829" s="247"/>
      <c r="AD1044829" s="245"/>
      <c r="AE1044829" s="245"/>
      <c r="AF1044829" s="245"/>
      <c r="AG1044829" s="245"/>
    </row>
    <row r="1044830" spans="1:33" ht="12.75">
      <c r="A1044830" s="247"/>
      <c r="B1044830" s="248"/>
      <c r="C1044830" s="249"/>
      <c r="D1044830" s="250"/>
      <c r="E1044830" s="250"/>
      <c r="F1044830" s="250"/>
      <c r="G1044830" s="250"/>
      <c r="H1044830" s="250"/>
      <c r="I1044830" s="250"/>
      <c r="J1044830" s="244"/>
      <c r="K1044830" s="244"/>
      <c r="L1044830" s="244"/>
      <c r="M1044830" s="244"/>
      <c r="N1044830" s="244"/>
      <c r="O1044830" s="251"/>
      <c r="P1044830" s="251"/>
      <c r="Q1044830" s="251"/>
      <c r="R1044830" s="251"/>
      <c r="S1044830" s="251"/>
      <c r="T1044830" s="251"/>
      <c r="U1044830" s="251"/>
      <c r="V1044830" s="251"/>
      <c r="W1044830" s="251"/>
      <c r="X1044830" s="251"/>
      <c r="Y1044830" s="251"/>
      <c r="Z1044830" s="251"/>
      <c r="AA1044830" s="251"/>
      <c r="AB1044830" s="247"/>
      <c r="AC1044830" s="247"/>
      <c r="AD1044830" s="245"/>
      <c r="AE1044830" s="245"/>
      <c r="AF1044830" s="245"/>
      <c r="AG1044830" s="245"/>
    </row>
    <row r="1044831" spans="1:33" ht="12.75">
      <c r="A1044831" s="247"/>
      <c r="B1044831" s="248"/>
      <c r="C1044831" s="249"/>
      <c r="D1044831" s="250"/>
      <c r="E1044831" s="250"/>
      <c r="F1044831" s="250"/>
      <c r="G1044831" s="250"/>
      <c r="H1044831" s="250"/>
      <c r="I1044831" s="250"/>
      <c r="J1044831" s="244"/>
      <c r="K1044831" s="244"/>
      <c r="L1044831" s="244"/>
      <c r="M1044831" s="244"/>
      <c r="N1044831" s="244"/>
      <c r="O1044831" s="251"/>
      <c r="P1044831" s="251"/>
      <c r="Q1044831" s="251"/>
      <c r="R1044831" s="251"/>
      <c r="S1044831" s="251"/>
      <c r="T1044831" s="251"/>
      <c r="U1044831" s="251"/>
      <c r="V1044831" s="251"/>
      <c r="W1044831" s="251"/>
      <c r="X1044831" s="251"/>
      <c r="Y1044831" s="251"/>
      <c r="Z1044831" s="251"/>
      <c r="AA1044831" s="251"/>
      <c r="AB1044831" s="247"/>
      <c r="AC1044831" s="247"/>
      <c r="AD1044831" s="245"/>
      <c r="AE1044831" s="245"/>
      <c r="AF1044831" s="245"/>
      <c r="AG1044831" s="245"/>
    </row>
    <row r="1044832" spans="1:33" ht="12.75">
      <c r="A1044832" s="247"/>
      <c r="B1044832" s="248"/>
      <c r="C1044832" s="249"/>
      <c r="D1044832" s="250"/>
      <c r="E1044832" s="250"/>
      <c r="F1044832" s="250"/>
      <c r="G1044832" s="250"/>
      <c r="H1044832" s="250"/>
      <c r="I1044832" s="250"/>
      <c r="J1044832" s="244"/>
      <c r="K1044832" s="244"/>
      <c r="L1044832" s="244"/>
      <c r="M1044832" s="244"/>
      <c r="N1044832" s="244"/>
      <c r="O1044832" s="251"/>
      <c r="P1044832" s="251"/>
      <c r="Q1044832" s="251"/>
      <c r="R1044832" s="251"/>
      <c r="S1044832" s="251"/>
      <c r="T1044832" s="251"/>
      <c r="U1044832" s="251"/>
      <c r="V1044832" s="251"/>
      <c r="W1044832" s="251"/>
      <c r="X1044832" s="251"/>
      <c r="Y1044832" s="251"/>
      <c r="Z1044832" s="251"/>
      <c r="AA1044832" s="251"/>
      <c r="AB1044832" s="247"/>
      <c r="AC1044832" s="247"/>
      <c r="AD1044832" s="245"/>
      <c r="AE1044832" s="245"/>
      <c r="AF1044832" s="245"/>
      <c r="AG1044832" s="245"/>
    </row>
    <row r="1044833" spans="1:33" ht="12.75">
      <c r="A1044833" s="247"/>
      <c r="B1044833" s="248"/>
      <c r="C1044833" s="249"/>
      <c r="D1044833" s="250"/>
      <c r="E1044833" s="250"/>
      <c r="F1044833" s="250"/>
      <c r="G1044833" s="250"/>
      <c r="H1044833" s="250"/>
      <c r="I1044833" s="250"/>
      <c r="J1044833" s="244"/>
      <c r="K1044833" s="244"/>
      <c r="L1044833" s="244"/>
      <c r="M1044833" s="244"/>
      <c r="N1044833" s="244"/>
      <c r="O1044833" s="251"/>
      <c r="P1044833" s="251"/>
      <c r="Q1044833" s="251"/>
      <c r="R1044833" s="251"/>
      <c r="S1044833" s="251"/>
      <c r="T1044833" s="251"/>
      <c r="U1044833" s="251"/>
      <c r="V1044833" s="251"/>
      <c r="W1044833" s="251"/>
      <c r="X1044833" s="251"/>
      <c r="Y1044833" s="251"/>
      <c r="Z1044833" s="251"/>
      <c r="AA1044833" s="251"/>
      <c r="AB1044833" s="247"/>
      <c r="AC1044833" s="247"/>
      <c r="AD1044833" s="245"/>
      <c r="AE1044833" s="245"/>
      <c r="AF1044833" s="245"/>
      <c r="AG1044833" s="245"/>
    </row>
    <row r="1044834" spans="1:33" ht="12.75">
      <c r="A1044834" s="247"/>
      <c r="B1044834" s="248"/>
      <c r="C1044834" s="249"/>
      <c r="D1044834" s="250"/>
      <c r="E1044834" s="250"/>
      <c r="F1044834" s="250"/>
      <c r="G1044834" s="250"/>
      <c r="H1044834" s="250"/>
      <c r="I1044834" s="250"/>
      <c r="J1044834" s="244"/>
      <c r="K1044834" s="244"/>
      <c r="L1044834" s="244"/>
      <c r="M1044834" s="244"/>
      <c r="N1044834" s="244"/>
      <c r="O1044834" s="251"/>
      <c r="P1044834" s="251"/>
      <c r="Q1044834" s="251"/>
      <c r="R1044834" s="251"/>
      <c r="S1044834" s="251"/>
      <c r="T1044834" s="251"/>
      <c r="U1044834" s="251"/>
      <c r="V1044834" s="251"/>
      <c r="W1044834" s="251"/>
      <c r="X1044834" s="251"/>
      <c r="Y1044834" s="251"/>
      <c r="Z1044834" s="251"/>
      <c r="AA1044834" s="251"/>
      <c r="AB1044834" s="247"/>
      <c r="AC1044834" s="247"/>
      <c r="AD1044834" s="245"/>
      <c r="AE1044834" s="245"/>
      <c r="AF1044834" s="245"/>
      <c r="AG1044834" s="245"/>
    </row>
    <row r="1044835" spans="1:33" ht="12.75">
      <c r="A1044835" s="247"/>
      <c r="B1044835" s="248"/>
      <c r="C1044835" s="249"/>
      <c r="D1044835" s="250"/>
      <c r="E1044835" s="250"/>
      <c r="F1044835" s="250"/>
      <c r="G1044835" s="250"/>
      <c r="H1044835" s="250"/>
      <c r="I1044835" s="250"/>
      <c r="J1044835" s="244"/>
      <c r="K1044835" s="244"/>
      <c r="L1044835" s="244"/>
      <c r="M1044835" s="244"/>
      <c r="N1044835" s="244"/>
      <c r="O1044835" s="251"/>
      <c r="P1044835" s="251"/>
      <c r="Q1044835" s="251"/>
      <c r="R1044835" s="251"/>
      <c r="S1044835" s="251"/>
      <c r="T1044835" s="251"/>
      <c r="U1044835" s="251"/>
      <c r="V1044835" s="251"/>
      <c r="W1044835" s="251"/>
      <c r="X1044835" s="251"/>
      <c r="Y1044835" s="251"/>
      <c r="Z1044835" s="251"/>
      <c r="AA1044835" s="251"/>
      <c r="AB1044835" s="247"/>
      <c r="AC1044835" s="247"/>
      <c r="AD1044835" s="245"/>
      <c r="AE1044835" s="245"/>
      <c r="AF1044835" s="245"/>
      <c r="AG1044835" s="245"/>
    </row>
    <row r="1044836" spans="1:33" ht="12.75">
      <c r="A1044836" s="247"/>
      <c r="B1044836" s="248"/>
      <c r="C1044836" s="249"/>
      <c r="D1044836" s="250"/>
      <c r="E1044836" s="250"/>
      <c r="F1044836" s="250"/>
      <c r="G1044836" s="250"/>
      <c r="H1044836" s="250"/>
      <c r="I1044836" s="250"/>
      <c r="J1044836" s="244"/>
      <c r="K1044836" s="244"/>
      <c r="L1044836" s="244"/>
      <c r="M1044836" s="244"/>
      <c r="N1044836" s="244"/>
      <c r="O1044836" s="251"/>
      <c r="P1044836" s="251"/>
      <c r="Q1044836" s="251"/>
      <c r="R1044836" s="251"/>
      <c r="S1044836" s="251"/>
      <c r="T1044836" s="251"/>
      <c r="U1044836" s="251"/>
      <c r="V1044836" s="251"/>
      <c r="W1044836" s="251"/>
      <c r="X1044836" s="251"/>
      <c r="Y1044836" s="251"/>
      <c r="Z1044836" s="251"/>
      <c r="AA1044836" s="251"/>
      <c r="AB1044836" s="247"/>
      <c r="AC1044836" s="247"/>
      <c r="AD1044836" s="245"/>
      <c r="AE1044836" s="245"/>
      <c r="AF1044836" s="245"/>
      <c r="AG1044836" s="245"/>
    </row>
    <row r="1044837" spans="1:33" ht="12.75">
      <c r="A1044837" s="247"/>
      <c r="B1044837" s="248"/>
      <c r="C1044837" s="249"/>
      <c r="D1044837" s="250"/>
      <c r="E1044837" s="250"/>
      <c r="F1044837" s="250"/>
      <c r="G1044837" s="250"/>
      <c r="H1044837" s="250"/>
      <c r="I1044837" s="250"/>
      <c r="J1044837" s="244"/>
      <c r="K1044837" s="244"/>
      <c r="L1044837" s="244"/>
      <c r="M1044837" s="244"/>
      <c r="N1044837" s="244"/>
      <c r="O1044837" s="251"/>
      <c r="P1044837" s="251"/>
      <c r="Q1044837" s="251"/>
      <c r="R1044837" s="251"/>
      <c r="S1044837" s="251"/>
      <c r="T1044837" s="251"/>
      <c r="U1044837" s="251"/>
      <c r="V1044837" s="251"/>
      <c r="W1044837" s="251"/>
      <c r="X1044837" s="251"/>
      <c r="Y1044837" s="251"/>
      <c r="Z1044837" s="251"/>
      <c r="AA1044837" s="251"/>
      <c r="AB1044837" s="247"/>
      <c r="AC1044837" s="247"/>
      <c r="AD1044837" s="245"/>
      <c r="AE1044837" s="245"/>
      <c r="AF1044837" s="245"/>
      <c r="AG1044837" s="245"/>
    </row>
    <row r="1044838" spans="1:33" ht="12.75">
      <c r="A1044838" s="247"/>
      <c r="B1044838" s="248"/>
      <c r="C1044838" s="249"/>
      <c r="D1044838" s="250"/>
      <c r="E1044838" s="250"/>
      <c r="F1044838" s="250"/>
      <c r="G1044838" s="250"/>
      <c r="H1044838" s="250"/>
      <c r="I1044838" s="250"/>
      <c r="J1044838" s="244"/>
      <c r="K1044838" s="244"/>
      <c r="L1044838" s="244"/>
      <c r="M1044838" s="244"/>
      <c r="N1044838" s="244"/>
      <c r="O1044838" s="251"/>
      <c r="P1044838" s="251"/>
      <c r="Q1044838" s="251"/>
      <c r="R1044838" s="251"/>
      <c r="S1044838" s="251"/>
      <c r="T1044838" s="251"/>
      <c r="U1044838" s="251"/>
      <c r="V1044838" s="251"/>
      <c r="W1044838" s="251"/>
      <c r="X1044838" s="251"/>
      <c r="Y1044838" s="251"/>
      <c r="Z1044838" s="251"/>
      <c r="AA1044838" s="251"/>
      <c r="AB1044838" s="247"/>
      <c r="AC1044838" s="247"/>
      <c r="AD1044838" s="245"/>
      <c r="AE1044838" s="245"/>
      <c r="AF1044838" s="245"/>
      <c r="AG1044838" s="245"/>
    </row>
    <row r="1044839" spans="1:33" ht="12.75">
      <c r="A1044839" s="247"/>
      <c r="B1044839" s="248"/>
      <c r="C1044839" s="249"/>
      <c r="D1044839" s="250"/>
      <c r="E1044839" s="250"/>
      <c r="F1044839" s="250"/>
      <c r="G1044839" s="250"/>
      <c r="H1044839" s="250"/>
      <c r="I1044839" s="250"/>
      <c r="J1044839" s="244"/>
      <c r="K1044839" s="244"/>
      <c r="L1044839" s="244"/>
      <c r="M1044839" s="244"/>
      <c r="N1044839" s="244"/>
      <c r="O1044839" s="251"/>
      <c r="P1044839" s="251"/>
      <c r="Q1044839" s="251"/>
      <c r="R1044839" s="251"/>
      <c r="S1044839" s="251"/>
      <c r="T1044839" s="251"/>
      <c r="U1044839" s="251"/>
      <c r="V1044839" s="251"/>
      <c r="W1044839" s="251"/>
      <c r="X1044839" s="251"/>
      <c r="Y1044839" s="251"/>
      <c r="Z1044839" s="251"/>
      <c r="AA1044839" s="251"/>
      <c r="AB1044839" s="247"/>
      <c r="AC1044839" s="247"/>
      <c r="AD1044839" s="245"/>
      <c r="AE1044839" s="245"/>
      <c r="AF1044839" s="245"/>
      <c r="AG1044839" s="245"/>
    </row>
    <row r="1044840" spans="1:33" ht="12.75">
      <c r="A1044840" s="247"/>
      <c r="B1044840" s="248"/>
      <c r="C1044840" s="249"/>
      <c r="D1044840" s="250"/>
      <c r="E1044840" s="250"/>
      <c r="F1044840" s="250"/>
      <c r="G1044840" s="250"/>
      <c r="H1044840" s="250"/>
      <c r="I1044840" s="250"/>
      <c r="J1044840" s="244"/>
      <c r="K1044840" s="244"/>
      <c r="L1044840" s="244"/>
      <c r="M1044840" s="244"/>
      <c r="N1044840" s="244"/>
      <c r="O1044840" s="251"/>
      <c r="P1044840" s="251"/>
      <c r="Q1044840" s="251"/>
      <c r="R1044840" s="251"/>
      <c r="S1044840" s="251"/>
      <c r="T1044840" s="251"/>
      <c r="U1044840" s="251"/>
      <c r="V1044840" s="251"/>
      <c r="W1044840" s="251"/>
      <c r="X1044840" s="251"/>
      <c r="Y1044840" s="251"/>
      <c r="Z1044840" s="251"/>
      <c r="AA1044840" s="251"/>
      <c r="AB1044840" s="247"/>
      <c r="AC1044840" s="247"/>
      <c r="AD1044840" s="245"/>
      <c r="AE1044840" s="245"/>
      <c r="AF1044840" s="245"/>
      <c r="AG1044840" s="245"/>
    </row>
    <row r="1044841" spans="1:33" ht="12.75">
      <c r="A1044841" s="247"/>
      <c r="B1044841" s="248"/>
      <c r="C1044841" s="249"/>
      <c r="D1044841" s="250"/>
      <c r="E1044841" s="250"/>
      <c r="F1044841" s="250"/>
      <c r="G1044841" s="250"/>
      <c r="H1044841" s="250"/>
      <c r="I1044841" s="250"/>
      <c r="J1044841" s="244"/>
      <c r="K1044841" s="244"/>
      <c r="L1044841" s="244"/>
      <c r="M1044841" s="244"/>
      <c r="N1044841" s="244"/>
      <c r="O1044841" s="251"/>
      <c r="P1044841" s="251"/>
      <c r="Q1044841" s="251"/>
      <c r="R1044841" s="251"/>
      <c r="S1044841" s="251"/>
      <c r="T1044841" s="251"/>
      <c r="U1044841" s="251"/>
      <c r="V1044841" s="251"/>
      <c r="W1044841" s="251"/>
      <c r="X1044841" s="251"/>
      <c r="Y1044841" s="251"/>
      <c r="Z1044841" s="251"/>
      <c r="AA1044841" s="251"/>
      <c r="AB1044841" s="247"/>
      <c r="AC1044841" s="247"/>
      <c r="AD1044841" s="245"/>
      <c r="AE1044841" s="245"/>
      <c r="AF1044841" s="245"/>
      <c r="AG1044841" s="245"/>
    </row>
    <row r="1044842" spans="1:33" ht="12.75">
      <c r="A1044842" s="247"/>
      <c r="B1044842" s="248"/>
      <c r="C1044842" s="249"/>
      <c r="D1044842" s="250"/>
      <c r="E1044842" s="250"/>
      <c r="F1044842" s="250"/>
      <c r="G1044842" s="250"/>
      <c r="H1044842" s="250"/>
      <c r="I1044842" s="250"/>
      <c r="J1044842" s="244"/>
      <c r="K1044842" s="244"/>
      <c r="L1044842" s="244"/>
      <c r="M1044842" s="244"/>
      <c r="N1044842" s="244"/>
      <c r="O1044842" s="251"/>
      <c r="P1044842" s="251"/>
      <c r="Q1044842" s="251"/>
      <c r="R1044842" s="251"/>
      <c r="S1044842" s="251"/>
      <c r="T1044842" s="251"/>
      <c r="U1044842" s="251"/>
      <c r="V1044842" s="251"/>
      <c r="W1044842" s="251"/>
      <c r="X1044842" s="251"/>
      <c r="Y1044842" s="251"/>
      <c r="Z1044842" s="251"/>
      <c r="AA1044842" s="251"/>
      <c r="AB1044842" s="247"/>
      <c r="AC1044842" s="247"/>
      <c r="AD1044842" s="245"/>
      <c r="AE1044842" s="245"/>
      <c r="AF1044842" s="245"/>
      <c r="AG1044842" s="245"/>
    </row>
    <row r="1044843" spans="1:33" ht="12.75">
      <c r="A1044843" s="247"/>
      <c r="B1044843" s="248"/>
      <c r="C1044843" s="249"/>
      <c r="D1044843" s="250"/>
      <c r="E1044843" s="250"/>
      <c r="F1044843" s="250"/>
      <c r="G1044843" s="250"/>
      <c r="H1044843" s="250"/>
      <c r="I1044843" s="250"/>
      <c r="J1044843" s="244"/>
      <c r="K1044843" s="244"/>
      <c r="L1044843" s="244"/>
      <c r="M1044843" s="244"/>
      <c r="N1044843" s="244"/>
      <c r="O1044843" s="251"/>
      <c r="P1044843" s="251"/>
      <c r="Q1044843" s="251"/>
      <c r="R1044843" s="251"/>
      <c r="S1044843" s="251"/>
      <c r="T1044843" s="251"/>
      <c r="U1044843" s="251"/>
      <c r="V1044843" s="251"/>
      <c r="W1044843" s="251"/>
      <c r="X1044843" s="251"/>
      <c r="Y1044843" s="251"/>
      <c r="Z1044843" s="251"/>
      <c r="AA1044843" s="251"/>
      <c r="AB1044843" s="247"/>
      <c r="AC1044843" s="247"/>
      <c r="AD1044843" s="245"/>
      <c r="AE1044843" s="245"/>
      <c r="AF1044843" s="245"/>
      <c r="AG1044843" s="245"/>
    </row>
    <row r="1044844" spans="1:33" ht="12.75">
      <c r="A1044844" s="247"/>
      <c r="B1044844" s="248"/>
      <c r="C1044844" s="249"/>
      <c r="D1044844" s="250"/>
      <c r="E1044844" s="250"/>
      <c r="F1044844" s="250"/>
      <c r="G1044844" s="250"/>
      <c r="H1044844" s="250"/>
      <c r="I1044844" s="250"/>
      <c r="J1044844" s="244"/>
      <c r="K1044844" s="244"/>
      <c r="L1044844" s="244"/>
      <c r="M1044844" s="244"/>
      <c r="N1044844" s="244"/>
      <c r="O1044844" s="251"/>
      <c r="P1044844" s="251"/>
      <c r="Q1044844" s="251"/>
      <c r="R1044844" s="251"/>
      <c r="S1044844" s="251"/>
      <c r="T1044844" s="251"/>
      <c r="U1044844" s="251"/>
      <c r="V1044844" s="251"/>
      <c r="W1044844" s="251"/>
      <c r="X1044844" s="251"/>
      <c r="Y1044844" s="251"/>
      <c r="Z1044844" s="251"/>
      <c r="AA1044844" s="251"/>
      <c r="AB1044844" s="247"/>
      <c r="AC1044844" s="247"/>
      <c r="AD1044844" s="245"/>
      <c r="AE1044844" s="245"/>
      <c r="AF1044844" s="245"/>
      <c r="AG1044844" s="245"/>
    </row>
    <row r="1044845" spans="1:33" ht="12.75">
      <c r="A1044845" s="247"/>
      <c r="B1044845" s="248"/>
      <c r="C1044845" s="249"/>
      <c r="D1044845" s="250"/>
      <c r="E1044845" s="250"/>
      <c r="F1044845" s="250"/>
      <c r="G1044845" s="250"/>
      <c r="H1044845" s="250"/>
      <c r="I1044845" s="250"/>
      <c r="J1044845" s="244"/>
      <c r="K1044845" s="244"/>
      <c r="L1044845" s="244"/>
      <c r="M1044845" s="244"/>
      <c r="N1044845" s="244"/>
      <c r="O1044845" s="251"/>
      <c r="P1044845" s="251"/>
      <c r="Q1044845" s="251"/>
      <c r="R1044845" s="251"/>
      <c r="S1044845" s="251"/>
      <c r="T1044845" s="251"/>
      <c r="U1044845" s="251"/>
      <c r="V1044845" s="251"/>
      <c r="W1044845" s="251"/>
      <c r="X1044845" s="251"/>
      <c r="Y1044845" s="251"/>
      <c r="Z1044845" s="251"/>
      <c r="AA1044845" s="251"/>
      <c r="AB1044845" s="247"/>
      <c r="AC1044845" s="247"/>
      <c r="AD1044845" s="245"/>
      <c r="AE1044845" s="245"/>
      <c r="AF1044845" s="245"/>
      <c r="AG1044845" s="245"/>
    </row>
    <row r="1044846" spans="1:33" ht="12.75">
      <c r="A1044846" s="247"/>
      <c r="B1044846" s="248"/>
      <c r="C1044846" s="249"/>
      <c r="D1044846" s="250"/>
      <c r="E1044846" s="250"/>
      <c r="F1044846" s="250"/>
      <c r="G1044846" s="250"/>
      <c r="H1044846" s="250"/>
      <c r="I1044846" s="250"/>
      <c r="J1044846" s="244"/>
      <c r="K1044846" s="244"/>
      <c r="L1044846" s="244"/>
      <c r="M1044846" s="244"/>
      <c r="N1044846" s="244"/>
      <c r="O1044846" s="251"/>
      <c r="P1044846" s="251"/>
      <c r="Q1044846" s="251"/>
      <c r="R1044846" s="251"/>
      <c r="S1044846" s="251"/>
      <c r="T1044846" s="251"/>
      <c r="U1044846" s="251"/>
      <c r="V1044846" s="251"/>
      <c r="W1044846" s="251"/>
      <c r="X1044846" s="251"/>
      <c r="Y1044846" s="251"/>
      <c r="Z1044846" s="251"/>
      <c r="AA1044846" s="251"/>
      <c r="AB1044846" s="247"/>
      <c r="AC1044846" s="247"/>
      <c r="AD1044846" s="245"/>
      <c r="AE1044846" s="245"/>
      <c r="AF1044846" s="245"/>
      <c r="AG1044846" s="245"/>
    </row>
    <row r="1044847" spans="1:33" ht="12.75">
      <c r="A1044847" s="247"/>
      <c r="B1044847" s="248"/>
      <c r="C1044847" s="249"/>
      <c r="D1044847" s="250"/>
      <c r="E1044847" s="250"/>
      <c r="F1044847" s="250"/>
      <c r="G1044847" s="250"/>
      <c r="H1044847" s="250"/>
      <c r="I1044847" s="250"/>
      <c r="J1044847" s="244"/>
      <c r="K1044847" s="244"/>
      <c r="L1044847" s="244"/>
      <c r="M1044847" s="244"/>
      <c r="N1044847" s="244"/>
      <c r="O1044847" s="251"/>
      <c r="P1044847" s="251"/>
      <c r="Q1044847" s="251"/>
      <c r="R1044847" s="251"/>
      <c r="S1044847" s="251"/>
      <c r="T1044847" s="251"/>
      <c r="U1044847" s="251"/>
      <c r="V1044847" s="251"/>
      <c r="W1044847" s="251"/>
      <c r="X1044847" s="251"/>
      <c r="Y1044847" s="251"/>
      <c r="Z1044847" s="251"/>
      <c r="AA1044847" s="251"/>
      <c r="AB1044847" s="247"/>
      <c r="AC1044847" s="247"/>
      <c r="AD1044847" s="245"/>
      <c r="AE1044847" s="245"/>
      <c r="AF1044847" s="245"/>
      <c r="AG1044847" s="245"/>
    </row>
    <row r="1044848" spans="1:33" ht="12.75">
      <c r="A1044848" s="247"/>
      <c r="B1044848" s="248"/>
      <c r="C1044848" s="249"/>
      <c r="D1044848" s="250"/>
      <c r="E1044848" s="250"/>
      <c r="F1044848" s="250"/>
      <c r="G1044848" s="250"/>
      <c r="H1044848" s="250"/>
      <c r="I1044848" s="250"/>
      <c r="J1044848" s="244"/>
      <c r="K1044848" s="244"/>
      <c r="L1044848" s="244"/>
      <c r="M1044848" s="244"/>
      <c r="N1044848" s="244"/>
      <c r="O1044848" s="251"/>
      <c r="P1044848" s="251"/>
      <c r="Q1044848" s="251"/>
      <c r="R1044848" s="251"/>
      <c r="S1044848" s="251"/>
      <c r="T1044848" s="251"/>
      <c r="U1044848" s="251"/>
      <c r="V1044848" s="251"/>
      <c r="W1044848" s="251"/>
      <c r="X1044848" s="251"/>
      <c r="Y1044848" s="251"/>
      <c r="Z1044848" s="251"/>
      <c r="AA1044848" s="251"/>
      <c r="AB1044848" s="247"/>
      <c r="AC1044848" s="247"/>
      <c r="AD1044848" s="245"/>
      <c r="AE1044848" s="245"/>
      <c r="AF1044848" s="245"/>
      <c r="AG1044848" s="245"/>
    </row>
    <row r="1044849" spans="1:33" ht="12.75">
      <c r="A1044849" s="247"/>
      <c r="B1044849" s="248"/>
      <c r="C1044849" s="249"/>
      <c r="D1044849" s="250"/>
      <c r="E1044849" s="250"/>
      <c r="F1044849" s="250"/>
      <c r="G1044849" s="250"/>
      <c r="H1044849" s="250"/>
      <c r="I1044849" s="250"/>
      <c r="J1044849" s="244"/>
      <c r="K1044849" s="244"/>
      <c r="L1044849" s="244"/>
      <c r="M1044849" s="244"/>
      <c r="N1044849" s="244"/>
      <c r="O1044849" s="251"/>
      <c r="P1044849" s="251"/>
      <c r="Q1044849" s="251"/>
      <c r="R1044849" s="251"/>
      <c r="S1044849" s="251"/>
      <c r="T1044849" s="251"/>
      <c r="U1044849" s="251"/>
      <c r="V1044849" s="251"/>
      <c r="W1044849" s="251"/>
      <c r="X1044849" s="251"/>
      <c r="Y1044849" s="251"/>
      <c r="Z1044849" s="251"/>
      <c r="AA1044849" s="251"/>
      <c r="AB1044849" s="247"/>
      <c r="AC1044849" s="247"/>
      <c r="AD1044849" s="245"/>
      <c r="AE1044849" s="245"/>
      <c r="AF1044849" s="245"/>
      <c r="AG1044849" s="245"/>
    </row>
    <row r="1044850" spans="1:33" ht="12.75">
      <c r="A1044850" s="247"/>
      <c r="B1044850" s="248"/>
      <c r="C1044850" s="249"/>
      <c r="D1044850" s="250"/>
      <c r="E1044850" s="250"/>
      <c r="F1044850" s="250"/>
      <c r="G1044850" s="250"/>
      <c r="H1044850" s="250"/>
      <c r="I1044850" s="250"/>
      <c r="J1044850" s="244"/>
      <c r="K1044850" s="244"/>
      <c r="L1044850" s="244"/>
      <c r="M1044850" s="244"/>
      <c r="N1044850" s="244"/>
      <c r="O1044850" s="251"/>
      <c r="P1044850" s="251"/>
      <c r="Q1044850" s="251"/>
      <c r="R1044850" s="251"/>
      <c r="S1044850" s="251"/>
      <c r="T1044850" s="251"/>
      <c r="U1044850" s="251"/>
      <c r="V1044850" s="251"/>
      <c r="W1044850" s="251"/>
      <c r="X1044850" s="251"/>
      <c r="Y1044850" s="251"/>
      <c r="Z1044850" s="251"/>
      <c r="AA1044850" s="251"/>
      <c r="AB1044850" s="247"/>
      <c r="AC1044850" s="247"/>
      <c r="AD1044850" s="245"/>
      <c r="AE1044850" s="245"/>
      <c r="AF1044850" s="245"/>
      <c r="AG1044850" s="245"/>
    </row>
    <row r="1044851" spans="1:33" ht="12.75">
      <c r="A1044851" s="247"/>
      <c r="B1044851" s="248"/>
      <c r="C1044851" s="249"/>
      <c r="D1044851" s="250"/>
      <c r="E1044851" s="250"/>
      <c r="F1044851" s="250"/>
      <c r="G1044851" s="250"/>
      <c r="H1044851" s="250"/>
      <c r="I1044851" s="250"/>
      <c r="J1044851" s="244"/>
      <c r="K1044851" s="244"/>
      <c r="L1044851" s="244"/>
      <c r="M1044851" s="244"/>
      <c r="N1044851" s="244"/>
      <c r="O1044851" s="251"/>
      <c r="P1044851" s="251"/>
      <c r="Q1044851" s="251"/>
      <c r="R1044851" s="251"/>
      <c r="S1044851" s="251"/>
      <c r="T1044851" s="251"/>
      <c r="U1044851" s="251"/>
      <c r="V1044851" s="251"/>
      <c r="W1044851" s="251"/>
      <c r="X1044851" s="251"/>
      <c r="Y1044851" s="251"/>
      <c r="Z1044851" s="251"/>
      <c r="AA1044851" s="251"/>
      <c r="AB1044851" s="247"/>
      <c r="AC1044851" s="247"/>
      <c r="AD1044851" s="245"/>
      <c r="AE1044851" s="245"/>
      <c r="AF1044851" s="245"/>
      <c r="AG1044851" s="245"/>
    </row>
    <row r="1044852" spans="1:33" ht="12.75">
      <c r="A1044852" s="247"/>
      <c r="B1044852" s="248"/>
      <c r="C1044852" s="249"/>
      <c r="D1044852" s="250"/>
      <c r="E1044852" s="250"/>
      <c r="F1044852" s="250"/>
      <c r="G1044852" s="250"/>
      <c r="H1044852" s="250"/>
      <c r="I1044852" s="250"/>
      <c r="J1044852" s="244"/>
      <c r="K1044852" s="244"/>
      <c r="L1044852" s="244"/>
      <c r="M1044852" s="244"/>
      <c r="N1044852" s="244"/>
      <c r="O1044852" s="251"/>
      <c r="P1044852" s="251"/>
      <c r="Q1044852" s="251"/>
      <c r="R1044852" s="251"/>
      <c r="S1044852" s="251"/>
      <c r="T1044852" s="251"/>
      <c r="U1044852" s="251"/>
      <c r="V1044852" s="251"/>
      <c r="W1044852" s="251"/>
      <c r="X1044852" s="251"/>
      <c r="Y1044852" s="251"/>
      <c r="Z1044852" s="251"/>
      <c r="AA1044852" s="251"/>
      <c r="AB1044852" s="247"/>
      <c r="AC1044852" s="247"/>
      <c r="AD1044852" s="245"/>
      <c r="AE1044852" s="245"/>
      <c r="AF1044852" s="245"/>
      <c r="AG1044852" s="245"/>
    </row>
    <row r="1044853" spans="1:33" ht="12.75">
      <c r="A1044853" s="247"/>
      <c r="B1044853" s="248"/>
      <c r="C1044853" s="249"/>
      <c r="D1044853" s="250"/>
      <c r="E1044853" s="250"/>
      <c r="F1044853" s="250"/>
      <c r="G1044853" s="250"/>
      <c r="H1044853" s="250"/>
      <c r="I1044853" s="250"/>
      <c r="J1044853" s="244"/>
      <c r="K1044853" s="244"/>
      <c r="L1044853" s="244"/>
      <c r="M1044853" s="244"/>
      <c r="N1044853" s="244"/>
      <c r="O1044853" s="251"/>
      <c r="P1044853" s="251"/>
      <c r="Q1044853" s="251"/>
      <c r="R1044853" s="251"/>
      <c r="S1044853" s="251"/>
      <c r="T1044853" s="251"/>
      <c r="U1044853" s="251"/>
      <c r="V1044853" s="251"/>
      <c r="W1044853" s="251"/>
      <c r="X1044853" s="251"/>
      <c r="Y1044853" s="251"/>
      <c r="Z1044853" s="251"/>
      <c r="AA1044853" s="251"/>
      <c r="AB1044853" s="247"/>
      <c r="AC1044853" s="247"/>
      <c r="AD1044853" s="245"/>
      <c r="AE1044853" s="245"/>
      <c r="AF1044853" s="245"/>
      <c r="AG1044853" s="245"/>
    </row>
    <row r="1044854" spans="1:33" ht="12.75">
      <c r="A1044854" s="247"/>
      <c r="B1044854" s="248"/>
      <c r="C1044854" s="249"/>
      <c r="D1044854" s="250"/>
      <c r="E1044854" s="250"/>
      <c r="F1044854" s="250"/>
      <c r="G1044854" s="250"/>
      <c r="H1044854" s="250"/>
      <c r="I1044854" s="250"/>
      <c r="J1044854" s="244"/>
      <c r="K1044854" s="244"/>
      <c r="L1044854" s="244"/>
      <c r="M1044854" s="244"/>
      <c r="N1044854" s="244"/>
      <c r="O1044854" s="251"/>
      <c r="P1044854" s="251"/>
      <c r="Q1044854" s="251"/>
      <c r="R1044854" s="251"/>
      <c r="S1044854" s="251"/>
      <c r="T1044854" s="251"/>
      <c r="U1044854" s="251"/>
      <c r="V1044854" s="251"/>
      <c r="W1044854" s="251"/>
      <c r="X1044854" s="251"/>
      <c r="Y1044854" s="251"/>
      <c r="Z1044854" s="251"/>
      <c r="AA1044854" s="251"/>
      <c r="AB1044854" s="247"/>
      <c r="AC1044854" s="247"/>
      <c r="AD1044854" s="245"/>
      <c r="AE1044854" s="245"/>
      <c r="AF1044854" s="245"/>
      <c r="AG1044854" s="245"/>
    </row>
    <row r="1044855" spans="1:33" ht="12.75">
      <c r="A1044855" s="247"/>
      <c r="B1044855" s="248"/>
      <c r="C1044855" s="249"/>
      <c r="D1044855" s="250"/>
      <c r="E1044855" s="250"/>
      <c r="F1044855" s="250"/>
      <c r="G1044855" s="250"/>
      <c r="H1044855" s="250"/>
      <c r="I1044855" s="250"/>
      <c r="J1044855" s="244"/>
      <c r="K1044855" s="244"/>
      <c r="L1044855" s="244"/>
      <c r="M1044855" s="244"/>
      <c r="N1044855" s="244"/>
      <c r="O1044855" s="251"/>
      <c r="P1044855" s="251"/>
      <c r="Q1044855" s="251"/>
      <c r="R1044855" s="251"/>
      <c r="S1044855" s="251"/>
      <c r="T1044855" s="251"/>
      <c r="U1044855" s="251"/>
      <c r="V1044855" s="251"/>
      <c r="W1044855" s="251"/>
      <c r="X1044855" s="251"/>
      <c r="Y1044855" s="251"/>
      <c r="Z1044855" s="251"/>
      <c r="AA1044855" s="251"/>
      <c r="AB1044855" s="247"/>
      <c r="AC1044855" s="247"/>
      <c r="AD1044855" s="245"/>
      <c r="AE1044855" s="245"/>
      <c r="AF1044855" s="245"/>
      <c r="AG1044855" s="245"/>
    </row>
    <row r="1044856" spans="1:33" ht="12.75">
      <c r="A1044856" s="247"/>
      <c r="B1044856" s="248"/>
      <c r="C1044856" s="249"/>
      <c r="D1044856" s="250"/>
      <c r="E1044856" s="250"/>
      <c r="F1044856" s="250"/>
      <c r="G1044856" s="250"/>
      <c r="H1044856" s="250"/>
      <c r="I1044856" s="250"/>
      <c r="J1044856" s="244"/>
      <c r="K1044856" s="244"/>
      <c r="L1044856" s="244"/>
      <c r="M1044856" s="244"/>
      <c r="N1044856" s="244"/>
      <c r="O1044856" s="251"/>
      <c r="P1044856" s="251"/>
      <c r="Q1044856" s="251"/>
      <c r="R1044856" s="251"/>
      <c r="S1044856" s="251"/>
      <c r="T1044856" s="251"/>
      <c r="U1044856" s="251"/>
      <c r="V1044856" s="251"/>
      <c r="W1044856" s="251"/>
      <c r="X1044856" s="251"/>
      <c r="Y1044856" s="251"/>
      <c r="Z1044856" s="251"/>
      <c r="AA1044856" s="251"/>
      <c r="AB1044856" s="247"/>
      <c r="AC1044856" s="247"/>
      <c r="AD1044856" s="245"/>
      <c r="AE1044856" s="245"/>
      <c r="AF1044856" s="245"/>
      <c r="AG1044856" s="245"/>
    </row>
    <row r="1044857" spans="1:33" ht="12.75">
      <c r="A1044857" s="247"/>
      <c r="B1044857" s="248"/>
      <c r="C1044857" s="249"/>
      <c r="D1044857" s="250"/>
      <c r="E1044857" s="250"/>
      <c r="F1044857" s="250"/>
      <c r="G1044857" s="250"/>
      <c r="H1044857" s="250"/>
      <c r="I1044857" s="250"/>
      <c r="J1044857" s="244"/>
      <c r="K1044857" s="244"/>
      <c r="L1044857" s="244"/>
      <c r="M1044857" s="244"/>
      <c r="N1044857" s="244"/>
      <c r="O1044857" s="251"/>
      <c r="P1044857" s="251"/>
      <c r="Q1044857" s="251"/>
      <c r="R1044857" s="251"/>
      <c r="S1044857" s="251"/>
      <c r="T1044857" s="251"/>
      <c r="U1044857" s="251"/>
      <c r="V1044857" s="251"/>
      <c r="W1044857" s="251"/>
      <c r="X1044857" s="251"/>
      <c r="Y1044857" s="251"/>
      <c r="Z1044857" s="251"/>
      <c r="AA1044857" s="251"/>
      <c r="AB1044857" s="247"/>
      <c r="AC1044857" s="247"/>
      <c r="AD1044857" s="245"/>
      <c r="AE1044857" s="245"/>
      <c r="AF1044857" s="245"/>
      <c r="AG1044857" s="245"/>
    </row>
    <row r="1044858" spans="1:33" ht="12.75">
      <c r="A1044858" s="247"/>
      <c r="B1044858" s="248"/>
      <c r="C1044858" s="249"/>
      <c r="D1044858" s="250"/>
      <c r="E1044858" s="250"/>
      <c r="F1044858" s="250"/>
      <c r="G1044858" s="250"/>
      <c r="H1044858" s="250"/>
      <c r="I1044858" s="250"/>
      <c r="J1044858" s="244"/>
      <c r="K1044858" s="244"/>
      <c r="L1044858" s="244"/>
      <c r="M1044858" s="244"/>
      <c r="N1044858" s="244"/>
      <c r="O1044858" s="251"/>
      <c r="P1044858" s="251"/>
      <c r="Q1044858" s="251"/>
      <c r="R1044858" s="251"/>
      <c r="S1044858" s="251"/>
      <c r="T1044858" s="251"/>
      <c r="U1044858" s="251"/>
      <c r="V1044858" s="251"/>
      <c r="W1044858" s="251"/>
      <c r="X1044858" s="251"/>
      <c r="Y1044858" s="251"/>
      <c r="Z1044858" s="251"/>
      <c r="AA1044858" s="251"/>
      <c r="AB1044858" s="247"/>
      <c r="AC1044858" s="247"/>
      <c r="AD1044858" s="245"/>
      <c r="AE1044858" s="245"/>
      <c r="AF1044858" s="245"/>
      <c r="AG1044858" s="245"/>
    </row>
    <row r="1044859" spans="1:33" ht="12.75">
      <c r="A1044859" s="247"/>
      <c r="B1044859" s="248"/>
      <c r="C1044859" s="249"/>
      <c r="D1044859" s="250"/>
      <c r="E1044859" s="250"/>
      <c r="F1044859" s="250"/>
      <c r="G1044859" s="250"/>
      <c r="H1044859" s="250"/>
      <c r="I1044859" s="250"/>
      <c r="J1044859" s="244"/>
      <c r="K1044859" s="244"/>
      <c r="L1044859" s="244"/>
      <c r="M1044859" s="244"/>
      <c r="N1044859" s="244"/>
      <c r="O1044859" s="251"/>
      <c r="P1044859" s="251"/>
      <c r="Q1044859" s="251"/>
      <c r="R1044859" s="251"/>
      <c r="S1044859" s="251"/>
      <c r="T1044859" s="251"/>
      <c r="U1044859" s="251"/>
      <c r="V1044859" s="251"/>
      <c r="W1044859" s="251"/>
      <c r="X1044859" s="251"/>
      <c r="Y1044859" s="251"/>
      <c r="Z1044859" s="251"/>
      <c r="AA1044859" s="251"/>
      <c r="AB1044859" s="247"/>
      <c r="AC1044859" s="247"/>
      <c r="AD1044859" s="245"/>
      <c r="AE1044859" s="245"/>
      <c r="AF1044859" s="245"/>
      <c r="AG1044859" s="245"/>
    </row>
    <row r="1044860" spans="1:33" ht="12.75">
      <c r="A1044860" s="247"/>
      <c r="B1044860" s="248"/>
      <c r="C1044860" s="249"/>
      <c r="D1044860" s="250"/>
      <c r="E1044860" s="250"/>
      <c r="F1044860" s="250"/>
      <c r="G1044860" s="250"/>
      <c r="H1044860" s="250"/>
      <c r="I1044860" s="250"/>
      <c r="J1044860" s="244"/>
      <c r="K1044860" s="244"/>
      <c r="L1044860" s="244"/>
      <c r="M1044860" s="244"/>
      <c r="N1044860" s="244"/>
      <c r="O1044860" s="251"/>
      <c r="P1044860" s="251"/>
      <c r="Q1044860" s="251"/>
      <c r="R1044860" s="251"/>
      <c r="S1044860" s="251"/>
      <c r="T1044860" s="251"/>
      <c r="U1044860" s="251"/>
      <c r="V1044860" s="251"/>
      <c r="W1044860" s="251"/>
      <c r="X1044860" s="251"/>
      <c r="Y1044860" s="251"/>
      <c r="Z1044860" s="251"/>
      <c r="AA1044860" s="251"/>
      <c r="AB1044860" s="247"/>
      <c r="AC1044860" s="247"/>
      <c r="AD1044860" s="245"/>
      <c r="AE1044860" s="245"/>
      <c r="AF1044860" s="245"/>
      <c r="AG1044860" s="245"/>
    </row>
    <row r="1044861" spans="1:33" ht="12.75">
      <c r="A1044861" s="247"/>
      <c r="B1044861" s="248"/>
      <c r="C1044861" s="249"/>
      <c r="D1044861" s="250"/>
      <c r="E1044861" s="250"/>
      <c r="F1044861" s="250"/>
      <c r="G1044861" s="250"/>
      <c r="H1044861" s="250"/>
      <c r="I1044861" s="250"/>
      <c r="J1044861" s="244"/>
      <c r="K1044861" s="244"/>
      <c r="L1044861" s="244"/>
      <c r="M1044861" s="244"/>
      <c r="N1044861" s="244"/>
      <c r="O1044861" s="251"/>
      <c r="P1044861" s="251"/>
      <c r="Q1044861" s="251"/>
      <c r="R1044861" s="251"/>
      <c r="S1044861" s="251"/>
      <c r="T1044861" s="251"/>
      <c r="U1044861" s="251"/>
      <c r="V1044861" s="251"/>
      <c r="W1044861" s="251"/>
      <c r="X1044861" s="251"/>
      <c r="Y1044861" s="251"/>
      <c r="Z1044861" s="251"/>
      <c r="AA1044861" s="251"/>
      <c r="AB1044861" s="247"/>
      <c r="AC1044861" s="247"/>
      <c r="AD1044861" s="245"/>
      <c r="AE1044861" s="245"/>
      <c r="AF1044861" s="245"/>
      <c r="AG1044861" s="245"/>
    </row>
    <row r="1044862" spans="1:33" ht="12.75">
      <c r="A1044862" s="247"/>
      <c r="B1044862" s="248"/>
      <c r="C1044862" s="249"/>
      <c r="D1044862" s="250"/>
      <c r="E1044862" s="250"/>
      <c r="F1044862" s="250"/>
      <c r="G1044862" s="250"/>
      <c r="H1044862" s="250"/>
      <c r="I1044862" s="250"/>
      <c r="J1044862" s="244"/>
      <c r="K1044862" s="244"/>
      <c r="L1044862" s="244"/>
      <c r="M1044862" s="244"/>
      <c r="N1044862" s="244"/>
      <c r="O1044862" s="251"/>
      <c r="P1044862" s="251"/>
      <c r="Q1044862" s="251"/>
      <c r="R1044862" s="251"/>
      <c r="S1044862" s="251"/>
      <c r="T1044862" s="251"/>
      <c r="U1044862" s="251"/>
      <c r="V1044862" s="251"/>
      <c r="W1044862" s="251"/>
      <c r="X1044862" s="251"/>
      <c r="Y1044862" s="251"/>
      <c r="Z1044862" s="251"/>
      <c r="AA1044862" s="251"/>
      <c r="AB1044862" s="247"/>
      <c r="AC1044862" s="247"/>
      <c r="AD1044862" s="245"/>
      <c r="AE1044862" s="245"/>
      <c r="AF1044862" s="245"/>
      <c r="AG1044862" s="245"/>
    </row>
    <row r="1044863" spans="1:33" ht="12.75">
      <c r="A1044863" s="247"/>
      <c r="B1044863" s="248"/>
      <c r="C1044863" s="249"/>
      <c r="D1044863" s="250"/>
      <c r="E1044863" s="250"/>
      <c r="F1044863" s="250"/>
      <c r="G1044863" s="250"/>
      <c r="H1044863" s="250"/>
      <c r="I1044863" s="250"/>
      <c r="J1044863" s="244"/>
      <c r="K1044863" s="244"/>
      <c r="L1044863" s="244"/>
      <c r="M1044863" s="244"/>
      <c r="N1044863" s="244"/>
      <c r="O1044863" s="251"/>
      <c r="P1044863" s="251"/>
      <c r="Q1044863" s="251"/>
      <c r="R1044863" s="251"/>
      <c r="S1044863" s="251"/>
      <c r="T1044863" s="251"/>
      <c r="U1044863" s="251"/>
      <c r="V1044863" s="251"/>
      <c r="W1044863" s="251"/>
      <c r="X1044863" s="251"/>
      <c r="Y1044863" s="251"/>
      <c r="Z1044863" s="251"/>
      <c r="AA1044863" s="251"/>
      <c r="AB1044863" s="247"/>
      <c r="AC1044863" s="247"/>
      <c r="AD1044863" s="245"/>
      <c r="AE1044863" s="245"/>
      <c r="AF1044863" s="245"/>
      <c r="AG1044863" s="245"/>
    </row>
    <row r="1044864" spans="1:33" ht="12.75">
      <c r="A1044864" s="247"/>
      <c r="B1044864" s="248"/>
      <c r="C1044864" s="249"/>
      <c r="D1044864" s="250"/>
      <c r="E1044864" s="250"/>
      <c r="F1044864" s="250"/>
      <c r="G1044864" s="250"/>
      <c r="H1044864" s="250"/>
      <c r="I1044864" s="250"/>
      <c r="J1044864" s="244"/>
      <c r="K1044864" s="244"/>
      <c r="L1044864" s="244"/>
      <c r="M1044864" s="244"/>
      <c r="N1044864" s="244"/>
      <c r="O1044864" s="251"/>
      <c r="P1044864" s="251"/>
      <c r="Q1044864" s="251"/>
      <c r="R1044864" s="251"/>
      <c r="S1044864" s="251"/>
      <c r="T1044864" s="251"/>
      <c r="U1044864" s="251"/>
      <c r="V1044864" s="251"/>
      <c r="W1044864" s="251"/>
      <c r="X1044864" s="251"/>
      <c r="Y1044864" s="251"/>
      <c r="Z1044864" s="251"/>
      <c r="AA1044864" s="251"/>
      <c r="AB1044864" s="247"/>
      <c r="AC1044864" s="247"/>
      <c r="AD1044864" s="245"/>
      <c r="AE1044864" s="245"/>
      <c r="AF1044864" s="245"/>
      <c r="AG1044864" s="245"/>
    </row>
    <row r="1044865" spans="1:33" ht="12.75">
      <c r="A1044865" s="247"/>
      <c r="B1044865" s="248"/>
      <c r="C1044865" s="249"/>
      <c r="D1044865" s="250"/>
      <c r="E1044865" s="250"/>
      <c r="F1044865" s="250"/>
      <c r="G1044865" s="250"/>
      <c r="H1044865" s="250"/>
      <c r="I1044865" s="250"/>
      <c r="J1044865" s="244"/>
      <c r="K1044865" s="244"/>
      <c r="L1044865" s="244"/>
      <c r="M1044865" s="244"/>
      <c r="N1044865" s="244"/>
      <c r="O1044865" s="251"/>
      <c r="P1044865" s="251"/>
      <c r="Q1044865" s="251"/>
      <c r="R1044865" s="251"/>
      <c r="S1044865" s="251"/>
      <c r="T1044865" s="251"/>
      <c r="U1044865" s="251"/>
      <c r="V1044865" s="251"/>
      <c r="W1044865" s="251"/>
      <c r="X1044865" s="251"/>
      <c r="Y1044865" s="251"/>
      <c r="Z1044865" s="251"/>
      <c r="AA1044865" s="251"/>
      <c r="AB1044865" s="247"/>
      <c r="AC1044865" s="247"/>
      <c r="AD1044865" s="245"/>
      <c r="AE1044865" s="245"/>
      <c r="AF1044865" s="245"/>
      <c r="AG1044865" s="245"/>
    </row>
    <row r="1044866" spans="1:33" ht="12.75">
      <c r="A1044866" s="247"/>
      <c r="B1044866" s="248"/>
      <c r="C1044866" s="249"/>
      <c r="D1044866" s="250"/>
      <c r="E1044866" s="250"/>
      <c r="F1044866" s="250"/>
      <c r="G1044866" s="250"/>
      <c r="H1044866" s="250"/>
      <c r="I1044866" s="250"/>
      <c r="J1044866" s="244"/>
      <c r="K1044866" s="244"/>
      <c r="L1044866" s="244"/>
      <c r="M1044866" s="244"/>
      <c r="N1044866" s="244"/>
      <c r="O1044866" s="251"/>
      <c r="P1044866" s="251"/>
      <c r="Q1044866" s="251"/>
      <c r="R1044866" s="251"/>
      <c r="S1044866" s="251"/>
      <c r="T1044866" s="251"/>
      <c r="U1044866" s="251"/>
      <c r="V1044866" s="251"/>
      <c r="W1044866" s="251"/>
      <c r="X1044866" s="251"/>
      <c r="Y1044866" s="251"/>
      <c r="Z1044866" s="251"/>
      <c r="AA1044866" s="251"/>
      <c r="AB1044866" s="247"/>
      <c r="AC1044866" s="247"/>
      <c r="AD1044866" s="245"/>
      <c r="AE1044866" s="245"/>
      <c r="AF1044866" s="245"/>
      <c r="AG1044866" s="245"/>
    </row>
    <row r="1044867" spans="1:33" ht="12.75">
      <c r="A1044867" s="247"/>
      <c r="B1044867" s="248"/>
      <c r="C1044867" s="249"/>
      <c r="D1044867" s="250"/>
      <c r="E1044867" s="250"/>
      <c r="F1044867" s="250"/>
      <c r="G1044867" s="250"/>
      <c r="H1044867" s="250"/>
      <c r="I1044867" s="250"/>
      <c r="J1044867" s="244"/>
      <c r="K1044867" s="244"/>
      <c r="L1044867" s="244"/>
      <c r="M1044867" s="244"/>
      <c r="N1044867" s="244"/>
      <c r="O1044867" s="251"/>
      <c r="P1044867" s="251"/>
      <c r="Q1044867" s="251"/>
      <c r="R1044867" s="251"/>
      <c r="S1044867" s="251"/>
      <c r="T1044867" s="251"/>
      <c r="U1044867" s="251"/>
      <c r="V1044867" s="251"/>
      <c r="W1044867" s="251"/>
      <c r="X1044867" s="251"/>
      <c r="Y1044867" s="251"/>
      <c r="Z1044867" s="251"/>
      <c r="AA1044867" s="251"/>
      <c r="AB1044867" s="247"/>
      <c r="AC1044867" s="247"/>
      <c r="AD1044867" s="245"/>
      <c r="AE1044867" s="245"/>
      <c r="AF1044867" s="245"/>
      <c r="AG1044867" s="245"/>
    </row>
    <row r="1044868" spans="1:33" ht="12.75">
      <c r="A1044868" s="247"/>
      <c r="B1044868" s="248"/>
      <c r="C1044868" s="249"/>
      <c r="D1044868" s="250"/>
      <c r="E1044868" s="250"/>
      <c r="F1044868" s="250"/>
      <c r="G1044868" s="250"/>
      <c r="H1044868" s="250"/>
      <c r="I1044868" s="250"/>
      <c r="J1044868" s="244"/>
      <c r="K1044868" s="244"/>
      <c r="L1044868" s="244"/>
      <c r="M1044868" s="244"/>
      <c r="N1044868" s="244"/>
      <c r="O1044868" s="251"/>
      <c r="P1044868" s="251"/>
      <c r="Q1044868" s="251"/>
      <c r="R1044868" s="251"/>
      <c r="S1044868" s="251"/>
      <c r="T1044868" s="251"/>
      <c r="U1044868" s="251"/>
      <c r="V1044868" s="251"/>
      <c r="W1044868" s="251"/>
      <c r="X1044868" s="251"/>
      <c r="Y1044868" s="251"/>
      <c r="Z1044868" s="251"/>
      <c r="AA1044868" s="251"/>
      <c r="AB1044868" s="247"/>
      <c r="AC1044868" s="247"/>
      <c r="AD1044868" s="245"/>
      <c r="AE1044868" s="245"/>
      <c r="AF1044868" s="245"/>
      <c r="AG1044868" s="245"/>
    </row>
    <row r="1044869" spans="1:33" ht="12.75">
      <c r="A1044869" s="247"/>
      <c r="B1044869" s="248"/>
      <c r="C1044869" s="249"/>
      <c r="D1044869" s="250"/>
      <c r="E1044869" s="250"/>
      <c r="F1044869" s="250"/>
      <c r="G1044869" s="250"/>
      <c r="H1044869" s="250"/>
      <c r="I1044869" s="250"/>
      <c r="J1044869" s="244"/>
      <c r="K1044869" s="244"/>
      <c r="L1044869" s="244"/>
      <c r="M1044869" s="244"/>
      <c r="N1044869" s="244"/>
      <c r="O1044869" s="251"/>
      <c r="P1044869" s="251"/>
      <c r="Q1044869" s="251"/>
      <c r="R1044869" s="251"/>
      <c r="S1044869" s="251"/>
      <c r="T1044869" s="251"/>
      <c r="U1044869" s="251"/>
      <c r="V1044869" s="251"/>
      <c r="W1044869" s="251"/>
      <c r="X1044869" s="251"/>
      <c r="Y1044869" s="251"/>
      <c r="Z1044869" s="251"/>
      <c r="AA1044869" s="251"/>
      <c r="AB1044869" s="247"/>
      <c r="AC1044869" s="247"/>
      <c r="AD1044869" s="245"/>
      <c r="AE1044869" s="245"/>
      <c r="AF1044869" s="245"/>
      <c r="AG1044869" s="245"/>
    </row>
    <row r="1044870" spans="1:33" ht="12.75">
      <c r="A1044870" s="247"/>
      <c r="B1044870" s="248"/>
      <c r="C1044870" s="249"/>
      <c r="D1044870" s="250"/>
      <c r="E1044870" s="250"/>
      <c r="F1044870" s="250"/>
      <c r="G1044870" s="250"/>
      <c r="H1044870" s="250"/>
      <c r="I1044870" s="250"/>
      <c r="J1044870" s="244"/>
      <c r="K1044870" s="244"/>
      <c r="L1044870" s="244"/>
      <c r="M1044870" s="244"/>
      <c r="N1044870" s="244"/>
      <c r="O1044870" s="251"/>
      <c r="P1044870" s="251"/>
      <c r="Q1044870" s="251"/>
      <c r="R1044870" s="251"/>
      <c r="S1044870" s="251"/>
      <c r="T1044870" s="251"/>
      <c r="U1044870" s="251"/>
      <c r="V1044870" s="251"/>
      <c r="W1044870" s="251"/>
      <c r="X1044870" s="251"/>
      <c r="Y1044870" s="251"/>
      <c r="Z1044870" s="251"/>
      <c r="AA1044870" s="251"/>
      <c r="AB1044870" s="247"/>
      <c r="AC1044870" s="247"/>
      <c r="AD1044870" s="245"/>
      <c r="AE1044870" s="245"/>
      <c r="AF1044870" s="245"/>
      <c r="AG1044870" s="245"/>
    </row>
    <row r="1044871" spans="1:33" ht="12.75">
      <c r="A1044871" s="247"/>
      <c r="B1044871" s="248"/>
      <c r="C1044871" s="249"/>
      <c r="D1044871" s="250"/>
      <c r="E1044871" s="250"/>
      <c r="F1044871" s="250"/>
      <c r="G1044871" s="250"/>
      <c r="H1044871" s="250"/>
      <c r="I1044871" s="250"/>
      <c r="J1044871" s="244"/>
      <c r="K1044871" s="244"/>
      <c r="L1044871" s="244"/>
      <c r="M1044871" s="244"/>
      <c r="N1044871" s="244"/>
      <c r="O1044871" s="251"/>
      <c r="P1044871" s="251"/>
      <c r="Q1044871" s="251"/>
      <c r="R1044871" s="251"/>
      <c r="S1044871" s="251"/>
      <c r="T1044871" s="251"/>
      <c r="U1044871" s="251"/>
      <c r="V1044871" s="251"/>
      <c r="W1044871" s="251"/>
      <c r="X1044871" s="251"/>
      <c r="Y1044871" s="251"/>
      <c r="Z1044871" s="251"/>
      <c r="AA1044871" s="251"/>
      <c r="AB1044871" s="247"/>
      <c r="AC1044871" s="247"/>
      <c r="AD1044871" s="245"/>
      <c r="AE1044871" s="245"/>
      <c r="AF1044871" s="245"/>
      <c r="AG1044871" s="245"/>
    </row>
    <row r="1044872" spans="1:33" ht="12.75">
      <c r="A1044872" s="247"/>
      <c r="B1044872" s="248"/>
      <c r="C1044872" s="249"/>
      <c r="D1044872" s="250"/>
      <c r="E1044872" s="250"/>
      <c r="F1044872" s="250"/>
      <c r="G1044872" s="250"/>
      <c r="H1044872" s="250"/>
      <c r="I1044872" s="250"/>
      <c r="J1044872" s="244"/>
      <c r="K1044872" s="244"/>
      <c r="L1044872" s="244"/>
      <c r="M1044872" s="244"/>
      <c r="N1044872" s="244"/>
      <c r="O1044872" s="251"/>
      <c r="P1044872" s="251"/>
      <c r="Q1044872" s="251"/>
      <c r="R1044872" s="251"/>
      <c r="S1044872" s="251"/>
      <c r="T1044872" s="251"/>
      <c r="U1044872" s="251"/>
      <c r="V1044872" s="251"/>
      <c r="W1044872" s="251"/>
      <c r="X1044872" s="251"/>
      <c r="Y1044872" s="251"/>
      <c r="Z1044872" s="251"/>
      <c r="AA1044872" s="251"/>
      <c r="AB1044872" s="247"/>
      <c r="AC1044872" s="247"/>
      <c r="AD1044872" s="245"/>
      <c r="AE1044872" s="245"/>
      <c r="AF1044872" s="245"/>
      <c r="AG1044872" s="245"/>
    </row>
    <row r="1044873" spans="1:33" ht="12.75">
      <c r="A1044873" s="247"/>
      <c r="B1044873" s="248"/>
      <c r="C1044873" s="249"/>
      <c r="D1044873" s="250"/>
      <c r="E1044873" s="250"/>
      <c r="F1044873" s="250"/>
      <c r="G1044873" s="250"/>
      <c r="H1044873" s="250"/>
      <c r="I1044873" s="250"/>
      <c r="J1044873" s="244"/>
      <c r="K1044873" s="244"/>
      <c r="L1044873" s="244"/>
      <c r="M1044873" s="244"/>
      <c r="N1044873" s="244"/>
      <c r="O1044873" s="251"/>
      <c r="P1044873" s="251"/>
      <c r="Q1044873" s="251"/>
      <c r="R1044873" s="251"/>
      <c r="S1044873" s="251"/>
      <c r="T1044873" s="251"/>
      <c r="U1044873" s="251"/>
      <c r="V1044873" s="251"/>
      <c r="W1044873" s="251"/>
      <c r="X1044873" s="251"/>
      <c r="Y1044873" s="251"/>
      <c r="Z1044873" s="251"/>
      <c r="AA1044873" s="251"/>
      <c r="AB1044873" s="247"/>
      <c r="AC1044873" s="247"/>
      <c r="AD1044873" s="245"/>
      <c r="AE1044873" s="245"/>
      <c r="AF1044873" s="245"/>
      <c r="AG1044873" s="245"/>
    </row>
    <row r="1044874" spans="1:33" ht="12.75">
      <c r="A1044874" s="247"/>
      <c r="B1044874" s="248"/>
      <c r="C1044874" s="249"/>
      <c r="D1044874" s="250"/>
      <c r="E1044874" s="250"/>
      <c r="F1044874" s="250"/>
      <c r="G1044874" s="250"/>
      <c r="H1044874" s="250"/>
      <c r="I1044874" s="250"/>
      <c r="J1044874" s="244"/>
      <c r="K1044874" s="244"/>
      <c r="L1044874" s="244"/>
      <c r="M1044874" s="244"/>
      <c r="N1044874" s="244"/>
      <c r="O1044874" s="251"/>
      <c r="P1044874" s="251"/>
      <c r="Q1044874" s="251"/>
      <c r="R1044874" s="251"/>
      <c r="S1044874" s="251"/>
      <c r="T1044874" s="251"/>
      <c r="U1044874" s="251"/>
      <c r="V1044874" s="251"/>
      <c r="W1044874" s="251"/>
      <c r="X1044874" s="251"/>
      <c r="Y1044874" s="251"/>
      <c r="Z1044874" s="251"/>
      <c r="AA1044874" s="251"/>
      <c r="AB1044874" s="247"/>
      <c r="AC1044874" s="247"/>
      <c r="AD1044874" s="245"/>
      <c r="AE1044874" s="245"/>
      <c r="AF1044874" s="245"/>
      <c r="AG1044874" s="245"/>
    </row>
    <row r="1044875" spans="1:33" ht="12.75">
      <c r="A1044875" s="247"/>
      <c r="B1044875" s="248"/>
      <c r="C1044875" s="249"/>
      <c r="D1044875" s="250"/>
      <c r="E1044875" s="250"/>
      <c r="F1044875" s="250"/>
      <c r="G1044875" s="250"/>
      <c r="H1044875" s="250"/>
      <c r="I1044875" s="250"/>
      <c r="J1044875" s="244"/>
      <c r="K1044875" s="244"/>
      <c r="L1044875" s="244"/>
      <c r="M1044875" s="244"/>
      <c r="N1044875" s="244"/>
      <c r="O1044875" s="251"/>
      <c r="P1044875" s="251"/>
      <c r="Q1044875" s="251"/>
      <c r="R1044875" s="251"/>
      <c r="S1044875" s="251"/>
      <c r="T1044875" s="251"/>
      <c r="U1044875" s="251"/>
      <c r="V1044875" s="251"/>
      <c r="W1044875" s="251"/>
      <c r="X1044875" s="251"/>
      <c r="Y1044875" s="251"/>
      <c r="Z1044875" s="251"/>
      <c r="AA1044875" s="251"/>
      <c r="AB1044875" s="247"/>
      <c r="AC1044875" s="247"/>
      <c r="AD1044875" s="245"/>
      <c r="AE1044875" s="245"/>
      <c r="AF1044875" s="245"/>
      <c r="AG1044875" s="245"/>
    </row>
    <row r="1044876" spans="1:33" ht="12.75">
      <c r="A1044876" s="247"/>
      <c r="B1044876" s="248"/>
      <c r="C1044876" s="249"/>
      <c r="D1044876" s="250"/>
      <c r="E1044876" s="250"/>
      <c r="F1044876" s="250"/>
      <c r="G1044876" s="250"/>
      <c r="H1044876" s="250"/>
      <c r="I1044876" s="250"/>
      <c r="J1044876" s="244"/>
      <c r="K1044876" s="244"/>
      <c r="L1044876" s="244"/>
      <c r="M1044876" s="244"/>
      <c r="N1044876" s="244"/>
      <c r="O1044876" s="251"/>
      <c r="P1044876" s="251"/>
      <c r="Q1044876" s="251"/>
      <c r="R1044876" s="251"/>
      <c r="S1044876" s="251"/>
      <c r="T1044876" s="251"/>
      <c r="U1044876" s="251"/>
      <c r="V1044876" s="251"/>
      <c r="W1044876" s="251"/>
      <c r="X1044876" s="251"/>
      <c r="Y1044876" s="251"/>
      <c r="Z1044876" s="251"/>
      <c r="AA1044876" s="251"/>
      <c r="AB1044876" s="247"/>
      <c r="AC1044876" s="247"/>
      <c r="AD1044876" s="245"/>
      <c r="AE1044876" s="245"/>
      <c r="AF1044876" s="245"/>
      <c r="AG1044876" s="245"/>
    </row>
    <row r="1044877" spans="1:33" ht="12.75">
      <c r="A1044877" s="247"/>
      <c r="B1044877" s="248"/>
      <c r="C1044877" s="249"/>
      <c r="D1044877" s="250"/>
      <c r="E1044877" s="250"/>
      <c r="F1044877" s="250"/>
      <c r="G1044877" s="250"/>
      <c r="H1044877" s="250"/>
      <c r="I1044877" s="250"/>
      <c r="J1044877" s="244"/>
      <c r="K1044877" s="244"/>
      <c r="L1044877" s="244"/>
      <c r="M1044877" s="244"/>
      <c r="N1044877" s="244"/>
      <c r="O1044877" s="251"/>
      <c r="P1044877" s="251"/>
      <c r="Q1044877" s="251"/>
      <c r="R1044877" s="251"/>
      <c r="S1044877" s="251"/>
      <c r="T1044877" s="251"/>
      <c r="U1044877" s="251"/>
      <c r="V1044877" s="251"/>
      <c r="W1044877" s="251"/>
      <c r="X1044877" s="251"/>
      <c r="Y1044877" s="251"/>
      <c r="Z1044877" s="251"/>
      <c r="AA1044877" s="251"/>
      <c r="AB1044877" s="247"/>
      <c r="AC1044877" s="247"/>
      <c r="AD1044877" s="245"/>
      <c r="AE1044877" s="245"/>
      <c r="AF1044877" s="245"/>
      <c r="AG1044877" s="245"/>
    </row>
    <row r="1044878" spans="1:33" ht="12.75">
      <c r="A1044878" s="247"/>
      <c r="B1044878" s="248"/>
      <c r="C1044878" s="249"/>
      <c r="D1044878" s="250"/>
      <c r="E1044878" s="250"/>
      <c r="F1044878" s="250"/>
      <c r="G1044878" s="250"/>
      <c r="H1044878" s="250"/>
      <c r="I1044878" s="250"/>
      <c r="J1044878" s="244"/>
      <c r="K1044878" s="244"/>
      <c r="L1044878" s="244"/>
      <c r="M1044878" s="244"/>
      <c r="N1044878" s="244"/>
      <c r="O1044878" s="251"/>
      <c r="P1044878" s="251"/>
      <c r="Q1044878" s="251"/>
      <c r="R1044878" s="251"/>
      <c r="S1044878" s="251"/>
      <c r="T1044878" s="251"/>
      <c r="U1044878" s="251"/>
      <c r="V1044878" s="251"/>
      <c r="W1044878" s="251"/>
      <c r="X1044878" s="251"/>
      <c r="Y1044878" s="251"/>
      <c r="Z1044878" s="251"/>
      <c r="AA1044878" s="251"/>
      <c r="AB1044878" s="247"/>
      <c r="AC1044878" s="247"/>
      <c r="AD1044878" s="245"/>
      <c r="AE1044878" s="245"/>
      <c r="AF1044878" s="245"/>
      <c r="AG1044878" s="245"/>
    </row>
    <row r="1044879" spans="1:33" ht="12.75">
      <c r="A1044879" s="247"/>
      <c r="B1044879" s="248"/>
      <c r="C1044879" s="249"/>
      <c r="D1044879" s="250"/>
      <c r="E1044879" s="250"/>
      <c r="F1044879" s="250"/>
      <c r="G1044879" s="250"/>
      <c r="H1044879" s="250"/>
      <c r="I1044879" s="250"/>
      <c r="J1044879" s="244"/>
      <c r="K1044879" s="244"/>
      <c r="L1044879" s="244"/>
      <c r="M1044879" s="244"/>
      <c r="N1044879" s="244"/>
      <c r="O1044879" s="251"/>
      <c r="P1044879" s="251"/>
      <c r="Q1044879" s="251"/>
      <c r="R1044879" s="251"/>
      <c r="S1044879" s="251"/>
      <c r="T1044879" s="251"/>
      <c r="U1044879" s="251"/>
      <c r="V1044879" s="251"/>
      <c r="W1044879" s="251"/>
      <c r="X1044879" s="251"/>
      <c r="Y1044879" s="251"/>
      <c r="Z1044879" s="251"/>
      <c r="AA1044879" s="251"/>
      <c r="AB1044879" s="247"/>
      <c r="AC1044879" s="247"/>
      <c r="AD1044879" s="245"/>
      <c r="AE1044879" s="245"/>
      <c r="AF1044879" s="245"/>
      <c r="AG1044879" s="245"/>
    </row>
    <row r="1044880" spans="1:33" ht="12.75">
      <c r="A1044880" s="247"/>
      <c r="B1044880" s="248"/>
      <c r="C1044880" s="249"/>
      <c r="D1044880" s="250"/>
      <c r="E1044880" s="250"/>
      <c r="F1044880" s="250"/>
      <c r="G1044880" s="250"/>
      <c r="H1044880" s="250"/>
      <c r="I1044880" s="250"/>
      <c r="J1044880" s="244"/>
      <c r="K1044880" s="244"/>
      <c r="L1044880" s="244"/>
      <c r="M1044880" s="244"/>
      <c r="N1044880" s="244"/>
      <c r="O1044880" s="251"/>
      <c r="P1044880" s="251"/>
      <c r="Q1044880" s="251"/>
      <c r="R1044880" s="251"/>
      <c r="S1044880" s="251"/>
      <c r="T1044880" s="251"/>
      <c r="U1044880" s="251"/>
      <c r="V1044880" s="251"/>
      <c r="W1044880" s="251"/>
      <c r="X1044880" s="251"/>
      <c r="Y1044880" s="251"/>
      <c r="Z1044880" s="251"/>
      <c r="AA1044880" s="251"/>
      <c r="AB1044880" s="247"/>
      <c r="AC1044880" s="247"/>
      <c r="AD1044880" s="245"/>
      <c r="AE1044880" s="245"/>
      <c r="AF1044880" s="245"/>
      <c r="AG1044880" s="245"/>
    </row>
    <row r="1044881" spans="1:33" ht="12.75">
      <c r="A1044881" s="247"/>
      <c r="B1044881" s="248"/>
      <c r="C1044881" s="249"/>
      <c r="D1044881" s="250"/>
      <c r="E1044881" s="250"/>
      <c r="F1044881" s="250"/>
      <c r="G1044881" s="250"/>
      <c r="H1044881" s="250"/>
      <c r="I1044881" s="250"/>
      <c r="J1044881" s="244"/>
      <c r="K1044881" s="244"/>
      <c r="L1044881" s="244"/>
      <c r="M1044881" s="244"/>
      <c r="N1044881" s="244"/>
      <c r="O1044881" s="251"/>
      <c r="P1044881" s="251"/>
      <c r="Q1044881" s="251"/>
      <c r="R1044881" s="251"/>
      <c r="S1044881" s="251"/>
      <c r="T1044881" s="251"/>
      <c r="U1044881" s="251"/>
      <c r="V1044881" s="251"/>
      <c r="W1044881" s="251"/>
      <c r="X1044881" s="251"/>
      <c r="Y1044881" s="251"/>
      <c r="Z1044881" s="251"/>
      <c r="AA1044881" s="251"/>
      <c r="AB1044881" s="247"/>
      <c r="AC1044881" s="247"/>
      <c r="AD1044881" s="245"/>
      <c r="AE1044881" s="245"/>
      <c r="AF1044881" s="245"/>
      <c r="AG1044881" s="245"/>
    </row>
    <row r="1044882" spans="1:33" ht="12.75">
      <c r="A1044882" s="247"/>
      <c r="B1044882" s="248"/>
      <c r="C1044882" s="249"/>
      <c r="D1044882" s="250"/>
      <c r="E1044882" s="250"/>
      <c r="F1044882" s="250"/>
      <c r="G1044882" s="250"/>
      <c r="H1044882" s="250"/>
      <c r="I1044882" s="250"/>
      <c r="J1044882" s="244"/>
      <c r="K1044882" s="244"/>
      <c r="L1044882" s="244"/>
      <c r="M1044882" s="244"/>
      <c r="N1044882" s="244"/>
      <c r="O1044882" s="251"/>
      <c r="P1044882" s="251"/>
      <c r="Q1044882" s="251"/>
      <c r="R1044882" s="251"/>
      <c r="S1044882" s="251"/>
      <c r="T1044882" s="251"/>
      <c r="U1044882" s="251"/>
      <c r="V1044882" s="251"/>
      <c r="W1044882" s="251"/>
      <c r="X1044882" s="251"/>
      <c r="Y1044882" s="251"/>
      <c r="Z1044882" s="251"/>
      <c r="AA1044882" s="251"/>
      <c r="AB1044882" s="247"/>
      <c r="AC1044882" s="247"/>
      <c r="AD1044882" s="245"/>
      <c r="AE1044882" s="245"/>
      <c r="AF1044882" s="245"/>
      <c r="AG1044882" s="245"/>
    </row>
    <row r="1044883" spans="1:33" ht="12.75">
      <c r="A1044883" s="247"/>
      <c r="B1044883" s="248"/>
      <c r="C1044883" s="249"/>
      <c r="D1044883" s="250"/>
      <c r="E1044883" s="250"/>
      <c r="F1044883" s="250"/>
      <c r="G1044883" s="250"/>
      <c r="H1044883" s="250"/>
      <c r="I1044883" s="250"/>
      <c r="J1044883" s="244"/>
      <c r="K1044883" s="244"/>
      <c r="L1044883" s="244"/>
      <c r="M1044883" s="244"/>
      <c r="N1044883" s="244"/>
      <c r="O1044883" s="251"/>
      <c r="P1044883" s="251"/>
      <c r="Q1044883" s="251"/>
      <c r="R1044883" s="251"/>
      <c r="S1044883" s="251"/>
      <c r="T1044883" s="251"/>
      <c r="U1044883" s="251"/>
      <c r="V1044883" s="251"/>
      <c r="W1044883" s="251"/>
      <c r="X1044883" s="251"/>
      <c r="Y1044883" s="251"/>
      <c r="Z1044883" s="251"/>
      <c r="AA1044883" s="251"/>
      <c r="AB1044883" s="247"/>
      <c r="AC1044883" s="247"/>
      <c r="AD1044883" s="245"/>
      <c r="AE1044883" s="245"/>
      <c r="AF1044883" s="245"/>
      <c r="AG1044883" s="245"/>
    </row>
    <row r="1044884" spans="1:33" ht="12.75">
      <c r="A1044884" s="247"/>
      <c r="B1044884" s="248"/>
      <c r="C1044884" s="249"/>
      <c r="D1044884" s="250"/>
      <c r="E1044884" s="250"/>
      <c r="F1044884" s="250"/>
      <c r="G1044884" s="250"/>
      <c r="H1044884" s="250"/>
      <c r="I1044884" s="250"/>
      <c r="J1044884" s="244"/>
      <c r="K1044884" s="244"/>
      <c r="L1044884" s="244"/>
      <c r="M1044884" s="244"/>
      <c r="N1044884" s="244"/>
      <c r="O1044884" s="251"/>
      <c r="P1044884" s="251"/>
      <c r="Q1044884" s="251"/>
      <c r="R1044884" s="251"/>
      <c r="S1044884" s="251"/>
      <c r="T1044884" s="251"/>
      <c r="U1044884" s="251"/>
      <c r="V1044884" s="251"/>
      <c r="W1044884" s="251"/>
      <c r="X1044884" s="251"/>
      <c r="Y1044884" s="251"/>
      <c r="Z1044884" s="251"/>
      <c r="AA1044884" s="251"/>
      <c r="AB1044884" s="247"/>
      <c r="AC1044884" s="247"/>
      <c r="AD1044884" s="245"/>
      <c r="AE1044884" s="245"/>
      <c r="AF1044884" s="245"/>
      <c r="AG1044884" s="245"/>
    </row>
    <row r="1044885" spans="1:33" ht="12.75">
      <c r="A1044885" s="247"/>
      <c r="B1044885" s="248"/>
      <c r="C1044885" s="249"/>
      <c r="D1044885" s="250"/>
      <c r="E1044885" s="250"/>
      <c r="F1044885" s="250"/>
      <c r="G1044885" s="250"/>
      <c r="H1044885" s="250"/>
      <c r="I1044885" s="250"/>
      <c r="J1044885" s="244"/>
      <c r="K1044885" s="244"/>
      <c r="L1044885" s="244"/>
      <c r="M1044885" s="244"/>
      <c r="N1044885" s="244"/>
      <c r="O1044885" s="251"/>
      <c r="P1044885" s="251"/>
      <c r="Q1044885" s="251"/>
      <c r="R1044885" s="251"/>
      <c r="S1044885" s="251"/>
      <c r="T1044885" s="251"/>
      <c r="U1044885" s="251"/>
      <c r="V1044885" s="251"/>
      <c r="W1044885" s="251"/>
      <c r="X1044885" s="251"/>
      <c r="Y1044885" s="251"/>
      <c r="Z1044885" s="251"/>
      <c r="AA1044885" s="251"/>
      <c r="AB1044885" s="247"/>
      <c r="AC1044885" s="247"/>
      <c r="AD1044885" s="245"/>
      <c r="AE1044885" s="245"/>
      <c r="AF1044885" s="245"/>
      <c r="AG1044885" s="245"/>
    </row>
    <row r="1044886" spans="1:33" ht="12.75">
      <c r="A1044886" s="247"/>
      <c r="B1044886" s="248"/>
      <c r="C1044886" s="249"/>
      <c r="D1044886" s="250"/>
      <c r="E1044886" s="250"/>
      <c r="F1044886" s="250"/>
      <c r="G1044886" s="250"/>
      <c r="H1044886" s="250"/>
      <c r="I1044886" s="250"/>
      <c r="J1044886" s="244"/>
      <c r="K1044886" s="244"/>
      <c r="L1044886" s="244"/>
      <c r="M1044886" s="244"/>
      <c r="N1044886" s="244"/>
      <c r="O1044886" s="251"/>
      <c r="P1044886" s="251"/>
      <c r="Q1044886" s="251"/>
      <c r="R1044886" s="251"/>
      <c r="S1044886" s="251"/>
      <c r="T1044886" s="251"/>
      <c r="U1044886" s="251"/>
      <c r="V1044886" s="251"/>
      <c r="W1044886" s="251"/>
      <c r="X1044886" s="251"/>
      <c r="Y1044886" s="251"/>
      <c r="Z1044886" s="251"/>
      <c r="AA1044886" s="251"/>
      <c r="AB1044886" s="247"/>
      <c r="AC1044886" s="247"/>
      <c r="AD1044886" s="245"/>
      <c r="AE1044886" s="245"/>
      <c r="AF1044886" s="245"/>
      <c r="AG1044886" s="245"/>
    </row>
    <row r="1044887" spans="1:33" ht="12.75">
      <c r="A1044887" s="247"/>
      <c r="B1044887" s="248"/>
      <c r="C1044887" s="249"/>
      <c r="D1044887" s="250"/>
      <c r="E1044887" s="250"/>
      <c r="F1044887" s="250"/>
      <c r="G1044887" s="250"/>
      <c r="H1044887" s="250"/>
      <c r="I1044887" s="250"/>
      <c r="J1044887" s="244"/>
      <c r="K1044887" s="244"/>
      <c r="L1044887" s="244"/>
      <c r="M1044887" s="244"/>
      <c r="N1044887" s="244"/>
      <c r="O1044887" s="251"/>
      <c r="P1044887" s="251"/>
      <c r="Q1044887" s="251"/>
      <c r="R1044887" s="251"/>
      <c r="S1044887" s="251"/>
      <c r="T1044887" s="251"/>
      <c r="U1044887" s="251"/>
      <c r="V1044887" s="251"/>
      <c r="W1044887" s="251"/>
      <c r="X1044887" s="251"/>
      <c r="Y1044887" s="251"/>
      <c r="Z1044887" s="251"/>
      <c r="AA1044887" s="251"/>
      <c r="AB1044887" s="247"/>
      <c r="AC1044887" s="247"/>
      <c r="AD1044887" s="245"/>
      <c r="AE1044887" s="245"/>
      <c r="AF1044887" s="245"/>
      <c r="AG1044887" s="245"/>
    </row>
    <row r="1044888" spans="1:33" ht="12.75">
      <c r="A1044888" s="247"/>
      <c r="B1044888" s="248"/>
      <c r="C1044888" s="249"/>
      <c r="D1044888" s="250"/>
      <c r="E1044888" s="250"/>
      <c r="F1044888" s="250"/>
      <c r="G1044888" s="250"/>
      <c r="H1044888" s="250"/>
      <c r="I1044888" s="250"/>
      <c r="J1044888" s="244"/>
      <c r="K1044888" s="244"/>
      <c r="L1044888" s="244"/>
      <c r="M1044888" s="244"/>
      <c r="N1044888" s="244"/>
      <c r="O1044888" s="251"/>
      <c r="P1044888" s="251"/>
      <c r="Q1044888" s="251"/>
      <c r="R1044888" s="251"/>
      <c r="S1044888" s="251"/>
      <c r="T1044888" s="251"/>
      <c r="U1044888" s="251"/>
      <c r="V1044888" s="251"/>
      <c r="W1044888" s="251"/>
      <c r="X1044888" s="251"/>
      <c r="Y1044888" s="251"/>
      <c r="Z1044888" s="251"/>
      <c r="AA1044888" s="251"/>
      <c r="AB1044888" s="247"/>
      <c r="AC1044888" s="247"/>
      <c r="AD1044888" s="245"/>
      <c r="AE1044888" s="245"/>
      <c r="AF1044888" s="245"/>
      <c r="AG1044888" s="245"/>
    </row>
    <row r="1044889" spans="1:33" ht="12.75">
      <c r="A1044889" s="247"/>
      <c r="B1044889" s="248"/>
      <c r="C1044889" s="249"/>
      <c r="D1044889" s="250"/>
      <c r="E1044889" s="250"/>
      <c r="F1044889" s="250"/>
      <c r="G1044889" s="250"/>
      <c r="H1044889" s="250"/>
      <c r="I1044889" s="250"/>
      <c r="J1044889" s="244"/>
      <c r="K1044889" s="244"/>
      <c r="L1044889" s="244"/>
      <c r="M1044889" s="244"/>
      <c r="N1044889" s="244"/>
      <c r="O1044889" s="251"/>
      <c r="P1044889" s="251"/>
      <c r="Q1044889" s="251"/>
      <c r="R1044889" s="251"/>
      <c r="S1044889" s="251"/>
      <c r="T1044889" s="251"/>
      <c r="U1044889" s="251"/>
      <c r="V1044889" s="251"/>
      <c r="W1044889" s="251"/>
      <c r="X1044889" s="251"/>
      <c r="Y1044889" s="251"/>
      <c r="Z1044889" s="251"/>
      <c r="AA1044889" s="251"/>
      <c r="AB1044889" s="247"/>
      <c r="AC1044889" s="247"/>
      <c r="AD1044889" s="245"/>
      <c r="AE1044889" s="245"/>
      <c r="AF1044889" s="245"/>
      <c r="AG1044889" s="245"/>
    </row>
    <row r="1044890" spans="1:33" ht="12.75">
      <c r="A1044890" s="247"/>
      <c r="B1044890" s="248"/>
      <c r="C1044890" s="249"/>
      <c r="D1044890" s="250"/>
      <c r="E1044890" s="250"/>
      <c r="F1044890" s="250"/>
      <c r="G1044890" s="250"/>
      <c r="H1044890" s="250"/>
      <c r="I1044890" s="250"/>
      <c r="J1044890" s="244"/>
      <c r="K1044890" s="244"/>
      <c r="L1044890" s="244"/>
      <c r="M1044890" s="244"/>
      <c r="N1044890" s="244"/>
      <c r="O1044890" s="251"/>
      <c r="P1044890" s="251"/>
      <c r="Q1044890" s="251"/>
      <c r="R1044890" s="251"/>
      <c r="S1044890" s="251"/>
      <c r="T1044890" s="251"/>
      <c r="U1044890" s="251"/>
      <c r="V1044890" s="251"/>
      <c r="W1044890" s="251"/>
      <c r="X1044890" s="251"/>
      <c r="Y1044890" s="251"/>
      <c r="Z1044890" s="251"/>
      <c r="AA1044890" s="251"/>
      <c r="AB1044890" s="247"/>
      <c r="AC1044890" s="247"/>
      <c r="AD1044890" s="245"/>
      <c r="AE1044890" s="245"/>
      <c r="AF1044890" s="245"/>
      <c r="AG1044890" s="245"/>
    </row>
    <row r="1044891" spans="1:33" ht="12.75">
      <c r="A1044891" s="247"/>
      <c r="B1044891" s="248"/>
      <c r="C1044891" s="249"/>
      <c r="D1044891" s="250"/>
      <c r="E1044891" s="250"/>
      <c r="F1044891" s="250"/>
      <c r="G1044891" s="250"/>
      <c r="H1044891" s="250"/>
      <c r="I1044891" s="250"/>
      <c r="J1044891" s="244"/>
      <c r="K1044891" s="244"/>
      <c r="L1044891" s="244"/>
      <c r="M1044891" s="244"/>
      <c r="N1044891" s="244"/>
      <c r="O1044891" s="251"/>
      <c r="P1044891" s="251"/>
      <c r="Q1044891" s="251"/>
      <c r="R1044891" s="251"/>
      <c r="S1044891" s="251"/>
      <c r="T1044891" s="251"/>
      <c r="U1044891" s="251"/>
      <c r="V1044891" s="251"/>
      <c r="W1044891" s="251"/>
      <c r="X1044891" s="251"/>
      <c r="Y1044891" s="251"/>
      <c r="Z1044891" s="251"/>
      <c r="AA1044891" s="251"/>
      <c r="AB1044891" s="247"/>
      <c r="AC1044891" s="247"/>
      <c r="AD1044891" s="245"/>
      <c r="AE1044891" s="245"/>
      <c r="AF1044891" s="245"/>
      <c r="AG1044891" s="245"/>
    </row>
    <row r="1044892" spans="1:33" ht="12.75">
      <c r="A1044892" s="247"/>
      <c r="B1044892" s="248"/>
      <c r="C1044892" s="249"/>
      <c r="D1044892" s="250"/>
      <c r="E1044892" s="250"/>
      <c r="F1044892" s="250"/>
      <c r="G1044892" s="250"/>
      <c r="H1044892" s="250"/>
      <c r="I1044892" s="250"/>
      <c r="J1044892" s="244"/>
      <c r="K1044892" s="244"/>
      <c r="L1044892" s="244"/>
      <c r="M1044892" s="244"/>
      <c r="N1044892" s="244"/>
      <c r="O1044892" s="251"/>
      <c r="P1044892" s="251"/>
      <c r="Q1044892" s="251"/>
      <c r="R1044892" s="251"/>
      <c r="S1044892" s="251"/>
      <c r="T1044892" s="251"/>
      <c r="U1044892" s="251"/>
      <c r="V1044892" s="251"/>
      <c r="W1044892" s="251"/>
      <c r="X1044892" s="251"/>
      <c r="Y1044892" s="251"/>
      <c r="Z1044892" s="251"/>
      <c r="AA1044892" s="251"/>
      <c r="AB1044892" s="247"/>
      <c r="AC1044892" s="247"/>
      <c r="AD1044892" s="245"/>
      <c r="AE1044892" s="245"/>
      <c r="AF1044892" s="245"/>
      <c r="AG1044892" s="245"/>
    </row>
    <row r="1044893" spans="1:33" ht="12.75">
      <c r="A1044893" s="247"/>
      <c r="B1044893" s="248"/>
      <c r="C1044893" s="249"/>
      <c r="D1044893" s="250"/>
      <c r="E1044893" s="250"/>
      <c r="F1044893" s="250"/>
      <c r="G1044893" s="250"/>
      <c r="H1044893" s="250"/>
      <c r="I1044893" s="250"/>
      <c r="J1044893" s="244"/>
      <c r="K1044893" s="244"/>
      <c r="L1044893" s="244"/>
      <c r="M1044893" s="244"/>
      <c r="N1044893" s="244"/>
      <c r="O1044893" s="251"/>
      <c r="P1044893" s="251"/>
      <c r="Q1044893" s="251"/>
      <c r="R1044893" s="251"/>
      <c r="S1044893" s="251"/>
      <c r="T1044893" s="251"/>
      <c r="U1044893" s="251"/>
      <c r="V1044893" s="251"/>
      <c r="W1044893" s="251"/>
      <c r="X1044893" s="251"/>
      <c r="Y1044893" s="251"/>
      <c r="Z1044893" s="251"/>
      <c r="AA1044893" s="251"/>
      <c r="AB1044893" s="247"/>
      <c r="AC1044893" s="247"/>
      <c r="AD1044893" s="245"/>
      <c r="AE1044893" s="245"/>
      <c r="AF1044893" s="245"/>
      <c r="AG1044893" s="245"/>
    </row>
    <row r="1044894" spans="1:33" ht="12.75">
      <c r="A1044894" s="247"/>
      <c r="B1044894" s="248"/>
      <c r="C1044894" s="249"/>
      <c r="D1044894" s="250"/>
      <c r="E1044894" s="250"/>
      <c r="F1044894" s="250"/>
      <c r="G1044894" s="250"/>
      <c r="H1044894" s="250"/>
      <c r="I1044894" s="250"/>
      <c r="J1044894" s="244"/>
      <c r="K1044894" s="244"/>
      <c r="L1044894" s="244"/>
      <c r="M1044894" s="244"/>
      <c r="N1044894" s="244"/>
      <c r="O1044894" s="251"/>
      <c r="P1044894" s="251"/>
      <c r="Q1044894" s="251"/>
      <c r="R1044894" s="251"/>
      <c r="S1044894" s="251"/>
      <c r="T1044894" s="251"/>
      <c r="U1044894" s="251"/>
      <c r="V1044894" s="251"/>
      <c r="W1044894" s="251"/>
      <c r="X1044894" s="251"/>
      <c r="Y1044894" s="251"/>
      <c r="Z1044894" s="251"/>
      <c r="AA1044894" s="251"/>
      <c r="AB1044894" s="247"/>
      <c r="AC1044894" s="247"/>
      <c r="AD1044894" s="245"/>
      <c r="AE1044894" s="245"/>
      <c r="AF1044894" s="245"/>
      <c r="AG1044894" s="245"/>
    </row>
    <row r="1044895" spans="1:33" ht="12.75">
      <c r="A1044895" s="247"/>
      <c r="B1044895" s="248"/>
      <c r="C1044895" s="249"/>
      <c r="D1044895" s="250"/>
      <c r="E1044895" s="250"/>
      <c r="F1044895" s="250"/>
      <c r="G1044895" s="250"/>
      <c r="H1044895" s="250"/>
      <c r="I1044895" s="250"/>
      <c r="J1044895" s="244"/>
      <c r="K1044895" s="244"/>
      <c r="L1044895" s="244"/>
      <c r="M1044895" s="244"/>
      <c r="N1044895" s="244"/>
      <c r="O1044895" s="251"/>
      <c r="P1044895" s="251"/>
      <c r="Q1044895" s="251"/>
      <c r="R1044895" s="251"/>
      <c r="S1044895" s="251"/>
      <c r="T1044895" s="251"/>
      <c r="U1044895" s="251"/>
      <c r="V1044895" s="251"/>
      <c r="W1044895" s="251"/>
      <c r="X1044895" s="251"/>
      <c r="Y1044895" s="251"/>
      <c r="Z1044895" s="251"/>
      <c r="AA1044895" s="251"/>
      <c r="AB1044895" s="247"/>
      <c r="AC1044895" s="247"/>
      <c r="AD1044895" s="245"/>
      <c r="AE1044895" s="245"/>
      <c r="AF1044895" s="245"/>
      <c r="AG1044895" s="245"/>
    </row>
    <row r="1044896" spans="1:33" ht="12.75">
      <c r="A1044896" s="247"/>
      <c r="B1044896" s="248"/>
      <c r="C1044896" s="249"/>
      <c r="D1044896" s="250"/>
      <c r="E1044896" s="250"/>
      <c r="F1044896" s="250"/>
      <c r="G1044896" s="250"/>
      <c r="H1044896" s="250"/>
      <c r="I1044896" s="250"/>
      <c r="J1044896" s="244"/>
      <c r="K1044896" s="244"/>
      <c r="L1044896" s="244"/>
      <c r="M1044896" s="244"/>
      <c r="N1044896" s="244"/>
      <c r="O1044896" s="251"/>
      <c r="P1044896" s="251"/>
      <c r="Q1044896" s="251"/>
      <c r="R1044896" s="251"/>
      <c r="S1044896" s="251"/>
      <c r="T1044896" s="251"/>
      <c r="U1044896" s="251"/>
      <c r="V1044896" s="251"/>
      <c r="W1044896" s="251"/>
      <c r="X1044896" s="251"/>
      <c r="Y1044896" s="251"/>
      <c r="Z1044896" s="251"/>
      <c r="AA1044896" s="251"/>
      <c r="AB1044896" s="247"/>
      <c r="AC1044896" s="247"/>
      <c r="AD1044896" s="245"/>
      <c r="AE1044896" s="245"/>
      <c r="AF1044896" s="245"/>
      <c r="AG1044896" s="245"/>
    </row>
    <row r="1044897" spans="1:33" ht="12.75">
      <c r="A1044897" s="247"/>
      <c r="B1044897" s="248"/>
      <c r="C1044897" s="249"/>
      <c r="D1044897" s="250"/>
      <c r="E1044897" s="250"/>
      <c r="F1044897" s="250"/>
      <c r="G1044897" s="250"/>
      <c r="H1044897" s="250"/>
      <c r="I1044897" s="250"/>
      <c r="J1044897" s="244"/>
      <c r="K1044897" s="244"/>
      <c r="L1044897" s="244"/>
      <c r="M1044897" s="244"/>
      <c r="N1044897" s="244"/>
      <c r="O1044897" s="251"/>
      <c r="P1044897" s="251"/>
      <c r="Q1044897" s="251"/>
      <c r="R1044897" s="251"/>
      <c r="S1044897" s="251"/>
      <c r="T1044897" s="251"/>
      <c r="U1044897" s="251"/>
      <c r="V1044897" s="251"/>
      <c r="W1044897" s="251"/>
      <c r="X1044897" s="251"/>
      <c r="Y1044897" s="251"/>
      <c r="Z1044897" s="251"/>
      <c r="AA1044897" s="251"/>
      <c r="AB1044897" s="247"/>
      <c r="AC1044897" s="247"/>
      <c r="AD1044897" s="245"/>
      <c r="AE1044897" s="245"/>
      <c r="AF1044897" s="245"/>
      <c r="AG1044897" s="245"/>
    </row>
    <row r="1044898" spans="1:33" ht="12.75">
      <c r="A1044898" s="247"/>
      <c r="B1044898" s="248"/>
      <c r="C1044898" s="249"/>
      <c r="D1044898" s="250"/>
      <c r="E1044898" s="250"/>
      <c r="F1044898" s="250"/>
      <c r="G1044898" s="250"/>
      <c r="H1044898" s="250"/>
      <c r="I1044898" s="250"/>
      <c r="J1044898" s="244"/>
      <c r="K1044898" s="244"/>
      <c r="L1044898" s="244"/>
      <c r="M1044898" s="244"/>
      <c r="N1044898" s="244"/>
      <c r="O1044898" s="251"/>
      <c r="P1044898" s="251"/>
      <c r="Q1044898" s="251"/>
      <c r="R1044898" s="251"/>
      <c r="S1044898" s="251"/>
      <c r="T1044898" s="251"/>
      <c r="U1044898" s="251"/>
      <c r="V1044898" s="251"/>
      <c r="W1044898" s="251"/>
      <c r="X1044898" s="251"/>
      <c r="Y1044898" s="251"/>
      <c r="Z1044898" s="251"/>
      <c r="AA1044898" s="251"/>
      <c r="AB1044898" s="247"/>
      <c r="AC1044898" s="247"/>
      <c r="AD1044898" s="245"/>
      <c r="AE1044898" s="245"/>
      <c r="AF1044898" s="245"/>
      <c r="AG1044898" s="245"/>
    </row>
    <row r="1044899" spans="1:33" ht="12.75">
      <c r="A1044899" s="247"/>
      <c r="B1044899" s="248"/>
      <c r="C1044899" s="249"/>
      <c r="D1044899" s="250"/>
      <c r="E1044899" s="250"/>
      <c r="F1044899" s="250"/>
      <c r="G1044899" s="250"/>
      <c r="H1044899" s="250"/>
      <c r="I1044899" s="250"/>
      <c r="J1044899" s="244"/>
      <c r="K1044899" s="244"/>
      <c r="L1044899" s="244"/>
      <c r="M1044899" s="244"/>
      <c r="N1044899" s="244"/>
      <c r="O1044899" s="251"/>
      <c r="P1044899" s="251"/>
      <c r="Q1044899" s="251"/>
      <c r="R1044899" s="251"/>
      <c r="S1044899" s="251"/>
      <c r="T1044899" s="251"/>
      <c r="U1044899" s="251"/>
      <c r="V1044899" s="251"/>
      <c r="W1044899" s="251"/>
      <c r="X1044899" s="251"/>
      <c r="Y1044899" s="251"/>
      <c r="Z1044899" s="251"/>
      <c r="AA1044899" s="251"/>
      <c r="AB1044899" s="247"/>
      <c r="AC1044899" s="247"/>
      <c r="AD1044899" s="245"/>
      <c r="AE1044899" s="245"/>
      <c r="AF1044899" s="245"/>
      <c r="AG1044899" s="245"/>
    </row>
    <row r="1044900" spans="1:33" ht="12.75">
      <c r="A1044900" s="247"/>
      <c r="B1044900" s="248"/>
      <c r="C1044900" s="249"/>
      <c r="D1044900" s="250"/>
      <c r="E1044900" s="250"/>
      <c r="F1044900" s="250"/>
      <c r="G1044900" s="250"/>
      <c r="H1044900" s="250"/>
      <c r="I1044900" s="250"/>
      <c r="J1044900" s="244"/>
      <c r="K1044900" s="244"/>
      <c r="L1044900" s="244"/>
      <c r="M1044900" s="244"/>
      <c r="N1044900" s="244"/>
      <c r="O1044900" s="251"/>
      <c r="P1044900" s="251"/>
      <c r="Q1044900" s="251"/>
      <c r="R1044900" s="251"/>
      <c r="S1044900" s="251"/>
      <c r="T1044900" s="251"/>
      <c r="U1044900" s="251"/>
      <c r="V1044900" s="251"/>
      <c r="W1044900" s="251"/>
      <c r="X1044900" s="251"/>
      <c r="Y1044900" s="251"/>
      <c r="Z1044900" s="251"/>
      <c r="AA1044900" s="251"/>
      <c r="AB1044900" s="247"/>
      <c r="AC1044900" s="247"/>
      <c r="AD1044900" s="245"/>
      <c r="AE1044900" s="245"/>
      <c r="AF1044900" s="245"/>
      <c r="AG1044900" s="245"/>
    </row>
    <row r="1044901" spans="1:33" ht="12.75">
      <c r="A1044901" s="247"/>
      <c r="B1044901" s="248"/>
      <c r="C1044901" s="249"/>
      <c r="D1044901" s="250"/>
      <c r="E1044901" s="250"/>
      <c r="F1044901" s="250"/>
      <c r="G1044901" s="250"/>
      <c r="H1044901" s="250"/>
      <c r="I1044901" s="250"/>
      <c r="J1044901" s="244"/>
      <c r="K1044901" s="244"/>
      <c r="L1044901" s="244"/>
      <c r="M1044901" s="244"/>
      <c r="N1044901" s="244"/>
      <c r="O1044901" s="251"/>
      <c r="P1044901" s="251"/>
      <c r="Q1044901" s="251"/>
      <c r="R1044901" s="251"/>
      <c r="S1044901" s="251"/>
      <c r="T1044901" s="251"/>
      <c r="U1044901" s="251"/>
      <c r="V1044901" s="251"/>
      <c r="W1044901" s="251"/>
      <c r="X1044901" s="251"/>
      <c r="Y1044901" s="251"/>
      <c r="Z1044901" s="251"/>
      <c r="AA1044901" s="251"/>
      <c r="AB1044901" s="247"/>
      <c r="AC1044901" s="247"/>
      <c r="AD1044901" s="245"/>
      <c r="AE1044901" s="245"/>
      <c r="AF1044901" s="245"/>
      <c r="AG1044901" s="245"/>
    </row>
    <row r="1044902" spans="1:33" ht="12.75">
      <c r="A1044902" s="247"/>
      <c r="B1044902" s="248"/>
      <c r="C1044902" s="249"/>
      <c r="D1044902" s="250"/>
      <c r="E1044902" s="250"/>
      <c r="F1044902" s="250"/>
      <c r="G1044902" s="250"/>
      <c r="H1044902" s="250"/>
      <c r="I1044902" s="250"/>
      <c r="J1044902" s="244"/>
      <c r="K1044902" s="244"/>
      <c r="L1044902" s="244"/>
      <c r="M1044902" s="244"/>
      <c r="N1044902" s="244"/>
      <c r="O1044902" s="251"/>
      <c r="P1044902" s="251"/>
      <c r="Q1044902" s="251"/>
      <c r="R1044902" s="251"/>
      <c r="S1044902" s="251"/>
      <c r="T1044902" s="251"/>
      <c r="U1044902" s="251"/>
      <c r="V1044902" s="251"/>
      <c r="W1044902" s="251"/>
      <c r="X1044902" s="251"/>
      <c r="Y1044902" s="251"/>
      <c r="Z1044902" s="251"/>
      <c r="AA1044902" s="251"/>
      <c r="AB1044902" s="247"/>
      <c r="AC1044902" s="247"/>
      <c r="AD1044902" s="245"/>
      <c r="AE1044902" s="245"/>
      <c r="AF1044902" s="245"/>
      <c r="AG1044902" s="245"/>
    </row>
    <row r="1044903" spans="1:33" ht="12.75">
      <c r="A1044903" s="247"/>
      <c r="B1044903" s="248"/>
      <c r="C1044903" s="249"/>
      <c r="D1044903" s="250"/>
      <c r="E1044903" s="250"/>
      <c r="F1044903" s="250"/>
      <c r="G1044903" s="250"/>
      <c r="H1044903" s="250"/>
      <c r="I1044903" s="250"/>
      <c r="J1044903" s="244"/>
      <c r="K1044903" s="244"/>
      <c r="L1044903" s="244"/>
      <c r="M1044903" s="244"/>
      <c r="N1044903" s="244"/>
      <c r="O1044903" s="251"/>
      <c r="P1044903" s="251"/>
      <c r="Q1044903" s="251"/>
      <c r="R1044903" s="251"/>
      <c r="S1044903" s="251"/>
      <c r="T1044903" s="251"/>
      <c r="U1044903" s="251"/>
      <c r="V1044903" s="251"/>
      <c r="W1044903" s="251"/>
      <c r="X1044903" s="251"/>
      <c r="Y1044903" s="251"/>
      <c r="Z1044903" s="251"/>
      <c r="AA1044903" s="251"/>
      <c r="AB1044903" s="247"/>
      <c r="AC1044903" s="247"/>
      <c r="AD1044903" s="245"/>
      <c r="AE1044903" s="245"/>
      <c r="AF1044903" s="245"/>
      <c r="AG1044903" s="245"/>
    </row>
    <row r="1044904" spans="1:33" ht="12.75">
      <c r="A1044904" s="247"/>
      <c r="B1044904" s="248"/>
      <c r="C1044904" s="249"/>
      <c r="D1044904" s="250"/>
      <c r="E1044904" s="250"/>
      <c r="F1044904" s="250"/>
      <c r="G1044904" s="250"/>
      <c r="H1044904" s="250"/>
      <c r="I1044904" s="250"/>
      <c r="J1044904" s="244"/>
      <c r="K1044904" s="244"/>
      <c r="L1044904" s="244"/>
      <c r="M1044904" s="244"/>
      <c r="N1044904" s="244"/>
      <c r="O1044904" s="251"/>
      <c r="P1044904" s="251"/>
      <c r="Q1044904" s="251"/>
      <c r="R1044904" s="251"/>
      <c r="S1044904" s="251"/>
      <c r="T1044904" s="251"/>
      <c r="U1044904" s="251"/>
      <c r="V1044904" s="251"/>
      <c r="W1044904" s="251"/>
      <c r="X1044904" s="251"/>
      <c r="Y1044904" s="251"/>
      <c r="Z1044904" s="251"/>
      <c r="AA1044904" s="251"/>
      <c r="AB1044904" s="247"/>
      <c r="AC1044904" s="247"/>
      <c r="AD1044904" s="245"/>
      <c r="AE1044904" s="245"/>
      <c r="AF1044904" s="245"/>
      <c r="AG1044904" s="245"/>
    </row>
    <row r="1044905" spans="1:33" ht="12.75">
      <c r="A1044905" s="247"/>
      <c r="B1044905" s="248"/>
      <c r="C1044905" s="249"/>
      <c r="D1044905" s="250"/>
      <c r="E1044905" s="250"/>
      <c r="F1044905" s="250"/>
      <c r="G1044905" s="250"/>
      <c r="H1044905" s="250"/>
      <c r="I1044905" s="250"/>
      <c r="J1044905" s="244"/>
      <c r="K1044905" s="244"/>
      <c r="L1044905" s="244"/>
      <c r="M1044905" s="244"/>
      <c r="N1044905" s="244"/>
      <c r="O1044905" s="251"/>
      <c r="P1044905" s="251"/>
      <c r="Q1044905" s="251"/>
      <c r="R1044905" s="251"/>
      <c r="S1044905" s="251"/>
      <c r="T1044905" s="251"/>
      <c r="U1044905" s="251"/>
      <c r="V1044905" s="251"/>
      <c r="W1044905" s="251"/>
      <c r="X1044905" s="251"/>
      <c r="Y1044905" s="251"/>
      <c r="Z1044905" s="251"/>
      <c r="AA1044905" s="251"/>
      <c r="AB1044905" s="247"/>
      <c r="AC1044905" s="247"/>
      <c r="AD1044905" s="245"/>
      <c r="AE1044905" s="245"/>
      <c r="AF1044905" s="245"/>
      <c r="AG1044905" s="245"/>
    </row>
    <row r="1044906" spans="1:33" ht="12.75">
      <c r="A1044906" s="247"/>
      <c r="B1044906" s="248"/>
      <c r="C1044906" s="249"/>
      <c r="D1044906" s="250"/>
      <c r="E1044906" s="250"/>
      <c r="F1044906" s="250"/>
      <c r="G1044906" s="250"/>
      <c r="H1044906" s="250"/>
      <c r="I1044906" s="250"/>
      <c r="J1044906" s="244"/>
      <c r="K1044906" s="244"/>
      <c r="L1044906" s="244"/>
      <c r="M1044906" s="244"/>
      <c r="N1044906" s="244"/>
      <c r="O1044906" s="251"/>
      <c r="P1044906" s="251"/>
      <c r="Q1044906" s="251"/>
      <c r="R1044906" s="251"/>
      <c r="S1044906" s="251"/>
      <c r="T1044906" s="251"/>
      <c r="U1044906" s="251"/>
      <c r="V1044906" s="251"/>
      <c r="W1044906" s="251"/>
      <c r="X1044906" s="251"/>
      <c r="Y1044906" s="251"/>
      <c r="Z1044906" s="251"/>
      <c r="AA1044906" s="251"/>
      <c r="AB1044906" s="247"/>
      <c r="AC1044906" s="247"/>
      <c r="AD1044906" s="245"/>
      <c r="AE1044906" s="245"/>
      <c r="AF1044906" s="245"/>
      <c r="AG1044906" s="245"/>
    </row>
    <row r="1044907" spans="1:33" ht="12.75">
      <c r="A1044907" s="247"/>
      <c r="B1044907" s="248"/>
      <c r="C1044907" s="249"/>
      <c r="D1044907" s="250"/>
      <c r="E1044907" s="250"/>
      <c r="F1044907" s="250"/>
      <c r="G1044907" s="250"/>
      <c r="H1044907" s="250"/>
      <c r="I1044907" s="250"/>
      <c r="J1044907" s="244"/>
      <c r="K1044907" s="244"/>
      <c r="L1044907" s="244"/>
      <c r="M1044907" s="244"/>
      <c r="N1044907" s="244"/>
      <c r="O1044907" s="251"/>
      <c r="P1044907" s="251"/>
      <c r="Q1044907" s="251"/>
      <c r="R1044907" s="251"/>
      <c r="S1044907" s="251"/>
      <c r="T1044907" s="251"/>
      <c r="U1044907" s="251"/>
      <c r="V1044907" s="251"/>
      <c r="W1044907" s="251"/>
      <c r="X1044907" s="251"/>
      <c r="Y1044907" s="251"/>
      <c r="Z1044907" s="251"/>
      <c r="AA1044907" s="251"/>
      <c r="AB1044907" s="247"/>
      <c r="AC1044907" s="247"/>
      <c r="AD1044907" s="245"/>
      <c r="AE1044907" s="245"/>
      <c r="AF1044907" s="245"/>
      <c r="AG1044907" s="245"/>
    </row>
    <row r="1044908" spans="1:33" ht="12.75">
      <c r="A1044908" s="247"/>
      <c r="B1044908" s="248"/>
      <c r="C1044908" s="249"/>
      <c r="D1044908" s="250"/>
      <c r="E1044908" s="250"/>
      <c r="F1044908" s="250"/>
      <c r="G1044908" s="250"/>
      <c r="H1044908" s="250"/>
      <c r="I1044908" s="250"/>
      <c r="J1044908" s="244"/>
      <c r="K1044908" s="244"/>
      <c r="L1044908" s="244"/>
      <c r="M1044908" s="244"/>
      <c r="N1044908" s="244"/>
      <c r="O1044908" s="251"/>
      <c r="P1044908" s="251"/>
      <c r="Q1044908" s="251"/>
      <c r="R1044908" s="251"/>
      <c r="S1044908" s="251"/>
      <c r="T1044908" s="251"/>
      <c r="U1044908" s="251"/>
      <c r="V1044908" s="251"/>
      <c r="W1044908" s="251"/>
      <c r="X1044908" s="251"/>
      <c r="Y1044908" s="251"/>
      <c r="Z1044908" s="251"/>
      <c r="AA1044908" s="251"/>
      <c r="AB1044908" s="247"/>
      <c r="AC1044908" s="247"/>
      <c r="AD1044908" s="245"/>
      <c r="AE1044908" s="245"/>
      <c r="AF1044908" s="245"/>
      <c r="AG1044908" s="245"/>
    </row>
    <row r="1044909" spans="1:33" ht="12.75">
      <c r="A1044909" s="247"/>
      <c r="B1044909" s="248"/>
      <c r="C1044909" s="249"/>
      <c r="D1044909" s="250"/>
      <c r="E1044909" s="250"/>
      <c r="F1044909" s="250"/>
      <c r="G1044909" s="250"/>
      <c r="H1044909" s="250"/>
      <c r="I1044909" s="250"/>
      <c r="J1044909" s="244"/>
      <c r="K1044909" s="244"/>
      <c r="L1044909" s="244"/>
      <c r="M1044909" s="244"/>
      <c r="N1044909" s="244"/>
      <c r="O1044909" s="251"/>
      <c r="P1044909" s="251"/>
      <c r="Q1044909" s="251"/>
      <c r="R1044909" s="251"/>
      <c r="S1044909" s="251"/>
      <c r="T1044909" s="251"/>
      <c r="U1044909" s="251"/>
      <c r="V1044909" s="251"/>
      <c r="W1044909" s="251"/>
      <c r="X1044909" s="251"/>
      <c r="Y1044909" s="251"/>
      <c r="Z1044909" s="251"/>
      <c r="AA1044909" s="251"/>
      <c r="AB1044909" s="247"/>
      <c r="AC1044909" s="247"/>
      <c r="AD1044909" s="245"/>
      <c r="AE1044909" s="245"/>
      <c r="AF1044909" s="245"/>
      <c r="AG1044909" s="245"/>
    </row>
    <row r="1044910" spans="1:33" ht="12.75">
      <c r="A1044910" s="247"/>
      <c r="B1044910" s="248"/>
      <c r="C1044910" s="249"/>
      <c r="D1044910" s="250"/>
      <c r="E1044910" s="250"/>
      <c r="F1044910" s="250"/>
      <c r="G1044910" s="250"/>
      <c r="H1044910" s="250"/>
      <c r="I1044910" s="250"/>
      <c r="J1044910" s="244"/>
      <c r="K1044910" s="244"/>
      <c r="L1044910" s="244"/>
      <c r="M1044910" s="244"/>
      <c r="N1044910" s="244"/>
      <c r="O1044910" s="251"/>
      <c r="P1044910" s="251"/>
      <c r="Q1044910" s="251"/>
      <c r="R1044910" s="251"/>
      <c r="S1044910" s="251"/>
      <c r="T1044910" s="251"/>
      <c r="U1044910" s="251"/>
      <c r="V1044910" s="251"/>
      <c r="W1044910" s="251"/>
      <c r="X1044910" s="251"/>
      <c r="Y1044910" s="251"/>
      <c r="Z1044910" s="251"/>
      <c r="AA1044910" s="251"/>
      <c r="AB1044910" s="247"/>
      <c r="AC1044910" s="247"/>
      <c r="AD1044910" s="245"/>
      <c r="AE1044910" s="245"/>
      <c r="AF1044910" s="245"/>
      <c r="AG1044910" s="245"/>
    </row>
    <row r="1044911" spans="1:33" ht="12.75">
      <c r="A1044911" s="247"/>
      <c r="B1044911" s="248"/>
      <c r="C1044911" s="249"/>
      <c r="D1044911" s="250"/>
      <c r="E1044911" s="250"/>
      <c r="F1044911" s="250"/>
      <c r="G1044911" s="250"/>
      <c r="H1044911" s="250"/>
      <c r="I1044911" s="250"/>
      <c r="J1044911" s="244"/>
      <c r="K1044911" s="244"/>
      <c r="L1044911" s="244"/>
      <c r="M1044911" s="244"/>
      <c r="N1044911" s="244"/>
      <c r="O1044911" s="251"/>
      <c r="P1044911" s="251"/>
      <c r="Q1044911" s="251"/>
      <c r="R1044911" s="251"/>
      <c r="S1044911" s="251"/>
      <c r="T1044911" s="251"/>
      <c r="U1044911" s="251"/>
      <c r="V1044911" s="251"/>
      <c r="W1044911" s="251"/>
      <c r="X1044911" s="251"/>
      <c r="Y1044911" s="251"/>
      <c r="Z1044911" s="251"/>
      <c r="AA1044911" s="251"/>
      <c r="AB1044911" s="247"/>
      <c r="AC1044911" s="247"/>
      <c r="AD1044911" s="245"/>
      <c r="AE1044911" s="245"/>
      <c r="AF1044911" s="245"/>
      <c r="AG1044911" s="245"/>
    </row>
    <row r="1044912" spans="1:33" ht="12.75">
      <c r="A1044912" s="247"/>
      <c r="B1044912" s="248"/>
      <c r="C1044912" s="249"/>
      <c r="D1044912" s="250"/>
      <c r="E1044912" s="250"/>
      <c r="F1044912" s="250"/>
      <c r="G1044912" s="250"/>
      <c r="H1044912" s="250"/>
      <c r="I1044912" s="250"/>
      <c r="J1044912" s="244"/>
      <c r="K1044912" s="244"/>
      <c r="L1044912" s="244"/>
      <c r="M1044912" s="244"/>
      <c r="N1044912" s="244"/>
      <c r="O1044912" s="251"/>
      <c r="P1044912" s="251"/>
      <c r="Q1044912" s="251"/>
      <c r="R1044912" s="251"/>
      <c r="S1044912" s="251"/>
      <c r="T1044912" s="251"/>
      <c r="U1044912" s="251"/>
      <c r="V1044912" s="251"/>
      <c r="W1044912" s="251"/>
      <c r="X1044912" s="251"/>
      <c r="Y1044912" s="251"/>
      <c r="Z1044912" s="251"/>
      <c r="AA1044912" s="251"/>
      <c r="AB1044912" s="247"/>
      <c r="AC1044912" s="247"/>
      <c r="AD1044912" s="245"/>
      <c r="AE1044912" s="245"/>
      <c r="AF1044912" s="245"/>
      <c r="AG1044912" s="245"/>
    </row>
    <row r="1044913" spans="1:33" ht="12.75">
      <c r="A1044913" s="247"/>
      <c r="B1044913" s="248"/>
      <c r="C1044913" s="249"/>
      <c r="D1044913" s="250"/>
      <c r="E1044913" s="250"/>
      <c r="F1044913" s="250"/>
      <c r="G1044913" s="250"/>
      <c r="H1044913" s="250"/>
      <c r="I1044913" s="250"/>
      <c r="J1044913" s="244"/>
      <c r="K1044913" s="244"/>
      <c r="L1044913" s="244"/>
      <c r="M1044913" s="244"/>
      <c r="N1044913" s="244"/>
      <c r="O1044913" s="251"/>
      <c r="P1044913" s="251"/>
      <c r="Q1044913" s="251"/>
      <c r="R1044913" s="251"/>
      <c r="S1044913" s="251"/>
      <c r="T1044913" s="251"/>
      <c r="U1044913" s="251"/>
      <c r="V1044913" s="251"/>
      <c r="W1044913" s="251"/>
      <c r="X1044913" s="251"/>
      <c r="Y1044913" s="251"/>
      <c r="Z1044913" s="251"/>
      <c r="AA1044913" s="251"/>
      <c r="AB1044913" s="247"/>
      <c r="AC1044913" s="247"/>
      <c r="AD1044913" s="245"/>
      <c r="AE1044913" s="245"/>
      <c r="AF1044913" s="245"/>
      <c r="AG1044913" s="245"/>
    </row>
    <row r="1044914" spans="1:33" ht="12.75">
      <c r="A1044914" s="247"/>
      <c r="B1044914" s="248"/>
      <c r="C1044914" s="249"/>
      <c r="D1044914" s="250"/>
      <c r="E1044914" s="250"/>
      <c r="F1044914" s="250"/>
      <c r="G1044914" s="250"/>
      <c r="H1044914" s="250"/>
      <c r="I1044914" s="250"/>
      <c r="J1044914" s="244"/>
      <c r="K1044914" s="244"/>
      <c r="L1044914" s="244"/>
      <c r="M1044914" s="244"/>
      <c r="N1044914" s="244"/>
      <c r="O1044914" s="251"/>
      <c r="P1044914" s="251"/>
      <c r="Q1044914" s="251"/>
      <c r="R1044914" s="251"/>
      <c r="S1044914" s="251"/>
      <c r="T1044914" s="251"/>
      <c r="U1044914" s="251"/>
      <c r="V1044914" s="251"/>
      <c r="W1044914" s="251"/>
      <c r="X1044914" s="251"/>
      <c r="Y1044914" s="251"/>
      <c r="Z1044914" s="251"/>
      <c r="AA1044914" s="251"/>
      <c r="AB1044914" s="247"/>
      <c r="AC1044914" s="247"/>
      <c r="AD1044914" s="245"/>
      <c r="AE1044914" s="245"/>
      <c r="AF1044914" s="245"/>
      <c r="AG1044914" s="245"/>
    </row>
    <row r="1044915" spans="1:33" ht="12.75">
      <c r="A1044915" s="247"/>
      <c r="B1044915" s="248"/>
      <c r="C1044915" s="249"/>
      <c r="D1044915" s="250"/>
      <c r="E1044915" s="250"/>
      <c r="F1044915" s="250"/>
      <c r="G1044915" s="250"/>
      <c r="H1044915" s="250"/>
      <c r="I1044915" s="250"/>
      <c r="J1044915" s="244"/>
      <c r="K1044915" s="244"/>
      <c r="L1044915" s="244"/>
      <c r="M1044915" s="244"/>
      <c r="N1044915" s="244"/>
      <c r="O1044915" s="251"/>
      <c r="P1044915" s="251"/>
      <c r="Q1044915" s="251"/>
      <c r="R1044915" s="251"/>
      <c r="S1044915" s="251"/>
      <c r="T1044915" s="251"/>
      <c r="U1044915" s="251"/>
      <c r="V1044915" s="251"/>
      <c r="W1044915" s="251"/>
      <c r="X1044915" s="251"/>
      <c r="Y1044915" s="251"/>
      <c r="Z1044915" s="251"/>
      <c r="AA1044915" s="251"/>
      <c r="AB1044915" s="247"/>
      <c r="AC1044915" s="247"/>
      <c r="AD1044915" s="245"/>
      <c r="AE1044915" s="245"/>
      <c r="AF1044915" s="245"/>
      <c r="AG1044915" s="245"/>
    </row>
    <row r="1044916" spans="1:33" ht="12.75">
      <c r="A1044916" s="247"/>
      <c r="B1044916" s="248"/>
      <c r="C1044916" s="249"/>
      <c r="D1044916" s="250"/>
      <c r="E1044916" s="250"/>
      <c r="F1044916" s="250"/>
      <c r="G1044916" s="250"/>
      <c r="H1044916" s="250"/>
      <c r="I1044916" s="250"/>
      <c r="J1044916" s="244"/>
      <c r="K1044916" s="244"/>
      <c r="L1044916" s="244"/>
      <c r="M1044916" s="244"/>
      <c r="N1044916" s="244"/>
      <c r="O1044916" s="251"/>
      <c r="P1044916" s="251"/>
      <c r="Q1044916" s="251"/>
      <c r="R1044916" s="251"/>
      <c r="S1044916" s="251"/>
      <c r="T1044916" s="251"/>
      <c r="U1044916" s="251"/>
      <c r="V1044916" s="251"/>
      <c r="W1044916" s="251"/>
      <c r="X1044916" s="251"/>
      <c r="Y1044916" s="251"/>
      <c r="Z1044916" s="251"/>
      <c r="AA1044916" s="251"/>
      <c r="AB1044916" s="247"/>
      <c r="AC1044916" s="247"/>
      <c r="AD1044916" s="245"/>
      <c r="AE1044916" s="245"/>
      <c r="AF1044916" s="245"/>
      <c r="AG1044916" s="245"/>
    </row>
    <row r="1044917" spans="1:33" ht="12.75">
      <c r="A1044917" s="247"/>
      <c r="B1044917" s="248"/>
      <c r="C1044917" s="249"/>
      <c r="D1044917" s="250"/>
      <c r="E1044917" s="250"/>
      <c r="F1044917" s="250"/>
      <c r="G1044917" s="250"/>
      <c r="H1044917" s="250"/>
      <c r="I1044917" s="250"/>
      <c r="J1044917" s="244"/>
      <c r="K1044917" s="244"/>
      <c r="L1044917" s="244"/>
      <c r="M1044917" s="244"/>
      <c r="N1044917" s="244"/>
      <c r="O1044917" s="251"/>
      <c r="P1044917" s="251"/>
      <c r="Q1044917" s="251"/>
      <c r="R1044917" s="251"/>
      <c r="S1044917" s="251"/>
      <c r="T1044917" s="251"/>
      <c r="U1044917" s="251"/>
      <c r="V1044917" s="251"/>
      <c r="W1044917" s="251"/>
      <c r="X1044917" s="251"/>
      <c r="Y1044917" s="251"/>
      <c r="Z1044917" s="251"/>
      <c r="AA1044917" s="251"/>
      <c r="AB1044917" s="247"/>
      <c r="AC1044917" s="247"/>
      <c r="AD1044917" s="245"/>
      <c r="AE1044917" s="245"/>
      <c r="AF1044917" s="245"/>
      <c r="AG1044917" s="245"/>
    </row>
    <row r="1044918" spans="1:33" ht="12.75">
      <c r="A1044918" s="247"/>
      <c r="B1044918" s="248"/>
      <c r="C1044918" s="249"/>
      <c r="D1044918" s="250"/>
      <c r="E1044918" s="250"/>
      <c r="F1044918" s="250"/>
      <c r="G1044918" s="250"/>
      <c r="H1044918" s="250"/>
      <c r="I1044918" s="250"/>
      <c r="J1044918" s="244"/>
      <c r="K1044918" s="244"/>
      <c r="L1044918" s="244"/>
      <c r="M1044918" s="244"/>
      <c r="N1044918" s="244"/>
      <c r="O1044918" s="251"/>
      <c r="P1044918" s="251"/>
      <c r="Q1044918" s="251"/>
      <c r="R1044918" s="251"/>
      <c r="S1044918" s="251"/>
      <c r="T1044918" s="251"/>
      <c r="U1044918" s="251"/>
      <c r="V1044918" s="251"/>
      <c r="W1044918" s="251"/>
      <c r="X1044918" s="251"/>
      <c r="Y1044918" s="251"/>
      <c r="Z1044918" s="251"/>
      <c r="AA1044918" s="251"/>
      <c r="AB1044918" s="247"/>
      <c r="AC1044918" s="247"/>
      <c r="AD1044918" s="245"/>
      <c r="AE1044918" s="245"/>
      <c r="AF1044918" s="245"/>
      <c r="AG1044918" s="245"/>
    </row>
    <row r="1044919" spans="1:33" ht="12.75">
      <c r="A1044919" s="247"/>
      <c r="B1044919" s="248"/>
      <c r="C1044919" s="249"/>
      <c r="D1044919" s="250"/>
      <c r="E1044919" s="250"/>
      <c r="F1044919" s="250"/>
      <c r="G1044919" s="250"/>
      <c r="H1044919" s="250"/>
      <c r="I1044919" s="250"/>
      <c r="J1044919" s="244"/>
      <c r="K1044919" s="244"/>
      <c r="L1044919" s="244"/>
      <c r="M1044919" s="244"/>
      <c r="N1044919" s="244"/>
      <c r="O1044919" s="251"/>
      <c r="P1044919" s="251"/>
      <c r="Q1044919" s="251"/>
      <c r="R1044919" s="251"/>
      <c r="S1044919" s="251"/>
      <c r="T1044919" s="251"/>
      <c r="U1044919" s="251"/>
      <c r="V1044919" s="251"/>
      <c r="W1044919" s="251"/>
      <c r="X1044919" s="251"/>
      <c r="Y1044919" s="251"/>
      <c r="Z1044919" s="251"/>
      <c r="AA1044919" s="251"/>
      <c r="AB1044919" s="247"/>
      <c r="AC1044919" s="247"/>
      <c r="AD1044919" s="245"/>
      <c r="AE1044919" s="245"/>
      <c r="AF1044919" s="245"/>
      <c r="AG1044919" s="245"/>
    </row>
    <row r="1044920" spans="1:33" ht="12.75">
      <c r="A1044920" s="247"/>
      <c r="B1044920" s="248"/>
      <c r="C1044920" s="249"/>
      <c r="D1044920" s="250"/>
      <c r="E1044920" s="250"/>
      <c r="F1044920" s="250"/>
      <c r="G1044920" s="250"/>
      <c r="H1044920" s="250"/>
      <c r="I1044920" s="250"/>
      <c r="J1044920" s="244"/>
      <c r="K1044920" s="244"/>
      <c r="L1044920" s="244"/>
      <c r="M1044920" s="244"/>
      <c r="N1044920" s="244"/>
      <c r="O1044920" s="251"/>
      <c r="P1044920" s="251"/>
      <c r="Q1044920" s="251"/>
      <c r="R1044920" s="251"/>
      <c r="S1044920" s="251"/>
      <c r="T1044920" s="251"/>
      <c r="U1044920" s="251"/>
      <c r="V1044920" s="251"/>
      <c r="W1044920" s="251"/>
      <c r="X1044920" s="251"/>
      <c r="Y1044920" s="251"/>
      <c r="Z1044920" s="251"/>
      <c r="AA1044920" s="251"/>
      <c r="AB1044920" s="247"/>
      <c r="AC1044920" s="247"/>
      <c r="AD1044920" s="245"/>
      <c r="AE1044920" s="245"/>
      <c r="AF1044920" s="245"/>
      <c r="AG1044920" s="245"/>
    </row>
    <row r="1044921" spans="1:33" ht="12.75">
      <c r="A1044921" s="247"/>
      <c r="B1044921" s="248"/>
      <c r="C1044921" s="249"/>
      <c r="D1044921" s="250"/>
      <c r="E1044921" s="250"/>
      <c r="F1044921" s="250"/>
      <c r="G1044921" s="250"/>
      <c r="H1044921" s="250"/>
      <c r="I1044921" s="250"/>
      <c r="J1044921" s="244"/>
      <c r="K1044921" s="244"/>
      <c r="L1044921" s="244"/>
      <c r="M1044921" s="244"/>
      <c r="N1044921" s="244"/>
      <c r="O1044921" s="251"/>
      <c r="P1044921" s="251"/>
      <c r="Q1044921" s="251"/>
      <c r="R1044921" s="251"/>
      <c r="S1044921" s="251"/>
      <c r="T1044921" s="251"/>
      <c r="U1044921" s="251"/>
      <c r="V1044921" s="251"/>
      <c r="W1044921" s="251"/>
      <c r="X1044921" s="251"/>
      <c r="Y1044921" s="251"/>
      <c r="Z1044921" s="251"/>
      <c r="AA1044921" s="251"/>
      <c r="AB1044921" s="247"/>
      <c r="AC1044921" s="247"/>
      <c r="AD1044921" s="245"/>
      <c r="AE1044921" s="245"/>
      <c r="AF1044921" s="245"/>
      <c r="AG1044921" s="245"/>
    </row>
    <row r="1044922" spans="1:33" ht="12.75">
      <c r="A1044922" s="247"/>
      <c r="B1044922" s="248"/>
      <c r="C1044922" s="249"/>
      <c r="D1044922" s="250"/>
      <c r="E1044922" s="250"/>
      <c r="F1044922" s="250"/>
      <c r="G1044922" s="250"/>
      <c r="H1044922" s="250"/>
      <c r="I1044922" s="250"/>
      <c r="J1044922" s="244"/>
      <c r="K1044922" s="244"/>
      <c r="L1044922" s="244"/>
      <c r="M1044922" s="244"/>
      <c r="N1044922" s="244"/>
      <c r="O1044922" s="251"/>
      <c r="P1044922" s="251"/>
      <c r="Q1044922" s="251"/>
      <c r="R1044922" s="251"/>
      <c r="S1044922" s="251"/>
      <c r="T1044922" s="251"/>
      <c r="U1044922" s="251"/>
      <c r="V1044922" s="251"/>
      <c r="W1044922" s="251"/>
      <c r="X1044922" s="251"/>
      <c r="Y1044922" s="251"/>
      <c r="Z1044922" s="251"/>
      <c r="AA1044922" s="251"/>
      <c r="AB1044922" s="247"/>
      <c r="AC1044922" s="247"/>
      <c r="AD1044922" s="245"/>
      <c r="AE1044922" s="245"/>
      <c r="AF1044922" s="245"/>
      <c r="AG1044922" s="245"/>
    </row>
    <row r="1044923" spans="1:33" ht="12.75">
      <c r="A1044923" s="247"/>
      <c r="B1044923" s="248"/>
      <c r="C1044923" s="249"/>
      <c r="D1044923" s="250"/>
      <c r="E1044923" s="250"/>
      <c r="F1044923" s="250"/>
      <c r="G1044923" s="250"/>
      <c r="H1044923" s="250"/>
      <c r="I1044923" s="250"/>
      <c r="J1044923" s="244"/>
      <c r="K1044923" s="244"/>
      <c r="L1044923" s="244"/>
      <c r="M1044923" s="244"/>
      <c r="N1044923" s="244"/>
      <c r="O1044923" s="251"/>
      <c r="P1044923" s="251"/>
      <c r="Q1044923" s="251"/>
      <c r="R1044923" s="251"/>
      <c r="S1044923" s="251"/>
      <c r="T1044923" s="251"/>
      <c r="U1044923" s="251"/>
      <c r="V1044923" s="251"/>
      <c r="W1044923" s="251"/>
      <c r="X1044923" s="251"/>
      <c r="Y1044923" s="251"/>
      <c r="Z1044923" s="251"/>
      <c r="AA1044923" s="251"/>
      <c r="AB1044923" s="247"/>
      <c r="AC1044923" s="247"/>
      <c r="AD1044923" s="245"/>
      <c r="AE1044923" s="245"/>
      <c r="AF1044923" s="245"/>
      <c r="AG1044923" s="245"/>
    </row>
    <row r="1044924" spans="1:33" ht="12.75">
      <c r="A1044924" s="247"/>
      <c r="B1044924" s="248"/>
      <c r="C1044924" s="249"/>
      <c r="D1044924" s="250"/>
      <c r="E1044924" s="250"/>
      <c r="F1044924" s="250"/>
      <c r="G1044924" s="250"/>
      <c r="H1044924" s="250"/>
      <c r="I1044924" s="250"/>
      <c r="J1044924" s="244"/>
      <c r="K1044924" s="244"/>
      <c r="L1044924" s="244"/>
      <c r="M1044924" s="244"/>
      <c r="N1044924" s="244"/>
      <c r="O1044924" s="251"/>
      <c r="P1044924" s="251"/>
      <c r="Q1044924" s="251"/>
      <c r="R1044924" s="251"/>
      <c r="S1044924" s="251"/>
      <c r="T1044924" s="251"/>
      <c r="U1044924" s="251"/>
      <c r="V1044924" s="251"/>
      <c r="W1044924" s="251"/>
      <c r="X1044924" s="251"/>
      <c r="Y1044924" s="251"/>
      <c r="Z1044924" s="251"/>
      <c r="AA1044924" s="251"/>
      <c r="AB1044924" s="247"/>
      <c r="AC1044924" s="247"/>
      <c r="AD1044924" s="245"/>
      <c r="AE1044924" s="245"/>
      <c r="AF1044924" s="245"/>
      <c r="AG1044924" s="245"/>
    </row>
    <row r="1044925" spans="1:33" ht="12.75">
      <c r="A1044925" s="247"/>
      <c r="B1044925" s="248"/>
      <c r="C1044925" s="249"/>
      <c r="D1044925" s="250"/>
      <c r="E1044925" s="250"/>
      <c r="F1044925" s="250"/>
      <c r="G1044925" s="250"/>
      <c r="H1044925" s="250"/>
      <c r="I1044925" s="250"/>
      <c r="J1044925" s="244"/>
      <c r="K1044925" s="244"/>
      <c r="L1044925" s="244"/>
      <c r="M1044925" s="244"/>
      <c r="N1044925" s="244"/>
      <c r="O1044925" s="251"/>
      <c r="P1044925" s="251"/>
      <c r="Q1044925" s="251"/>
      <c r="R1044925" s="251"/>
      <c r="S1044925" s="251"/>
      <c r="T1044925" s="251"/>
      <c r="U1044925" s="251"/>
      <c r="V1044925" s="251"/>
      <c r="W1044925" s="251"/>
      <c r="X1044925" s="251"/>
      <c r="Y1044925" s="251"/>
      <c r="Z1044925" s="251"/>
      <c r="AA1044925" s="251"/>
      <c r="AB1044925" s="247"/>
      <c r="AC1044925" s="247"/>
      <c r="AD1044925" s="245"/>
      <c r="AE1044925" s="245"/>
      <c r="AF1044925" s="245"/>
      <c r="AG1044925" s="245"/>
    </row>
    <row r="1044926" spans="1:33" ht="12.75">
      <c r="A1044926" s="247"/>
      <c r="B1044926" s="248"/>
      <c r="C1044926" s="249"/>
      <c r="D1044926" s="250"/>
      <c r="E1044926" s="250"/>
      <c r="F1044926" s="250"/>
      <c r="G1044926" s="250"/>
      <c r="H1044926" s="250"/>
      <c r="I1044926" s="250"/>
      <c r="J1044926" s="244"/>
      <c r="K1044926" s="244"/>
      <c r="L1044926" s="244"/>
      <c r="M1044926" s="244"/>
      <c r="N1044926" s="244"/>
      <c r="O1044926" s="251"/>
      <c r="P1044926" s="251"/>
      <c r="Q1044926" s="251"/>
      <c r="R1044926" s="251"/>
      <c r="S1044926" s="251"/>
      <c r="T1044926" s="251"/>
      <c r="U1044926" s="251"/>
      <c r="V1044926" s="251"/>
      <c r="W1044926" s="251"/>
      <c r="X1044926" s="251"/>
      <c r="Y1044926" s="251"/>
      <c r="Z1044926" s="251"/>
      <c r="AA1044926" s="251"/>
      <c r="AB1044926" s="247"/>
      <c r="AC1044926" s="247"/>
      <c r="AD1044926" s="245"/>
      <c r="AE1044926" s="245"/>
      <c r="AF1044926" s="245"/>
      <c r="AG1044926" s="245"/>
    </row>
    <row r="1044927" spans="1:33" ht="12.75">
      <c r="A1044927" s="247"/>
      <c r="B1044927" s="248"/>
      <c r="C1044927" s="249"/>
      <c r="D1044927" s="250"/>
      <c r="E1044927" s="250"/>
      <c r="F1044927" s="250"/>
      <c r="G1044927" s="250"/>
      <c r="H1044927" s="250"/>
      <c r="I1044927" s="250"/>
      <c r="J1044927" s="244"/>
      <c r="K1044927" s="244"/>
      <c r="L1044927" s="244"/>
      <c r="M1044927" s="244"/>
      <c r="N1044927" s="244"/>
      <c r="O1044927" s="251"/>
      <c r="P1044927" s="251"/>
      <c r="Q1044927" s="251"/>
      <c r="R1044927" s="251"/>
      <c r="S1044927" s="251"/>
      <c r="T1044927" s="251"/>
      <c r="U1044927" s="251"/>
      <c r="V1044927" s="251"/>
      <c r="W1044927" s="251"/>
      <c r="X1044927" s="251"/>
      <c r="Y1044927" s="251"/>
      <c r="Z1044927" s="251"/>
      <c r="AA1044927" s="251"/>
      <c r="AB1044927" s="247"/>
      <c r="AC1044927" s="247"/>
      <c r="AD1044927" s="245"/>
      <c r="AE1044927" s="245"/>
      <c r="AF1044927" s="245"/>
      <c r="AG1044927" s="245"/>
    </row>
    <row r="1044928" spans="1:33" ht="12.75">
      <c r="A1044928" s="247"/>
      <c r="B1044928" s="248"/>
      <c r="C1044928" s="249"/>
      <c r="D1044928" s="250"/>
      <c r="E1044928" s="250"/>
      <c r="F1044928" s="250"/>
      <c r="G1044928" s="250"/>
      <c r="H1044928" s="250"/>
      <c r="I1044928" s="250"/>
      <c r="J1044928" s="244"/>
      <c r="K1044928" s="244"/>
      <c r="L1044928" s="244"/>
      <c r="M1044928" s="244"/>
      <c r="N1044928" s="244"/>
      <c r="O1044928" s="251"/>
      <c r="P1044928" s="251"/>
      <c r="Q1044928" s="251"/>
      <c r="R1044928" s="251"/>
      <c r="S1044928" s="251"/>
      <c r="T1044928" s="251"/>
      <c r="U1044928" s="251"/>
      <c r="V1044928" s="251"/>
      <c r="W1044928" s="251"/>
      <c r="X1044928" s="251"/>
      <c r="Y1044928" s="251"/>
      <c r="Z1044928" s="251"/>
      <c r="AA1044928" s="251"/>
      <c r="AB1044928" s="247"/>
      <c r="AC1044928" s="247"/>
      <c r="AD1044928" s="245"/>
      <c r="AE1044928" s="245"/>
      <c r="AF1044928" s="245"/>
      <c r="AG1044928" s="245"/>
    </row>
    <row r="1044929" spans="1:33" ht="12.75">
      <c r="A1044929" s="247"/>
      <c r="B1044929" s="248"/>
      <c r="C1044929" s="249"/>
      <c r="D1044929" s="250"/>
      <c r="E1044929" s="250"/>
      <c r="F1044929" s="250"/>
      <c r="G1044929" s="250"/>
      <c r="H1044929" s="250"/>
      <c r="I1044929" s="250"/>
      <c r="J1044929" s="244"/>
      <c r="K1044929" s="244"/>
      <c r="L1044929" s="244"/>
      <c r="M1044929" s="244"/>
      <c r="N1044929" s="244"/>
      <c r="O1044929" s="251"/>
      <c r="P1044929" s="251"/>
      <c r="Q1044929" s="251"/>
      <c r="R1044929" s="251"/>
      <c r="S1044929" s="251"/>
      <c r="T1044929" s="251"/>
      <c r="U1044929" s="251"/>
      <c r="V1044929" s="251"/>
      <c r="W1044929" s="251"/>
      <c r="X1044929" s="251"/>
      <c r="Y1044929" s="251"/>
      <c r="Z1044929" s="251"/>
      <c r="AA1044929" s="251"/>
      <c r="AB1044929" s="247"/>
      <c r="AC1044929" s="247"/>
      <c r="AD1044929" s="245"/>
      <c r="AE1044929" s="245"/>
      <c r="AF1044929" s="245"/>
      <c r="AG1044929" s="245"/>
    </row>
    <row r="1044930" spans="1:33" ht="12.75">
      <c r="A1044930" s="247"/>
      <c r="B1044930" s="248"/>
      <c r="C1044930" s="249"/>
      <c r="D1044930" s="250"/>
      <c r="E1044930" s="250"/>
      <c r="F1044930" s="250"/>
      <c r="G1044930" s="250"/>
      <c r="H1044930" s="250"/>
      <c r="I1044930" s="250"/>
      <c r="J1044930" s="244"/>
      <c r="K1044930" s="244"/>
      <c r="L1044930" s="244"/>
      <c r="M1044930" s="244"/>
      <c r="N1044930" s="244"/>
      <c r="O1044930" s="251"/>
      <c r="P1044930" s="251"/>
      <c r="Q1044930" s="251"/>
      <c r="R1044930" s="251"/>
      <c r="S1044930" s="251"/>
      <c r="T1044930" s="251"/>
      <c r="U1044930" s="251"/>
      <c r="V1044930" s="251"/>
      <c r="W1044930" s="251"/>
      <c r="X1044930" s="251"/>
      <c r="Y1044930" s="251"/>
      <c r="Z1044930" s="251"/>
      <c r="AA1044930" s="251"/>
      <c r="AB1044930" s="247"/>
      <c r="AC1044930" s="247"/>
      <c r="AD1044930" s="245"/>
      <c r="AE1044930" s="245"/>
      <c r="AF1044930" s="245"/>
      <c r="AG1044930" s="245"/>
    </row>
    <row r="1044931" spans="1:33" ht="12.75">
      <c r="A1044931" s="247"/>
      <c r="B1044931" s="248"/>
      <c r="C1044931" s="249"/>
      <c r="D1044931" s="250"/>
      <c r="E1044931" s="250"/>
      <c r="F1044931" s="250"/>
      <c r="G1044931" s="250"/>
      <c r="H1044931" s="250"/>
      <c r="I1044931" s="250"/>
      <c r="J1044931" s="244"/>
      <c r="K1044931" s="244"/>
      <c r="L1044931" s="244"/>
      <c r="M1044931" s="244"/>
      <c r="N1044931" s="244"/>
      <c r="O1044931" s="251"/>
      <c r="P1044931" s="251"/>
      <c r="Q1044931" s="251"/>
      <c r="R1044931" s="251"/>
      <c r="S1044931" s="251"/>
      <c r="T1044931" s="251"/>
      <c r="U1044931" s="251"/>
      <c r="V1044931" s="251"/>
      <c r="W1044931" s="251"/>
      <c r="X1044931" s="251"/>
      <c r="Y1044931" s="251"/>
      <c r="Z1044931" s="251"/>
      <c r="AA1044931" s="251"/>
      <c r="AB1044931" s="247"/>
      <c r="AC1044931" s="247"/>
      <c r="AD1044931" s="245"/>
      <c r="AE1044931" s="245"/>
      <c r="AF1044931" s="245"/>
      <c r="AG1044931" s="245"/>
    </row>
    <row r="1044932" spans="1:33" ht="12.75">
      <c r="A1044932" s="247"/>
      <c r="B1044932" s="248"/>
      <c r="C1044932" s="249"/>
      <c r="D1044932" s="250"/>
      <c r="E1044932" s="250"/>
      <c r="F1044932" s="250"/>
      <c r="G1044932" s="250"/>
      <c r="H1044932" s="250"/>
      <c r="I1044932" s="250"/>
      <c r="J1044932" s="244"/>
      <c r="K1044932" s="244"/>
      <c r="L1044932" s="244"/>
      <c r="M1044932" s="244"/>
      <c r="N1044932" s="244"/>
      <c r="O1044932" s="251"/>
      <c r="P1044932" s="251"/>
      <c r="Q1044932" s="251"/>
      <c r="R1044932" s="251"/>
      <c r="S1044932" s="251"/>
      <c r="T1044932" s="251"/>
      <c r="U1044932" s="251"/>
      <c r="V1044932" s="251"/>
      <c r="W1044932" s="251"/>
      <c r="X1044932" s="251"/>
      <c r="Y1044932" s="251"/>
      <c r="Z1044932" s="251"/>
      <c r="AA1044932" s="251"/>
      <c r="AB1044932" s="247"/>
      <c r="AC1044932" s="247"/>
      <c r="AD1044932" s="245"/>
      <c r="AE1044932" s="245"/>
      <c r="AF1044932" s="245"/>
      <c r="AG1044932" s="245"/>
    </row>
    <row r="1044933" spans="1:33" ht="12.75">
      <c r="A1044933" s="247"/>
      <c r="B1044933" s="248"/>
      <c r="C1044933" s="249"/>
      <c r="D1044933" s="250"/>
      <c r="E1044933" s="250"/>
      <c r="F1044933" s="250"/>
      <c r="G1044933" s="250"/>
      <c r="H1044933" s="250"/>
      <c r="I1044933" s="250"/>
      <c r="J1044933" s="244"/>
      <c r="K1044933" s="244"/>
      <c r="L1044933" s="244"/>
      <c r="M1044933" s="244"/>
      <c r="N1044933" s="244"/>
      <c r="O1044933" s="251"/>
      <c r="P1044933" s="251"/>
      <c r="Q1044933" s="251"/>
      <c r="R1044933" s="251"/>
      <c r="S1044933" s="251"/>
      <c r="T1044933" s="251"/>
      <c r="U1044933" s="251"/>
      <c r="V1044933" s="251"/>
      <c r="W1044933" s="251"/>
      <c r="X1044933" s="251"/>
      <c r="Y1044933" s="251"/>
      <c r="Z1044933" s="251"/>
      <c r="AA1044933" s="251"/>
      <c r="AB1044933" s="247"/>
      <c r="AC1044933" s="247"/>
      <c r="AD1044933" s="245"/>
      <c r="AE1044933" s="245"/>
      <c r="AF1044933" s="245"/>
      <c r="AG1044933" s="245"/>
    </row>
    <row r="1044934" spans="1:33" ht="12.75">
      <c r="A1044934" s="247"/>
      <c r="B1044934" s="248"/>
      <c r="C1044934" s="249"/>
      <c r="D1044934" s="250"/>
      <c r="E1044934" s="250"/>
      <c r="F1044934" s="250"/>
      <c r="G1044934" s="250"/>
      <c r="H1044934" s="250"/>
      <c r="I1044934" s="250"/>
      <c r="J1044934" s="244"/>
      <c r="K1044934" s="244"/>
      <c r="L1044934" s="244"/>
      <c r="M1044934" s="244"/>
      <c r="N1044934" s="244"/>
      <c r="O1044934" s="251"/>
      <c r="P1044934" s="251"/>
      <c r="Q1044934" s="251"/>
      <c r="R1044934" s="251"/>
      <c r="S1044934" s="251"/>
      <c r="T1044934" s="251"/>
      <c r="U1044934" s="251"/>
      <c r="V1044934" s="251"/>
      <c r="W1044934" s="251"/>
      <c r="X1044934" s="251"/>
      <c r="Y1044934" s="251"/>
      <c r="Z1044934" s="251"/>
      <c r="AA1044934" s="251"/>
      <c r="AB1044934" s="247"/>
      <c r="AC1044934" s="247"/>
      <c r="AD1044934" s="245"/>
      <c r="AE1044934" s="245"/>
      <c r="AF1044934" s="245"/>
      <c r="AG1044934" s="245"/>
    </row>
    <row r="1044935" spans="1:33" ht="12.75">
      <c r="A1044935" s="247"/>
      <c r="B1044935" s="248"/>
      <c r="C1044935" s="249"/>
      <c r="D1044935" s="250"/>
      <c r="E1044935" s="250"/>
      <c r="F1044935" s="250"/>
      <c r="G1044935" s="250"/>
      <c r="H1044935" s="250"/>
      <c r="I1044935" s="250"/>
      <c r="J1044935" s="244"/>
      <c r="K1044935" s="244"/>
      <c r="L1044935" s="244"/>
      <c r="M1044935" s="244"/>
      <c r="N1044935" s="244"/>
      <c r="O1044935" s="251"/>
      <c r="P1044935" s="251"/>
      <c r="Q1044935" s="251"/>
      <c r="R1044935" s="251"/>
      <c r="S1044935" s="251"/>
      <c r="T1044935" s="251"/>
      <c r="U1044935" s="251"/>
      <c r="V1044935" s="251"/>
      <c r="W1044935" s="251"/>
      <c r="X1044935" s="251"/>
      <c r="Y1044935" s="251"/>
      <c r="Z1044935" s="251"/>
      <c r="AA1044935" s="251"/>
      <c r="AB1044935" s="247"/>
      <c r="AC1044935" s="247"/>
      <c r="AD1044935" s="245"/>
      <c r="AE1044935" s="245"/>
      <c r="AF1044935" s="245"/>
      <c r="AG1044935" s="245"/>
    </row>
    <row r="1044936" spans="1:33" ht="12.75">
      <c r="A1044936" s="247"/>
      <c r="B1044936" s="248"/>
      <c r="C1044936" s="249"/>
      <c r="D1044936" s="250"/>
      <c r="E1044936" s="250"/>
      <c r="F1044936" s="250"/>
      <c r="G1044936" s="250"/>
      <c r="H1044936" s="250"/>
      <c r="I1044936" s="250"/>
      <c r="J1044936" s="244"/>
      <c r="K1044936" s="244"/>
      <c r="L1044936" s="244"/>
      <c r="M1044936" s="244"/>
      <c r="N1044936" s="244"/>
      <c r="O1044936" s="251"/>
      <c r="P1044936" s="251"/>
      <c r="Q1044936" s="251"/>
      <c r="R1044936" s="251"/>
      <c r="S1044936" s="251"/>
      <c r="T1044936" s="251"/>
      <c r="U1044936" s="251"/>
      <c r="V1044936" s="251"/>
      <c r="W1044936" s="251"/>
      <c r="X1044936" s="251"/>
      <c r="Y1044936" s="251"/>
      <c r="Z1044936" s="251"/>
      <c r="AA1044936" s="251"/>
      <c r="AB1044936" s="247"/>
      <c r="AC1044936" s="247"/>
      <c r="AD1044936" s="245"/>
      <c r="AE1044936" s="245"/>
      <c r="AF1044936" s="245"/>
      <c r="AG1044936" s="245"/>
    </row>
    <row r="1044937" spans="1:33" ht="12.75">
      <c r="A1044937" s="247"/>
      <c r="B1044937" s="248"/>
      <c r="C1044937" s="249"/>
      <c r="D1044937" s="250"/>
      <c r="E1044937" s="250"/>
      <c r="F1044937" s="250"/>
      <c r="G1044937" s="250"/>
      <c r="H1044937" s="250"/>
      <c r="I1044937" s="250"/>
      <c r="J1044937" s="244"/>
      <c r="K1044937" s="244"/>
      <c r="L1044937" s="244"/>
      <c r="M1044937" s="244"/>
      <c r="N1044937" s="244"/>
      <c r="O1044937" s="251"/>
      <c r="P1044937" s="251"/>
      <c r="Q1044937" s="251"/>
      <c r="R1044937" s="251"/>
      <c r="S1044937" s="251"/>
      <c r="T1044937" s="251"/>
      <c r="U1044937" s="251"/>
      <c r="V1044937" s="251"/>
      <c r="W1044937" s="251"/>
      <c r="X1044937" s="251"/>
      <c r="Y1044937" s="251"/>
      <c r="Z1044937" s="251"/>
      <c r="AA1044937" s="251"/>
      <c r="AB1044937" s="247"/>
      <c r="AC1044937" s="247"/>
      <c r="AD1044937" s="245"/>
      <c r="AE1044937" s="245"/>
      <c r="AF1044937" s="245"/>
      <c r="AG1044937" s="245"/>
    </row>
    <row r="1044938" spans="1:33" ht="12.75">
      <c r="A1044938" s="247"/>
      <c r="B1044938" s="248"/>
      <c r="C1044938" s="249"/>
      <c r="D1044938" s="250"/>
      <c r="E1044938" s="250"/>
      <c r="F1044938" s="250"/>
      <c r="G1044938" s="250"/>
      <c r="H1044938" s="250"/>
      <c r="I1044938" s="250"/>
      <c r="J1044938" s="244"/>
      <c r="K1044938" s="244"/>
      <c r="L1044938" s="244"/>
      <c r="M1044938" s="244"/>
      <c r="N1044938" s="244"/>
      <c r="O1044938" s="251"/>
      <c r="P1044938" s="251"/>
      <c r="Q1044938" s="251"/>
      <c r="R1044938" s="251"/>
      <c r="S1044938" s="251"/>
      <c r="T1044938" s="251"/>
      <c r="U1044938" s="251"/>
      <c r="V1044938" s="251"/>
      <c r="W1044938" s="251"/>
      <c r="X1044938" s="251"/>
      <c r="Y1044938" s="251"/>
      <c r="Z1044938" s="251"/>
      <c r="AA1044938" s="251"/>
      <c r="AB1044938" s="247"/>
      <c r="AC1044938" s="247"/>
      <c r="AD1044938" s="245"/>
      <c r="AE1044938" s="245"/>
      <c r="AF1044938" s="245"/>
      <c r="AG1044938" s="245"/>
    </row>
    <row r="1044939" spans="1:33" ht="12.75">
      <c r="A1044939" s="247"/>
      <c r="B1044939" s="248"/>
      <c r="C1044939" s="249"/>
      <c r="D1044939" s="250"/>
      <c r="E1044939" s="250"/>
      <c r="F1044939" s="250"/>
      <c r="G1044939" s="250"/>
      <c r="H1044939" s="250"/>
      <c r="I1044939" s="250"/>
      <c r="J1044939" s="244"/>
      <c r="K1044939" s="244"/>
      <c r="L1044939" s="244"/>
      <c r="M1044939" s="244"/>
      <c r="N1044939" s="244"/>
      <c r="O1044939" s="251"/>
      <c r="P1044939" s="251"/>
      <c r="Q1044939" s="251"/>
      <c r="R1044939" s="251"/>
      <c r="S1044939" s="251"/>
      <c r="T1044939" s="251"/>
      <c r="U1044939" s="251"/>
      <c r="V1044939" s="251"/>
      <c r="W1044939" s="251"/>
      <c r="X1044939" s="251"/>
      <c r="Y1044939" s="251"/>
      <c r="Z1044939" s="251"/>
      <c r="AA1044939" s="251"/>
      <c r="AB1044939" s="247"/>
      <c r="AC1044939" s="247"/>
      <c r="AD1044939" s="245"/>
      <c r="AE1044939" s="245"/>
      <c r="AF1044939" s="245"/>
      <c r="AG1044939" s="245"/>
    </row>
    <row r="1044940" spans="1:33" ht="12.75">
      <c r="A1044940" s="247"/>
      <c r="B1044940" s="248"/>
      <c r="C1044940" s="249"/>
      <c r="D1044940" s="250"/>
      <c r="E1044940" s="250"/>
      <c r="F1044940" s="250"/>
      <c r="G1044940" s="250"/>
      <c r="H1044940" s="250"/>
      <c r="I1044940" s="250"/>
      <c r="J1044940" s="244"/>
      <c r="K1044940" s="244"/>
      <c r="L1044940" s="244"/>
      <c r="M1044940" s="244"/>
      <c r="N1044940" s="244"/>
      <c r="O1044940" s="251"/>
      <c r="P1044940" s="251"/>
      <c r="Q1044940" s="251"/>
      <c r="R1044940" s="251"/>
      <c r="S1044940" s="251"/>
      <c r="T1044940" s="251"/>
      <c r="U1044940" s="251"/>
      <c r="V1044940" s="251"/>
      <c r="W1044940" s="251"/>
      <c r="X1044940" s="251"/>
      <c r="Y1044940" s="251"/>
      <c r="Z1044940" s="251"/>
      <c r="AA1044940" s="251"/>
      <c r="AB1044940" s="247"/>
      <c r="AC1044940" s="247"/>
      <c r="AD1044940" s="245"/>
      <c r="AE1044940" s="245"/>
      <c r="AF1044940" s="245"/>
      <c r="AG1044940" s="245"/>
    </row>
    <row r="1044941" spans="1:33" ht="12.75">
      <c r="A1044941" s="247"/>
      <c r="B1044941" s="248"/>
      <c r="C1044941" s="249"/>
      <c r="D1044941" s="250"/>
      <c r="E1044941" s="250"/>
      <c r="F1044941" s="250"/>
      <c r="G1044941" s="250"/>
      <c r="H1044941" s="250"/>
      <c r="I1044941" s="250"/>
      <c r="J1044941" s="244"/>
      <c r="K1044941" s="244"/>
      <c r="L1044941" s="244"/>
      <c r="M1044941" s="244"/>
      <c r="N1044941" s="244"/>
      <c r="O1044941" s="251"/>
      <c r="P1044941" s="251"/>
      <c r="Q1044941" s="251"/>
      <c r="R1044941" s="251"/>
      <c r="S1044941" s="251"/>
      <c r="T1044941" s="251"/>
      <c r="U1044941" s="251"/>
      <c r="V1044941" s="251"/>
      <c r="W1044941" s="251"/>
      <c r="X1044941" s="251"/>
      <c r="Y1044941" s="251"/>
      <c r="Z1044941" s="251"/>
      <c r="AA1044941" s="251"/>
      <c r="AB1044941" s="247"/>
      <c r="AC1044941" s="247"/>
      <c r="AD1044941" s="245"/>
      <c r="AE1044941" s="245"/>
      <c r="AF1044941" s="245"/>
      <c r="AG1044941" s="245"/>
    </row>
    <row r="1044942" spans="1:33" ht="12.75">
      <c r="A1044942" s="247"/>
      <c r="B1044942" s="248"/>
      <c r="C1044942" s="249"/>
      <c r="D1044942" s="250"/>
      <c r="E1044942" s="250"/>
      <c r="F1044942" s="250"/>
      <c r="G1044942" s="250"/>
      <c r="H1044942" s="250"/>
      <c r="I1044942" s="250"/>
      <c r="J1044942" s="244"/>
      <c r="K1044942" s="244"/>
      <c r="L1044942" s="244"/>
      <c r="M1044942" s="244"/>
      <c r="N1044942" s="244"/>
      <c r="O1044942" s="251"/>
      <c r="P1044942" s="251"/>
      <c r="Q1044942" s="251"/>
      <c r="R1044942" s="251"/>
      <c r="S1044942" s="251"/>
      <c r="T1044942" s="251"/>
      <c r="U1044942" s="251"/>
      <c r="V1044942" s="251"/>
      <c r="W1044942" s="251"/>
      <c r="X1044942" s="251"/>
      <c r="Y1044942" s="251"/>
      <c r="Z1044942" s="251"/>
      <c r="AA1044942" s="251"/>
      <c r="AB1044942" s="247"/>
      <c r="AC1044942" s="247"/>
      <c r="AD1044942" s="245"/>
      <c r="AE1044942" s="245"/>
      <c r="AF1044942" s="245"/>
      <c r="AG1044942" s="245"/>
    </row>
    <row r="1044943" spans="1:33" ht="12.75">
      <c r="A1044943" s="247"/>
      <c r="B1044943" s="248"/>
      <c r="C1044943" s="249"/>
      <c r="D1044943" s="250"/>
      <c r="E1044943" s="250"/>
      <c r="F1044943" s="250"/>
      <c r="G1044943" s="250"/>
      <c r="H1044943" s="250"/>
      <c r="I1044943" s="250"/>
      <c r="J1044943" s="244"/>
      <c r="K1044943" s="244"/>
      <c r="L1044943" s="244"/>
      <c r="M1044943" s="244"/>
      <c r="N1044943" s="244"/>
      <c r="O1044943" s="251"/>
      <c r="P1044943" s="251"/>
      <c r="Q1044943" s="251"/>
      <c r="R1044943" s="251"/>
      <c r="S1044943" s="251"/>
      <c r="T1044943" s="251"/>
      <c r="U1044943" s="251"/>
      <c r="V1044943" s="251"/>
      <c r="W1044943" s="251"/>
      <c r="X1044943" s="251"/>
      <c r="Y1044943" s="251"/>
      <c r="Z1044943" s="251"/>
      <c r="AA1044943" s="251"/>
      <c r="AB1044943" s="247"/>
      <c r="AC1044943" s="247"/>
      <c r="AD1044943" s="245"/>
      <c r="AE1044943" s="245"/>
      <c r="AF1044943" s="245"/>
      <c r="AG1044943" s="245"/>
    </row>
    <row r="1044944" spans="1:33" ht="12.75">
      <c r="A1044944" s="247"/>
      <c r="B1044944" s="248"/>
      <c r="C1044944" s="249"/>
      <c r="D1044944" s="250"/>
      <c r="E1044944" s="250"/>
      <c r="F1044944" s="250"/>
      <c r="G1044944" s="250"/>
      <c r="H1044944" s="250"/>
      <c r="I1044944" s="250"/>
      <c r="J1044944" s="244"/>
      <c r="K1044944" s="244"/>
      <c r="L1044944" s="244"/>
      <c r="M1044944" s="244"/>
      <c r="N1044944" s="244"/>
      <c r="O1044944" s="251"/>
      <c r="P1044944" s="251"/>
      <c r="Q1044944" s="251"/>
      <c r="R1044944" s="251"/>
      <c r="S1044944" s="251"/>
      <c r="T1044944" s="251"/>
      <c r="U1044944" s="251"/>
      <c r="V1044944" s="251"/>
      <c r="W1044944" s="251"/>
      <c r="X1044944" s="251"/>
      <c r="Y1044944" s="251"/>
      <c r="Z1044944" s="251"/>
      <c r="AA1044944" s="251"/>
      <c r="AB1044944" s="247"/>
      <c r="AC1044944" s="247"/>
      <c r="AD1044944" s="245"/>
      <c r="AE1044944" s="245"/>
      <c r="AF1044944" s="245"/>
      <c r="AG1044944" s="245"/>
    </row>
    <row r="1044945" spans="1:33" ht="12.75">
      <c r="A1044945" s="247"/>
      <c r="B1044945" s="248"/>
      <c r="C1044945" s="249"/>
      <c r="D1044945" s="250"/>
      <c r="E1044945" s="250"/>
      <c r="F1044945" s="250"/>
      <c r="G1044945" s="250"/>
      <c r="H1044945" s="250"/>
      <c r="I1044945" s="250"/>
      <c r="J1044945" s="244"/>
      <c r="K1044945" s="244"/>
      <c r="L1044945" s="244"/>
      <c r="M1044945" s="244"/>
      <c r="N1044945" s="244"/>
      <c r="O1044945" s="251"/>
      <c r="P1044945" s="251"/>
      <c r="Q1044945" s="251"/>
      <c r="R1044945" s="251"/>
      <c r="S1044945" s="251"/>
      <c r="T1044945" s="251"/>
      <c r="U1044945" s="251"/>
      <c r="V1044945" s="251"/>
      <c r="W1044945" s="251"/>
      <c r="X1044945" s="251"/>
      <c r="Y1044945" s="251"/>
      <c r="Z1044945" s="251"/>
      <c r="AA1044945" s="251"/>
      <c r="AB1044945" s="247"/>
      <c r="AC1044945" s="247"/>
      <c r="AD1044945" s="245"/>
      <c r="AE1044945" s="245"/>
      <c r="AF1044945" s="245"/>
      <c r="AG1044945" s="245"/>
    </row>
    <row r="1044946" spans="1:33" ht="12.75">
      <c r="A1044946" s="247"/>
      <c r="B1044946" s="248"/>
      <c r="C1044946" s="249"/>
      <c r="D1044946" s="250"/>
      <c r="E1044946" s="250"/>
      <c r="F1044946" s="250"/>
      <c r="G1044946" s="250"/>
      <c r="H1044946" s="250"/>
      <c r="I1044946" s="250"/>
      <c r="J1044946" s="244"/>
      <c r="K1044946" s="244"/>
      <c r="L1044946" s="244"/>
      <c r="M1044946" s="244"/>
      <c r="N1044946" s="244"/>
      <c r="O1044946" s="251"/>
      <c r="P1044946" s="251"/>
      <c r="Q1044946" s="251"/>
      <c r="R1044946" s="251"/>
      <c r="S1044946" s="251"/>
      <c r="T1044946" s="251"/>
      <c r="U1044946" s="251"/>
      <c r="V1044946" s="251"/>
      <c r="W1044946" s="251"/>
      <c r="X1044946" s="251"/>
      <c r="Y1044946" s="251"/>
      <c r="Z1044946" s="251"/>
      <c r="AA1044946" s="251"/>
      <c r="AB1044946" s="247"/>
      <c r="AC1044946" s="247"/>
      <c r="AD1044946" s="245"/>
      <c r="AE1044946" s="245"/>
      <c r="AF1044946" s="245"/>
      <c r="AG1044946" s="245"/>
    </row>
    <row r="1044947" spans="1:33" ht="12.75">
      <c r="A1044947" s="247"/>
      <c r="B1044947" s="248"/>
      <c r="C1044947" s="249"/>
      <c r="D1044947" s="250"/>
      <c r="E1044947" s="250"/>
      <c r="F1044947" s="250"/>
      <c r="G1044947" s="250"/>
      <c r="H1044947" s="250"/>
      <c r="I1044947" s="250"/>
      <c r="J1044947" s="244"/>
      <c r="K1044947" s="244"/>
      <c r="L1044947" s="244"/>
      <c r="M1044947" s="244"/>
      <c r="N1044947" s="244"/>
      <c r="O1044947" s="251"/>
      <c r="P1044947" s="251"/>
      <c r="Q1044947" s="251"/>
      <c r="R1044947" s="251"/>
      <c r="S1044947" s="251"/>
      <c r="T1044947" s="251"/>
      <c r="U1044947" s="251"/>
      <c r="V1044947" s="251"/>
      <c r="W1044947" s="251"/>
      <c r="X1044947" s="251"/>
      <c r="Y1044947" s="251"/>
      <c r="Z1044947" s="251"/>
      <c r="AA1044947" s="251"/>
      <c r="AB1044947" s="247"/>
      <c r="AC1044947" s="247"/>
      <c r="AD1044947" s="245"/>
      <c r="AE1044947" s="245"/>
      <c r="AF1044947" s="245"/>
      <c r="AG1044947" s="245"/>
    </row>
    <row r="1044948" spans="1:33" ht="12.75">
      <c r="A1044948" s="247"/>
      <c r="B1044948" s="248"/>
      <c r="C1044948" s="249"/>
      <c r="D1044948" s="250"/>
      <c r="E1044948" s="250"/>
      <c r="F1044948" s="250"/>
      <c r="G1044948" s="250"/>
      <c r="H1044948" s="250"/>
      <c r="I1044948" s="250"/>
      <c r="J1044948" s="244"/>
      <c r="K1044948" s="244"/>
      <c r="L1044948" s="244"/>
      <c r="M1044948" s="244"/>
      <c r="N1044948" s="244"/>
      <c r="O1044948" s="251"/>
      <c r="P1044948" s="251"/>
      <c r="Q1044948" s="251"/>
      <c r="R1044948" s="251"/>
      <c r="S1044948" s="251"/>
      <c r="T1044948" s="251"/>
      <c r="U1044948" s="251"/>
      <c r="V1044948" s="251"/>
      <c r="W1044948" s="251"/>
      <c r="X1044948" s="251"/>
      <c r="Y1044948" s="251"/>
      <c r="Z1044948" s="251"/>
      <c r="AA1044948" s="251"/>
      <c r="AB1044948" s="247"/>
      <c r="AC1044948" s="247"/>
      <c r="AD1044948" s="245"/>
      <c r="AE1044948" s="245"/>
      <c r="AF1044948" s="245"/>
      <c r="AG1044948" s="245"/>
    </row>
    <row r="1044949" spans="1:33" ht="12.75">
      <c r="A1044949" s="247"/>
      <c r="B1044949" s="248"/>
      <c r="C1044949" s="249"/>
      <c r="D1044949" s="250"/>
      <c r="E1044949" s="250"/>
      <c r="F1044949" s="250"/>
      <c r="G1044949" s="250"/>
      <c r="H1044949" s="250"/>
      <c r="I1044949" s="250"/>
      <c r="J1044949" s="244"/>
      <c r="K1044949" s="244"/>
      <c r="L1044949" s="244"/>
      <c r="M1044949" s="244"/>
      <c r="N1044949" s="244"/>
      <c r="O1044949" s="251"/>
      <c r="P1044949" s="251"/>
      <c r="Q1044949" s="251"/>
      <c r="R1044949" s="251"/>
      <c r="S1044949" s="251"/>
      <c r="T1044949" s="251"/>
      <c r="U1044949" s="251"/>
      <c r="V1044949" s="251"/>
      <c r="W1044949" s="251"/>
      <c r="X1044949" s="251"/>
      <c r="Y1044949" s="251"/>
      <c r="Z1044949" s="251"/>
      <c r="AA1044949" s="251"/>
      <c r="AB1044949" s="247"/>
      <c r="AC1044949" s="247"/>
      <c r="AD1044949" s="245"/>
      <c r="AE1044949" s="245"/>
      <c r="AF1044949" s="245"/>
      <c r="AG1044949" s="245"/>
    </row>
    <row r="1044950" spans="1:33" ht="12.75">
      <c r="A1044950" s="247"/>
      <c r="B1044950" s="248"/>
      <c r="C1044950" s="249"/>
      <c r="D1044950" s="250"/>
      <c r="E1044950" s="250"/>
      <c r="F1044950" s="250"/>
      <c r="G1044950" s="250"/>
      <c r="H1044950" s="250"/>
      <c r="I1044950" s="250"/>
      <c r="J1044950" s="244"/>
      <c r="K1044950" s="244"/>
      <c r="L1044950" s="244"/>
      <c r="M1044950" s="244"/>
      <c r="N1044950" s="244"/>
      <c r="O1044950" s="251"/>
      <c r="P1044950" s="251"/>
      <c r="Q1044950" s="251"/>
      <c r="R1044950" s="251"/>
      <c r="S1044950" s="251"/>
      <c r="T1044950" s="251"/>
      <c r="U1044950" s="251"/>
      <c r="V1044950" s="251"/>
      <c r="W1044950" s="251"/>
      <c r="X1044950" s="251"/>
      <c r="Y1044950" s="251"/>
      <c r="Z1044950" s="251"/>
      <c r="AA1044950" s="251"/>
      <c r="AB1044950" s="247"/>
      <c r="AC1044950" s="247"/>
      <c r="AD1044950" s="245"/>
      <c r="AE1044950" s="245"/>
      <c r="AF1044950" s="245"/>
      <c r="AG1044950" s="245"/>
    </row>
    <row r="1044951" spans="1:33" ht="12.75">
      <c r="A1044951" s="247"/>
      <c r="B1044951" s="248"/>
      <c r="C1044951" s="249"/>
      <c r="D1044951" s="250"/>
      <c r="E1044951" s="250"/>
      <c r="F1044951" s="250"/>
      <c r="G1044951" s="250"/>
      <c r="H1044951" s="250"/>
      <c r="I1044951" s="250"/>
      <c r="J1044951" s="244"/>
      <c r="K1044951" s="244"/>
      <c r="L1044951" s="244"/>
      <c r="M1044951" s="244"/>
      <c r="N1044951" s="244"/>
      <c r="O1044951" s="251"/>
      <c r="P1044951" s="251"/>
      <c r="Q1044951" s="251"/>
      <c r="R1044951" s="251"/>
      <c r="S1044951" s="251"/>
      <c r="T1044951" s="251"/>
      <c r="U1044951" s="251"/>
      <c r="V1044951" s="251"/>
      <c r="W1044951" s="251"/>
      <c r="X1044951" s="251"/>
      <c r="Y1044951" s="251"/>
      <c r="Z1044951" s="251"/>
      <c r="AA1044951" s="251"/>
      <c r="AB1044951" s="247"/>
      <c r="AC1044951" s="247"/>
      <c r="AD1044951" s="245"/>
      <c r="AE1044951" s="245"/>
      <c r="AF1044951" s="245"/>
      <c r="AG1044951" s="245"/>
    </row>
    <row r="1044952" spans="1:33" ht="12.75">
      <c r="A1044952" s="247"/>
      <c r="B1044952" s="248"/>
      <c r="C1044952" s="249"/>
      <c r="D1044952" s="250"/>
      <c r="E1044952" s="250"/>
      <c r="F1044952" s="250"/>
      <c r="G1044952" s="250"/>
      <c r="H1044952" s="250"/>
      <c r="I1044952" s="250"/>
      <c r="J1044952" s="244"/>
      <c r="K1044952" s="244"/>
      <c r="L1044952" s="244"/>
      <c r="M1044952" s="244"/>
      <c r="N1044952" s="244"/>
      <c r="O1044952" s="251"/>
      <c r="P1044952" s="251"/>
      <c r="Q1044952" s="251"/>
      <c r="R1044952" s="251"/>
      <c r="S1044952" s="251"/>
      <c r="T1044952" s="251"/>
      <c r="U1044952" s="251"/>
      <c r="V1044952" s="251"/>
      <c r="W1044952" s="251"/>
      <c r="X1044952" s="251"/>
      <c r="Y1044952" s="251"/>
      <c r="Z1044952" s="251"/>
      <c r="AA1044952" s="251"/>
      <c r="AB1044952" s="247"/>
      <c r="AC1044952" s="247"/>
      <c r="AD1044952" s="245"/>
      <c r="AE1044952" s="245"/>
      <c r="AF1044952" s="245"/>
      <c r="AG1044952" s="245"/>
    </row>
    <row r="1044953" spans="1:33" ht="12.75">
      <c r="A1044953" s="247"/>
      <c r="B1044953" s="248"/>
      <c r="C1044953" s="249"/>
      <c r="D1044953" s="250"/>
      <c r="E1044953" s="250"/>
      <c r="F1044953" s="250"/>
      <c r="G1044953" s="250"/>
      <c r="H1044953" s="250"/>
      <c r="I1044953" s="250"/>
      <c r="J1044953" s="244"/>
      <c r="K1044953" s="244"/>
      <c r="L1044953" s="244"/>
      <c r="M1044953" s="244"/>
      <c r="N1044953" s="244"/>
      <c r="O1044953" s="251"/>
      <c r="P1044953" s="251"/>
      <c r="Q1044953" s="251"/>
      <c r="R1044953" s="251"/>
      <c r="S1044953" s="251"/>
      <c r="T1044953" s="251"/>
      <c r="U1044953" s="251"/>
      <c r="V1044953" s="251"/>
      <c r="W1044953" s="251"/>
      <c r="X1044953" s="251"/>
      <c r="Y1044953" s="251"/>
      <c r="Z1044953" s="251"/>
      <c r="AA1044953" s="251"/>
      <c r="AB1044953" s="247"/>
      <c r="AC1044953" s="247"/>
      <c r="AD1044953" s="245"/>
      <c r="AE1044953" s="245"/>
      <c r="AF1044953" s="245"/>
      <c r="AG1044953" s="245"/>
    </row>
    <row r="1044954" spans="1:33" ht="12.75">
      <c r="A1044954" s="247"/>
      <c r="B1044954" s="248"/>
      <c r="C1044954" s="249"/>
      <c r="D1044954" s="250"/>
      <c r="E1044954" s="250"/>
      <c r="F1044954" s="250"/>
      <c r="G1044954" s="250"/>
      <c r="H1044954" s="250"/>
      <c r="I1044954" s="250"/>
      <c r="J1044954" s="244"/>
      <c r="K1044954" s="244"/>
      <c r="L1044954" s="244"/>
      <c r="M1044954" s="244"/>
      <c r="N1044954" s="244"/>
      <c r="O1044954" s="251"/>
      <c r="P1044954" s="251"/>
      <c r="Q1044954" s="251"/>
      <c r="R1044954" s="251"/>
      <c r="S1044954" s="251"/>
      <c r="T1044954" s="251"/>
      <c r="U1044954" s="251"/>
      <c r="V1044954" s="251"/>
      <c r="W1044954" s="251"/>
      <c r="X1044954" s="251"/>
      <c r="Y1044954" s="251"/>
      <c r="Z1044954" s="251"/>
      <c r="AA1044954" s="251"/>
      <c r="AB1044954" s="247"/>
      <c r="AC1044954" s="247"/>
      <c r="AD1044954" s="245"/>
      <c r="AE1044954" s="245"/>
      <c r="AF1044954" s="245"/>
      <c r="AG1044954" s="245"/>
    </row>
    <row r="1044955" spans="1:33" ht="12.75">
      <c r="A1044955" s="247"/>
      <c r="B1044955" s="248"/>
      <c r="C1044955" s="249"/>
      <c r="D1044955" s="250"/>
      <c r="E1044955" s="250"/>
      <c r="F1044955" s="250"/>
      <c r="G1044955" s="250"/>
      <c r="H1044955" s="250"/>
      <c r="I1044955" s="250"/>
      <c r="J1044955" s="244"/>
      <c r="K1044955" s="244"/>
      <c r="L1044955" s="244"/>
      <c r="M1044955" s="244"/>
      <c r="N1044955" s="244"/>
      <c r="O1044955" s="251"/>
      <c r="P1044955" s="251"/>
      <c r="Q1044955" s="251"/>
      <c r="R1044955" s="251"/>
      <c r="S1044955" s="251"/>
      <c r="T1044955" s="251"/>
      <c r="U1044955" s="251"/>
      <c r="V1044955" s="251"/>
      <c r="W1044955" s="251"/>
      <c r="X1044955" s="251"/>
      <c r="Y1044955" s="251"/>
      <c r="Z1044955" s="251"/>
      <c r="AA1044955" s="251"/>
      <c r="AB1044955" s="247"/>
      <c r="AC1044955" s="247"/>
      <c r="AD1044955" s="245"/>
      <c r="AE1044955" s="245"/>
      <c r="AF1044955" s="245"/>
      <c r="AG1044955" s="245"/>
    </row>
    <row r="1044956" spans="1:33" ht="12.75">
      <c r="A1044956" s="247"/>
      <c r="B1044956" s="248"/>
      <c r="C1044956" s="249"/>
      <c r="D1044956" s="250"/>
      <c r="E1044956" s="250"/>
      <c r="F1044956" s="250"/>
      <c r="G1044956" s="250"/>
      <c r="H1044956" s="250"/>
      <c r="I1044956" s="250"/>
      <c r="J1044956" s="244"/>
      <c r="K1044956" s="244"/>
      <c r="L1044956" s="244"/>
      <c r="M1044956" s="244"/>
      <c r="N1044956" s="244"/>
      <c r="O1044956" s="251"/>
      <c r="P1044956" s="251"/>
      <c r="Q1044956" s="251"/>
      <c r="R1044956" s="251"/>
      <c r="S1044956" s="251"/>
      <c r="T1044956" s="251"/>
      <c r="U1044956" s="251"/>
      <c r="V1044956" s="251"/>
      <c r="W1044956" s="251"/>
      <c r="X1044956" s="251"/>
      <c r="Y1044956" s="251"/>
      <c r="Z1044956" s="251"/>
      <c r="AA1044956" s="251"/>
      <c r="AB1044956" s="247"/>
      <c r="AC1044956" s="247"/>
      <c r="AD1044956" s="245"/>
      <c r="AE1044956" s="245"/>
      <c r="AF1044956" s="245"/>
      <c r="AG1044956" s="245"/>
    </row>
    <row r="1044957" spans="1:33" ht="12.75">
      <c r="A1044957" s="247"/>
      <c r="B1044957" s="248"/>
      <c r="C1044957" s="249"/>
      <c r="D1044957" s="250"/>
      <c r="E1044957" s="250"/>
      <c r="F1044957" s="250"/>
      <c r="G1044957" s="250"/>
      <c r="H1044957" s="250"/>
      <c r="I1044957" s="250"/>
      <c r="J1044957" s="244"/>
      <c r="K1044957" s="244"/>
      <c r="L1044957" s="244"/>
      <c r="M1044957" s="244"/>
      <c r="N1044957" s="244"/>
      <c r="O1044957" s="251"/>
      <c r="P1044957" s="251"/>
      <c r="Q1044957" s="251"/>
      <c r="R1044957" s="251"/>
      <c r="S1044957" s="251"/>
      <c r="T1044957" s="251"/>
      <c r="U1044957" s="251"/>
      <c r="V1044957" s="251"/>
      <c r="W1044957" s="251"/>
      <c r="X1044957" s="251"/>
      <c r="Y1044957" s="251"/>
      <c r="Z1044957" s="251"/>
      <c r="AA1044957" s="251"/>
      <c r="AB1044957" s="247"/>
      <c r="AC1044957" s="247"/>
      <c r="AD1044957" s="245"/>
      <c r="AE1044957" s="245"/>
      <c r="AF1044957" s="245"/>
      <c r="AG1044957" s="245"/>
    </row>
    <row r="1044958" spans="1:33" ht="12.75">
      <c r="A1044958" s="247"/>
      <c r="B1044958" s="248"/>
      <c r="C1044958" s="249"/>
      <c r="D1044958" s="250"/>
      <c r="E1044958" s="250"/>
      <c r="F1044958" s="250"/>
      <c r="G1044958" s="250"/>
      <c r="H1044958" s="250"/>
      <c r="I1044958" s="250"/>
      <c r="J1044958" s="244"/>
      <c r="K1044958" s="244"/>
      <c r="L1044958" s="244"/>
      <c r="M1044958" s="244"/>
      <c r="N1044958" s="244"/>
      <c r="O1044958" s="251"/>
      <c r="P1044958" s="251"/>
      <c r="Q1044958" s="251"/>
      <c r="R1044958" s="251"/>
      <c r="S1044958" s="251"/>
      <c r="T1044958" s="251"/>
      <c r="U1044958" s="251"/>
      <c r="V1044958" s="251"/>
      <c r="W1044958" s="251"/>
      <c r="X1044958" s="251"/>
      <c r="Y1044958" s="251"/>
      <c r="Z1044958" s="251"/>
      <c r="AA1044958" s="251"/>
      <c r="AB1044958" s="247"/>
      <c r="AC1044958" s="247"/>
      <c r="AD1044958" s="245"/>
      <c r="AE1044958" s="245"/>
      <c r="AF1044958" s="245"/>
      <c r="AG1044958" s="245"/>
    </row>
    <row r="1044959" spans="1:33" ht="12.75">
      <c r="A1044959" s="247"/>
      <c r="B1044959" s="248"/>
      <c r="C1044959" s="249"/>
      <c r="D1044959" s="250"/>
      <c r="E1044959" s="250"/>
      <c r="F1044959" s="250"/>
      <c r="G1044959" s="250"/>
      <c r="H1044959" s="250"/>
      <c r="I1044959" s="250"/>
      <c r="J1044959" s="244"/>
      <c r="K1044959" s="244"/>
      <c r="L1044959" s="244"/>
      <c r="M1044959" s="244"/>
      <c r="N1044959" s="244"/>
      <c r="O1044959" s="251"/>
      <c r="P1044959" s="251"/>
      <c r="Q1044959" s="251"/>
      <c r="R1044959" s="251"/>
      <c r="S1044959" s="251"/>
      <c r="T1044959" s="251"/>
      <c r="U1044959" s="251"/>
      <c r="V1044959" s="251"/>
      <c r="W1044959" s="251"/>
      <c r="X1044959" s="251"/>
      <c r="Y1044959" s="251"/>
      <c r="Z1044959" s="251"/>
      <c r="AA1044959" s="251"/>
      <c r="AB1044959" s="247"/>
      <c r="AC1044959" s="247"/>
      <c r="AD1044959" s="245"/>
      <c r="AE1044959" s="245"/>
      <c r="AF1044959" s="245"/>
      <c r="AG1044959" s="245"/>
    </row>
    <row r="1044960" spans="1:33" ht="12.75">
      <c r="A1044960" s="247"/>
      <c r="B1044960" s="248"/>
      <c r="C1044960" s="249"/>
      <c r="D1044960" s="250"/>
      <c r="E1044960" s="250"/>
      <c r="F1044960" s="250"/>
      <c r="G1044960" s="250"/>
      <c r="H1044960" s="250"/>
      <c r="I1044960" s="250"/>
      <c r="J1044960" s="244"/>
      <c r="K1044960" s="244"/>
      <c r="L1044960" s="244"/>
      <c r="M1044960" s="244"/>
      <c r="N1044960" s="244"/>
      <c r="O1044960" s="251"/>
      <c r="P1044960" s="251"/>
      <c r="Q1044960" s="251"/>
      <c r="R1044960" s="251"/>
      <c r="S1044960" s="251"/>
      <c r="T1044960" s="251"/>
      <c r="U1044960" s="251"/>
      <c r="V1044960" s="251"/>
      <c r="W1044960" s="251"/>
      <c r="X1044960" s="251"/>
      <c r="Y1044960" s="251"/>
      <c r="Z1044960" s="251"/>
      <c r="AA1044960" s="251"/>
      <c r="AB1044960" s="247"/>
      <c r="AC1044960" s="247"/>
      <c r="AD1044960" s="245"/>
      <c r="AE1044960" s="245"/>
      <c r="AF1044960" s="245"/>
      <c r="AG1044960" s="245"/>
    </row>
    <row r="1044961" spans="1:33" ht="12.75">
      <c r="A1044961" s="247"/>
      <c r="B1044961" s="248"/>
      <c r="C1044961" s="249"/>
      <c r="D1044961" s="250"/>
      <c r="E1044961" s="250"/>
      <c r="F1044961" s="250"/>
      <c r="G1044961" s="250"/>
      <c r="H1044961" s="250"/>
      <c r="I1044961" s="250"/>
      <c r="J1044961" s="244"/>
      <c r="K1044961" s="244"/>
      <c r="L1044961" s="244"/>
      <c r="M1044961" s="244"/>
      <c r="N1044961" s="244"/>
      <c r="O1044961" s="251"/>
      <c r="P1044961" s="251"/>
      <c r="Q1044961" s="251"/>
      <c r="R1044961" s="251"/>
      <c r="S1044961" s="251"/>
      <c r="T1044961" s="251"/>
      <c r="U1044961" s="251"/>
      <c r="V1044961" s="251"/>
      <c r="W1044961" s="251"/>
      <c r="X1044961" s="251"/>
      <c r="Y1044961" s="251"/>
      <c r="Z1044961" s="251"/>
      <c r="AA1044961" s="251"/>
      <c r="AB1044961" s="247"/>
      <c r="AC1044961" s="247"/>
      <c r="AD1044961" s="245"/>
      <c r="AE1044961" s="245"/>
      <c r="AF1044961" s="245"/>
      <c r="AG1044961" s="245"/>
    </row>
    <row r="1044962" spans="1:33" ht="12.75">
      <c r="A1044962" s="247"/>
      <c r="B1044962" s="248"/>
      <c r="C1044962" s="249"/>
      <c r="D1044962" s="250"/>
      <c r="E1044962" s="250"/>
      <c r="F1044962" s="250"/>
      <c r="G1044962" s="250"/>
      <c r="H1044962" s="250"/>
      <c r="I1044962" s="250"/>
      <c r="J1044962" s="244"/>
      <c r="K1044962" s="244"/>
      <c r="L1044962" s="244"/>
      <c r="M1044962" s="244"/>
      <c r="N1044962" s="244"/>
      <c r="O1044962" s="251"/>
      <c r="P1044962" s="251"/>
      <c r="Q1044962" s="251"/>
      <c r="R1044962" s="251"/>
      <c r="S1044962" s="251"/>
      <c r="T1044962" s="251"/>
      <c r="U1044962" s="251"/>
      <c r="V1044962" s="251"/>
      <c r="W1044962" s="251"/>
      <c r="X1044962" s="251"/>
      <c r="Y1044962" s="251"/>
      <c r="Z1044962" s="251"/>
      <c r="AA1044962" s="251"/>
      <c r="AB1044962" s="247"/>
      <c r="AC1044962" s="247"/>
      <c r="AD1044962" s="245"/>
      <c r="AE1044962" s="245"/>
      <c r="AF1044962" s="245"/>
      <c r="AG1044962" s="245"/>
    </row>
    <row r="1044963" spans="1:33" ht="12.75">
      <c r="A1044963" s="247"/>
      <c r="B1044963" s="248"/>
      <c r="C1044963" s="249"/>
      <c r="D1044963" s="250"/>
      <c r="E1044963" s="250"/>
      <c r="F1044963" s="250"/>
      <c r="G1044963" s="250"/>
      <c r="H1044963" s="250"/>
      <c r="I1044963" s="250"/>
      <c r="J1044963" s="244"/>
      <c r="K1044963" s="244"/>
      <c r="L1044963" s="244"/>
      <c r="M1044963" s="244"/>
      <c r="N1044963" s="244"/>
      <c r="O1044963" s="251"/>
      <c r="P1044963" s="251"/>
      <c r="Q1044963" s="251"/>
      <c r="R1044963" s="251"/>
      <c r="S1044963" s="251"/>
      <c r="T1044963" s="251"/>
      <c r="U1044963" s="251"/>
      <c r="V1044963" s="251"/>
      <c r="W1044963" s="251"/>
      <c r="X1044963" s="251"/>
      <c r="Y1044963" s="251"/>
      <c r="Z1044963" s="251"/>
      <c r="AA1044963" s="251"/>
      <c r="AB1044963" s="247"/>
      <c r="AC1044963" s="247"/>
      <c r="AD1044963" s="245"/>
      <c r="AE1044963" s="245"/>
      <c r="AF1044963" s="245"/>
      <c r="AG1044963" s="245"/>
    </row>
    <row r="1044964" spans="1:33" ht="12.75">
      <c r="A1044964" s="247"/>
      <c r="B1044964" s="248"/>
      <c r="C1044964" s="249"/>
      <c r="D1044964" s="250"/>
      <c r="E1044964" s="250"/>
      <c r="F1044964" s="250"/>
      <c r="G1044964" s="250"/>
      <c r="H1044964" s="250"/>
      <c r="I1044964" s="250"/>
      <c r="J1044964" s="244"/>
      <c r="K1044964" s="244"/>
      <c r="L1044964" s="244"/>
      <c r="M1044964" s="244"/>
      <c r="N1044964" s="244"/>
      <c r="O1044964" s="251"/>
      <c r="P1044964" s="251"/>
      <c r="Q1044964" s="251"/>
      <c r="R1044964" s="251"/>
      <c r="S1044964" s="251"/>
      <c r="T1044964" s="251"/>
      <c r="U1044964" s="251"/>
      <c r="V1044964" s="251"/>
      <c r="W1044964" s="251"/>
      <c r="X1044964" s="251"/>
      <c r="Y1044964" s="251"/>
      <c r="Z1044964" s="251"/>
      <c r="AA1044964" s="251"/>
      <c r="AB1044964" s="247"/>
      <c r="AC1044964" s="247"/>
      <c r="AD1044964" s="245"/>
      <c r="AE1044964" s="245"/>
      <c r="AF1044964" s="245"/>
      <c r="AG1044964" s="245"/>
    </row>
    <row r="1044965" spans="1:33" ht="12.75">
      <c r="A1044965" s="247"/>
      <c r="B1044965" s="248"/>
      <c r="C1044965" s="249"/>
      <c r="D1044965" s="250"/>
      <c r="E1044965" s="250"/>
      <c r="F1044965" s="250"/>
      <c r="G1044965" s="250"/>
      <c r="H1044965" s="250"/>
      <c r="I1044965" s="250"/>
      <c r="J1044965" s="244"/>
      <c r="K1044965" s="244"/>
      <c r="L1044965" s="244"/>
      <c r="M1044965" s="244"/>
      <c r="N1044965" s="244"/>
      <c r="O1044965" s="251"/>
      <c r="P1044965" s="251"/>
      <c r="Q1044965" s="251"/>
      <c r="R1044965" s="251"/>
      <c r="S1044965" s="251"/>
      <c r="T1044965" s="251"/>
      <c r="U1044965" s="251"/>
      <c r="V1044965" s="251"/>
      <c r="W1044965" s="251"/>
      <c r="X1044965" s="251"/>
      <c r="Y1044965" s="251"/>
      <c r="Z1044965" s="251"/>
      <c r="AA1044965" s="251"/>
      <c r="AB1044965" s="247"/>
      <c r="AC1044965" s="247"/>
      <c r="AD1044965" s="245"/>
      <c r="AE1044965" s="245"/>
      <c r="AF1044965" s="245"/>
      <c r="AG1044965" s="245"/>
    </row>
    <row r="1044966" spans="1:33" ht="12.75">
      <c r="A1044966" s="247"/>
      <c r="B1044966" s="248"/>
      <c r="C1044966" s="249"/>
      <c r="D1044966" s="250"/>
      <c r="E1044966" s="250"/>
      <c r="F1044966" s="250"/>
      <c r="G1044966" s="250"/>
      <c r="H1044966" s="250"/>
      <c r="I1044966" s="250"/>
      <c r="J1044966" s="244"/>
      <c r="K1044966" s="244"/>
      <c r="L1044966" s="244"/>
      <c r="M1044966" s="244"/>
      <c r="N1044966" s="244"/>
      <c r="O1044966" s="251"/>
      <c r="P1044966" s="251"/>
      <c r="Q1044966" s="251"/>
      <c r="R1044966" s="251"/>
      <c r="S1044966" s="251"/>
      <c r="T1044966" s="251"/>
      <c r="U1044966" s="251"/>
      <c r="V1044966" s="251"/>
      <c r="W1044966" s="251"/>
      <c r="X1044966" s="251"/>
      <c r="Y1044966" s="251"/>
      <c r="Z1044966" s="251"/>
      <c r="AA1044966" s="251"/>
      <c r="AB1044966" s="247"/>
      <c r="AC1044966" s="247"/>
      <c r="AD1044966" s="245"/>
      <c r="AE1044966" s="245"/>
      <c r="AF1044966" s="245"/>
      <c r="AG1044966" s="245"/>
    </row>
    <row r="1044967" spans="1:33" ht="12.75">
      <c r="A1044967" s="247"/>
      <c r="B1044967" s="248"/>
      <c r="C1044967" s="249"/>
      <c r="D1044967" s="250"/>
      <c r="E1044967" s="250"/>
      <c r="F1044967" s="250"/>
      <c r="G1044967" s="250"/>
      <c r="H1044967" s="250"/>
      <c r="I1044967" s="250"/>
      <c r="J1044967" s="244"/>
      <c r="K1044967" s="244"/>
      <c r="L1044967" s="244"/>
      <c r="M1044967" s="244"/>
      <c r="N1044967" s="244"/>
      <c r="O1044967" s="251"/>
      <c r="P1044967" s="251"/>
      <c r="Q1044967" s="251"/>
      <c r="R1044967" s="251"/>
      <c r="S1044967" s="251"/>
      <c r="T1044967" s="251"/>
      <c r="U1044967" s="251"/>
      <c r="V1044967" s="251"/>
      <c r="W1044967" s="251"/>
      <c r="X1044967" s="251"/>
      <c r="Y1044967" s="251"/>
      <c r="Z1044967" s="251"/>
      <c r="AA1044967" s="251"/>
      <c r="AB1044967" s="247"/>
      <c r="AC1044967" s="247"/>
      <c r="AD1044967" s="245"/>
      <c r="AE1044967" s="245"/>
      <c r="AF1044967" s="245"/>
      <c r="AG1044967" s="245"/>
    </row>
    <row r="1044968" spans="1:33" ht="12.75">
      <c r="A1044968" s="247"/>
      <c r="B1044968" s="248"/>
      <c r="C1044968" s="249"/>
      <c r="D1044968" s="250"/>
      <c r="E1044968" s="250"/>
      <c r="F1044968" s="250"/>
      <c r="G1044968" s="250"/>
      <c r="H1044968" s="250"/>
      <c r="I1044968" s="250"/>
      <c r="J1044968" s="244"/>
      <c r="K1044968" s="244"/>
      <c r="L1044968" s="244"/>
      <c r="M1044968" s="244"/>
      <c r="N1044968" s="244"/>
      <c r="O1044968" s="251"/>
      <c r="P1044968" s="251"/>
      <c r="Q1044968" s="251"/>
      <c r="R1044968" s="251"/>
      <c r="S1044968" s="251"/>
      <c r="T1044968" s="251"/>
      <c r="U1044968" s="251"/>
      <c r="V1044968" s="251"/>
      <c r="W1044968" s="251"/>
      <c r="X1044968" s="251"/>
      <c r="Y1044968" s="251"/>
      <c r="Z1044968" s="251"/>
      <c r="AA1044968" s="251"/>
      <c r="AB1044968" s="247"/>
      <c r="AC1044968" s="247"/>
      <c r="AD1044968" s="245"/>
      <c r="AE1044968" s="245"/>
      <c r="AF1044968" s="245"/>
      <c r="AG1044968" s="245"/>
    </row>
    <row r="1044969" spans="1:33" ht="12.75">
      <c r="A1044969" s="247"/>
      <c r="B1044969" s="248"/>
      <c r="C1044969" s="249"/>
      <c r="D1044969" s="250"/>
      <c r="E1044969" s="250"/>
      <c r="F1044969" s="250"/>
      <c r="G1044969" s="250"/>
      <c r="H1044969" s="250"/>
      <c r="I1044969" s="250"/>
      <c r="J1044969" s="244"/>
      <c r="K1044969" s="244"/>
      <c r="L1044969" s="244"/>
      <c r="M1044969" s="244"/>
      <c r="N1044969" s="244"/>
      <c r="O1044969" s="251"/>
      <c r="P1044969" s="251"/>
      <c r="Q1044969" s="251"/>
      <c r="R1044969" s="251"/>
      <c r="S1044969" s="251"/>
      <c r="T1044969" s="251"/>
      <c r="U1044969" s="251"/>
      <c r="V1044969" s="251"/>
      <c r="W1044969" s="251"/>
      <c r="X1044969" s="251"/>
      <c r="Y1044969" s="251"/>
      <c r="Z1044969" s="251"/>
      <c r="AA1044969" s="251"/>
      <c r="AB1044969" s="247"/>
      <c r="AC1044969" s="247"/>
      <c r="AD1044969" s="245"/>
      <c r="AE1044969" s="245"/>
      <c r="AF1044969" s="245"/>
      <c r="AG1044969" s="245"/>
    </row>
    <row r="1044970" spans="1:33" ht="12.75">
      <c r="A1044970" s="247"/>
      <c r="B1044970" s="248"/>
      <c r="C1044970" s="249"/>
      <c r="D1044970" s="250"/>
      <c r="E1044970" s="250"/>
      <c r="F1044970" s="250"/>
      <c r="G1044970" s="250"/>
      <c r="H1044970" s="250"/>
      <c r="I1044970" s="250"/>
      <c r="J1044970" s="244"/>
      <c r="K1044970" s="244"/>
      <c r="L1044970" s="244"/>
      <c r="M1044970" s="244"/>
      <c r="N1044970" s="244"/>
      <c r="O1044970" s="251"/>
      <c r="P1044970" s="251"/>
      <c r="Q1044970" s="251"/>
      <c r="R1044970" s="251"/>
      <c r="S1044970" s="251"/>
      <c r="T1044970" s="251"/>
      <c r="U1044970" s="251"/>
      <c r="V1044970" s="251"/>
      <c r="W1044970" s="251"/>
      <c r="X1044970" s="251"/>
      <c r="Y1044970" s="251"/>
      <c r="Z1044970" s="251"/>
      <c r="AA1044970" s="251"/>
      <c r="AB1044970" s="247"/>
      <c r="AC1044970" s="247"/>
      <c r="AD1044970" s="245"/>
      <c r="AE1044970" s="245"/>
      <c r="AF1044970" s="245"/>
      <c r="AG1044970" s="245"/>
    </row>
    <row r="1044971" spans="1:33" ht="12.75">
      <c r="A1044971" s="247"/>
      <c r="B1044971" s="248"/>
      <c r="C1044971" s="249"/>
      <c r="D1044971" s="250"/>
      <c r="E1044971" s="250"/>
      <c r="F1044971" s="250"/>
      <c r="G1044971" s="250"/>
      <c r="H1044971" s="250"/>
      <c r="I1044971" s="250"/>
      <c r="J1044971" s="244"/>
      <c r="K1044971" s="244"/>
      <c r="L1044971" s="244"/>
      <c r="M1044971" s="244"/>
      <c r="N1044971" s="244"/>
      <c r="O1044971" s="251"/>
      <c r="P1044971" s="251"/>
      <c r="Q1044971" s="251"/>
      <c r="R1044971" s="251"/>
      <c r="S1044971" s="251"/>
      <c r="T1044971" s="251"/>
      <c r="U1044971" s="251"/>
      <c r="V1044971" s="251"/>
      <c r="W1044971" s="251"/>
      <c r="X1044971" s="251"/>
      <c r="Y1044971" s="251"/>
      <c r="Z1044971" s="251"/>
      <c r="AA1044971" s="251"/>
      <c r="AB1044971" s="247"/>
      <c r="AC1044971" s="247"/>
      <c r="AD1044971" s="245"/>
      <c r="AE1044971" s="245"/>
      <c r="AF1044971" s="245"/>
      <c r="AG1044971" s="245"/>
    </row>
    <row r="1044972" spans="1:33" ht="12.75">
      <c r="A1044972" s="247"/>
      <c r="B1044972" s="248"/>
      <c r="C1044972" s="249"/>
      <c r="D1044972" s="250"/>
      <c r="E1044972" s="250"/>
      <c r="F1044972" s="250"/>
      <c r="G1044972" s="250"/>
      <c r="H1044972" s="250"/>
      <c r="I1044972" s="250"/>
      <c r="J1044972" s="244"/>
      <c r="K1044972" s="244"/>
      <c r="L1044972" s="244"/>
      <c r="M1044972" s="244"/>
      <c r="N1044972" s="244"/>
      <c r="O1044972" s="251"/>
      <c r="P1044972" s="251"/>
      <c r="Q1044972" s="251"/>
      <c r="R1044972" s="251"/>
      <c r="S1044972" s="251"/>
      <c r="T1044972" s="251"/>
      <c r="U1044972" s="251"/>
      <c r="V1044972" s="251"/>
      <c r="W1044972" s="251"/>
      <c r="X1044972" s="251"/>
      <c r="Y1044972" s="251"/>
      <c r="Z1044972" s="251"/>
      <c r="AA1044972" s="251"/>
      <c r="AB1044972" s="247"/>
      <c r="AC1044972" s="247"/>
      <c r="AD1044972" s="245"/>
      <c r="AE1044972" s="245"/>
      <c r="AF1044972" s="245"/>
      <c r="AG1044972" s="245"/>
    </row>
    <row r="1044973" spans="1:33" ht="12.75">
      <c r="A1044973" s="247"/>
      <c r="B1044973" s="248"/>
      <c r="C1044973" s="249"/>
      <c r="D1044973" s="250"/>
      <c r="E1044973" s="250"/>
      <c r="F1044973" s="250"/>
      <c r="G1044973" s="250"/>
      <c r="H1044973" s="250"/>
      <c r="I1044973" s="250"/>
      <c r="J1044973" s="244"/>
      <c r="K1044973" s="244"/>
      <c r="L1044973" s="244"/>
      <c r="M1044973" s="244"/>
      <c r="N1044973" s="244"/>
      <c r="O1044973" s="251"/>
      <c r="P1044973" s="251"/>
      <c r="Q1044973" s="251"/>
      <c r="R1044973" s="251"/>
      <c r="S1044973" s="251"/>
      <c r="T1044973" s="251"/>
      <c r="U1044973" s="251"/>
      <c r="V1044973" s="251"/>
      <c r="W1044973" s="251"/>
      <c r="X1044973" s="251"/>
      <c r="Y1044973" s="251"/>
      <c r="Z1044973" s="251"/>
      <c r="AA1044973" s="251"/>
      <c r="AB1044973" s="247"/>
      <c r="AC1044973" s="247"/>
      <c r="AD1044973" s="245"/>
      <c r="AE1044973" s="245"/>
      <c r="AF1044973" s="245"/>
      <c r="AG1044973" s="245"/>
    </row>
    <row r="1044974" spans="1:33" ht="12.75">
      <c r="A1044974" s="247"/>
      <c r="B1044974" s="248"/>
      <c r="C1044974" s="249"/>
      <c r="D1044974" s="250"/>
      <c r="E1044974" s="250"/>
      <c r="F1044974" s="250"/>
      <c r="G1044974" s="250"/>
      <c r="H1044974" s="250"/>
      <c r="I1044974" s="250"/>
      <c r="J1044974" s="244"/>
      <c r="K1044974" s="244"/>
      <c r="L1044974" s="244"/>
      <c r="M1044974" s="244"/>
      <c r="N1044974" s="244"/>
      <c r="O1044974" s="251"/>
      <c r="P1044974" s="251"/>
      <c r="Q1044974" s="251"/>
      <c r="R1044974" s="251"/>
      <c r="S1044974" s="251"/>
      <c r="T1044974" s="251"/>
      <c r="U1044974" s="251"/>
      <c r="V1044974" s="251"/>
      <c r="W1044974" s="251"/>
      <c r="X1044974" s="251"/>
      <c r="Y1044974" s="251"/>
      <c r="Z1044974" s="251"/>
      <c r="AA1044974" s="251"/>
      <c r="AB1044974" s="247"/>
      <c r="AC1044974" s="247"/>
      <c r="AD1044974" s="245"/>
      <c r="AE1044974" s="245"/>
      <c r="AF1044974" s="245"/>
      <c r="AG1044974" s="245"/>
    </row>
    <row r="1044975" spans="1:33" ht="12.75">
      <c r="A1044975" s="247"/>
      <c r="B1044975" s="248"/>
      <c r="C1044975" s="249"/>
      <c r="D1044975" s="250"/>
      <c r="E1044975" s="250"/>
      <c r="F1044975" s="250"/>
      <c r="G1044975" s="250"/>
      <c r="H1044975" s="250"/>
      <c r="I1044975" s="250"/>
      <c r="J1044975" s="244"/>
      <c r="K1044975" s="244"/>
      <c r="L1044975" s="244"/>
      <c r="M1044975" s="244"/>
      <c r="N1044975" s="244"/>
      <c r="O1044975" s="251"/>
      <c r="P1044975" s="251"/>
      <c r="Q1044975" s="251"/>
      <c r="R1044975" s="251"/>
      <c r="S1044975" s="251"/>
      <c r="T1044975" s="251"/>
      <c r="U1044975" s="251"/>
      <c r="V1044975" s="251"/>
      <c r="W1044975" s="251"/>
      <c r="X1044975" s="251"/>
      <c r="Y1044975" s="251"/>
      <c r="Z1044975" s="251"/>
      <c r="AA1044975" s="251"/>
      <c r="AB1044975" s="247"/>
      <c r="AC1044975" s="247"/>
      <c r="AD1044975" s="245"/>
      <c r="AE1044975" s="245"/>
      <c r="AF1044975" s="245"/>
      <c r="AG1044975" s="245"/>
    </row>
    <row r="1044976" spans="1:33" ht="12.75">
      <c r="A1044976" s="247"/>
      <c r="B1044976" s="248"/>
      <c r="C1044976" s="249"/>
      <c r="D1044976" s="250"/>
      <c r="E1044976" s="250"/>
      <c r="F1044976" s="250"/>
      <c r="G1044976" s="250"/>
      <c r="H1044976" s="250"/>
      <c r="I1044976" s="250"/>
      <c r="J1044976" s="244"/>
      <c r="K1044976" s="244"/>
      <c r="L1044976" s="244"/>
      <c r="M1044976" s="244"/>
      <c r="N1044976" s="244"/>
      <c r="O1044976" s="251"/>
      <c r="P1044976" s="251"/>
      <c r="Q1044976" s="251"/>
      <c r="R1044976" s="251"/>
      <c r="S1044976" s="251"/>
      <c r="T1044976" s="251"/>
      <c r="U1044976" s="251"/>
      <c r="V1044976" s="251"/>
      <c r="W1044976" s="251"/>
      <c r="X1044976" s="251"/>
      <c r="Y1044976" s="251"/>
      <c r="Z1044976" s="251"/>
      <c r="AA1044976" s="251"/>
      <c r="AB1044976" s="247"/>
      <c r="AC1044976" s="247"/>
      <c r="AD1044976" s="245"/>
      <c r="AE1044976" s="245"/>
      <c r="AF1044976" s="245"/>
      <c r="AG1044976" s="245"/>
    </row>
    <row r="1044977" spans="1:33" ht="12.75">
      <c r="A1044977" s="247"/>
      <c r="B1044977" s="248"/>
      <c r="C1044977" s="249"/>
      <c r="D1044977" s="250"/>
      <c r="E1044977" s="250"/>
      <c r="F1044977" s="250"/>
      <c r="G1044977" s="250"/>
      <c r="H1044977" s="250"/>
      <c r="I1044977" s="250"/>
      <c r="J1044977" s="244"/>
      <c r="K1044977" s="244"/>
      <c r="L1044977" s="244"/>
      <c r="M1044977" s="244"/>
      <c r="N1044977" s="244"/>
      <c r="O1044977" s="251"/>
      <c r="P1044977" s="251"/>
      <c r="Q1044977" s="251"/>
      <c r="R1044977" s="251"/>
      <c r="S1044977" s="251"/>
      <c r="T1044977" s="251"/>
      <c r="U1044977" s="251"/>
      <c r="V1044977" s="251"/>
      <c r="W1044977" s="251"/>
      <c r="X1044977" s="251"/>
      <c r="Y1044977" s="251"/>
      <c r="Z1044977" s="251"/>
      <c r="AA1044977" s="251"/>
      <c r="AB1044977" s="247"/>
      <c r="AC1044977" s="247"/>
      <c r="AD1044977" s="245"/>
      <c r="AE1044977" s="245"/>
      <c r="AF1044977" s="245"/>
      <c r="AG1044977" s="245"/>
    </row>
    <row r="1044978" spans="1:33" ht="12.75">
      <c r="A1044978" s="247"/>
      <c r="B1044978" s="248"/>
      <c r="C1044978" s="249"/>
      <c r="D1044978" s="250"/>
      <c r="E1044978" s="250"/>
      <c r="F1044978" s="250"/>
      <c r="G1044978" s="250"/>
      <c r="H1044978" s="250"/>
      <c r="I1044978" s="250"/>
      <c r="J1044978" s="244"/>
      <c r="K1044978" s="244"/>
      <c r="L1044978" s="244"/>
      <c r="M1044978" s="244"/>
      <c r="N1044978" s="244"/>
      <c r="O1044978" s="251"/>
      <c r="P1044978" s="251"/>
      <c r="Q1044978" s="251"/>
      <c r="R1044978" s="251"/>
      <c r="S1044978" s="251"/>
      <c r="T1044978" s="251"/>
      <c r="U1044978" s="251"/>
      <c r="V1044978" s="251"/>
      <c r="W1044978" s="251"/>
      <c r="X1044978" s="251"/>
      <c r="Y1044978" s="251"/>
      <c r="Z1044978" s="251"/>
      <c r="AA1044978" s="251"/>
      <c r="AB1044978" s="247"/>
      <c r="AC1044978" s="247"/>
      <c r="AD1044978" s="245"/>
      <c r="AE1044978" s="245"/>
      <c r="AF1044978" s="245"/>
      <c r="AG1044978" s="245"/>
    </row>
    <row r="1044979" spans="1:33" ht="12.75">
      <c r="A1044979" s="247"/>
      <c r="B1044979" s="248"/>
      <c r="C1044979" s="249"/>
      <c r="D1044979" s="250"/>
      <c r="E1044979" s="250"/>
      <c r="F1044979" s="250"/>
      <c r="G1044979" s="250"/>
      <c r="H1044979" s="250"/>
      <c r="I1044979" s="250"/>
      <c r="J1044979" s="244"/>
      <c r="K1044979" s="244"/>
      <c r="L1044979" s="244"/>
      <c r="M1044979" s="244"/>
      <c r="N1044979" s="244"/>
      <c r="O1044979" s="251"/>
      <c r="P1044979" s="251"/>
      <c r="Q1044979" s="251"/>
      <c r="R1044979" s="251"/>
      <c r="S1044979" s="251"/>
      <c r="T1044979" s="251"/>
      <c r="U1044979" s="251"/>
      <c r="V1044979" s="251"/>
      <c r="W1044979" s="251"/>
      <c r="X1044979" s="251"/>
      <c r="Y1044979" s="251"/>
      <c r="Z1044979" s="251"/>
      <c r="AA1044979" s="251"/>
      <c r="AB1044979" s="247"/>
      <c r="AC1044979" s="247"/>
      <c r="AD1044979" s="245"/>
      <c r="AE1044979" s="245"/>
      <c r="AF1044979" s="245"/>
      <c r="AG1044979" s="245"/>
    </row>
    <row r="1044980" spans="1:33" ht="12.75">
      <c r="A1044980" s="247"/>
      <c r="B1044980" s="248"/>
      <c r="C1044980" s="249"/>
      <c r="D1044980" s="250"/>
      <c r="E1044980" s="250"/>
      <c r="F1044980" s="250"/>
      <c r="G1044980" s="250"/>
      <c r="H1044980" s="250"/>
      <c r="I1044980" s="250"/>
      <c r="J1044980" s="244"/>
      <c r="K1044980" s="244"/>
      <c r="L1044980" s="244"/>
      <c r="M1044980" s="244"/>
      <c r="N1044980" s="244"/>
      <c r="O1044980" s="251"/>
      <c r="P1044980" s="251"/>
      <c r="Q1044980" s="251"/>
      <c r="R1044980" s="251"/>
      <c r="S1044980" s="251"/>
      <c r="T1044980" s="251"/>
      <c r="U1044980" s="251"/>
      <c r="V1044980" s="251"/>
      <c r="W1044980" s="251"/>
      <c r="X1044980" s="251"/>
      <c r="Y1044980" s="251"/>
      <c r="Z1044980" s="251"/>
      <c r="AA1044980" s="251"/>
      <c r="AB1044980" s="247"/>
      <c r="AC1044980" s="247"/>
      <c r="AD1044980" s="245"/>
      <c r="AE1044980" s="245"/>
      <c r="AF1044980" s="245"/>
      <c r="AG1044980" s="245"/>
    </row>
    <row r="1044981" spans="1:33" ht="12.75">
      <c r="A1044981" s="247"/>
      <c r="B1044981" s="248"/>
      <c r="C1044981" s="249"/>
      <c r="D1044981" s="250"/>
      <c r="E1044981" s="250"/>
      <c r="F1044981" s="250"/>
      <c r="G1044981" s="250"/>
      <c r="H1044981" s="250"/>
      <c r="I1044981" s="250"/>
      <c r="J1044981" s="244"/>
      <c r="K1044981" s="244"/>
      <c r="L1044981" s="244"/>
      <c r="M1044981" s="244"/>
      <c r="N1044981" s="244"/>
      <c r="O1044981" s="251"/>
      <c r="P1044981" s="251"/>
      <c r="Q1044981" s="251"/>
      <c r="R1044981" s="251"/>
      <c r="S1044981" s="251"/>
      <c r="T1044981" s="251"/>
      <c r="U1044981" s="251"/>
      <c r="V1044981" s="251"/>
      <c r="W1044981" s="251"/>
      <c r="X1044981" s="251"/>
      <c r="Y1044981" s="251"/>
      <c r="Z1044981" s="251"/>
      <c r="AA1044981" s="251"/>
      <c r="AB1044981" s="247"/>
      <c r="AC1044981" s="247"/>
      <c r="AD1044981" s="245"/>
      <c r="AE1044981" s="245"/>
      <c r="AF1044981" s="245"/>
      <c r="AG1044981" s="245"/>
    </row>
    <row r="1044982" spans="1:33" ht="12.75">
      <c r="A1044982" s="247"/>
      <c r="B1044982" s="248"/>
      <c r="C1044982" s="249"/>
      <c r="D1044982" s="250"/>
      <c r="E1044982" s="250"/>
      <c r="F1044982" s="250"/>
      <c r="G1044982" s="250"/>
      <c r="H1044982" s="250"/>
      <c r="I1044982" s="250"/>
      <c r="J1044982" s="244"/>
      <c r="K1044982" s="244"/>
      <c r="L1044982" s="244"/>
      <c r="M1044982" s="244"/>
      <c r="N1044982" s="244"/>
      <c r="O1044982" s="251"/>
      <c r="P1044982" s="251"/>
      <c r="Q1044982" s="251"/>
      <c r="R1044982" s="251"/>
      <c r="S1044982" s="251"/>
      <c r="T1044982" s="251"/>
      <c r="U1044982" s="251"/>
      <c r="V1044982" s="251"/>
      <c r="W1044982" s="251"/>
      <c r="X1044982" s="251"/>
      <c r="Y1044982" s="251"/>
      <c r="Z1044982" s="251"/>
      <c r="AA1044982" s="251"/>
      <c r="AB1044982" s="247"/>
      <c r="AC1044982" s="247"/>
      <c r="AD1044982" s="245"/>
      <c r="AE1044982" s="245"/>
      <c r="AF1044982" s="245"/>
      <c r="AG1044982" s="245"/>
    </row>
    <row r="1044983" spans="1:33" ht="12.75">
      <c r="A1044983" s="247"/>
      <c r="B1044983" s="248"/>
      <c r="C1044983" s="249"/>
      <c r="D1044983" s="250"/>
      <c r="E1044983" s="250"/>
      <c r="F1044983" s="250"/>
      <c r="G1044983" s="250"/>
      <c r="H1044983" s="250"/>
      <c r="I1044983" s="250"/>
      <c r="J1044983" s="244"/>
      <c r="K1044983" s="244"/>
      <c r="L1044983" s="244"/>
      <c r="M1044983" s="244"/>
      <c r="N1044983" s="244"/>
      <c r="O1044983" s="251"/>
      <c r="P1044983" s="251"/>
      <c r="Q1044983" s="251"/>
      <c r="R1044983" s="251"/>
      <c r="S1044983" s="251"/>
      <c r="T1044983" s="251"/>
      <c r="U1044983" s="251"/>
      <c r="V1044983" s="251"/>
      <c r="W1044983" s="251"/>
      <c r="X1044983" s="251"/>
      <c r="Y1044983" s="251"/>
      <c r="Z1044983" s="251"/>
      <c r="AA1044983" s="251"/>
      <c r="AB1044983" s="247"/>
      <c r="AC1044983" s="247"/>
      <c r="AD1044983" s="245"/>
      <c r="AE1044983" s="245"/>
      <c r="AF1044983" s="245"/>
      <c r="AG1044983" s="245"/>
    </row>
    <row r="1044984" spans="1:33" ht="12.75">
      <c r="A1044984" s="247"/>
      <c r="B1044984" s="248"/>
      <c r="C1044984" s="249"/>
      <c r="D1044984" s="250"/>
      <c r="E1044984" s="250"/>
      <c r="F1044984" s="250"/>
      <c r="G1044984" s="250"/>
      <c r="H1044984" s="250"/>
      <c r="I1044984" s="250"/>
      <c r="J1044984" s="244"/>
      <c r="K1044984" s="244"/>
      <c r="L1044984" s="244"/>
      <c r="M1044984" s="244"/>
      <c r="N1044984" s="244"/>
      <c r="O1044984" s="251"/>
      <c r="P1044984" s="251"/>
      <c r="Q1044984" s="251"/>
      <c r="R1044984" s="251"/>
      <c r="S1044984" s="251"/>
      <c r="T1044984" s="251"/>
      <c r="U1044984" s="251"/>
      <c r="V1044984" s="251"/>
      <c r="W1044984" s="251"/>
      <c r="X1044984" s="251"/>
      <c r="Y1044984" s="251"/>
      <c r="Z1044984" s="251"/>
      <c r="AA1044984" s="251"/>
      <c r="AB1044984" s="247"/>
      <c r="AC1044984" s="247"/>
      <c r="AD1044984" s="245"/>
      <c r="AE1044984" s="245"/>
      <c r="AF1044984" s="245"/>
      <c r="AG1044984" s="245"/>
    </row>
    <row r="1044985" spans="1:33" ht="12.75">
      <c r="A1044985" s="247"/>
      <c r="B1044985" s="248"/>
      <c r="C1044985" s="249"/>
      <c r="D1044985" s="250"/>
      <c r="E1044985" s="250"/>
      <c r="F1044985" s="250"/>
      <c r="G1044985" s="250"/>
      <c r="H1044985" s="250"/>
      <c r="I1044985" s="250"/>
      <c r="J1044985" s="244"/>
      <c r="K1044985" s="244"/>
      <c r="L1044985" s="244"/>
      <c r="M1044985" s="244"/>
      <c r="N1044985" s="244"/>
      <c r="O1044985" s="251"/>
      <c r="P1044985" s="251"/>
      <c r="Q1044985" s="251"/>
      <c r="R1044985" s="251"/>
      <c r="S1044985" s="251"/>
      <c r="T1044985" s="251"/>
      <c r="U1044985" s="251"/>
      <c r="V1044985" s="251"/>
      <c r="W1044985" s="251"/>
      <c r="X1044985" s="251"/>
      <c r="Y1044985" s="251"/>
      <c r="Z1044985" s="251"/>
      <c r="AA1044985" s="251"/>
      <c r="AB1044985" s="247"/>
      <c r="AC1044985" s="247"/>
      <c r="AD1044985" s="245"/>
      <c r="AE1044985" s="245"/>
      <c r="AF1044985" s="245"/>
      <c r="AG1044985" s="245"/>
    </row>
    <row r="1044986" spans="1:33" ht="12.75">
      <c r="A1044986" s="247"/>
      <c r="B1044986" s="248"/>
      <c r="C1044986" s="249"/>
      <c r="D1044986" s="250"/>
      <c r="E1044986" s="250"/>
      <c r="F1044986" s="250"/>
      <c r="G1044986" s="250"/>
      <c r="H1044986" s="250"/>
      <c r="I1044986" s="250"/>
      <c r="J1044986" s="244"/>
      <c r="K1044986" s="244"/>
      <c r="L1044986" s="244"/>
      <c r="M1044986" s="244"/>
      <c r="N1044986" s="244"/>
      <c r="O1044986" s="251"/>
      <c r="P1044986" s="251"/>
      <c r="Q1044986" s="251"/>
      <c r="R1044986" s="251"/>
      <c r="S1044986" s="251"/>
      <c r="T1044986" s="251"/>
      <c r="U1044986" s="251"/>
      <c r="V1044986" s="251"/>
      <c r="W1044986" s="251"/>
      <c r="X1044986" s="251"/>
      <c r="Y1044986" s="251"/>
      <c r="Z1044986" s="251"/>
      <c r="AA1044986" s="251"/>
      <c r="AB1044986" s="247"/>
      <c r="AC1044986" s="247"/>
      <c r="AD1044986" s="245"/>
      <c r="AE1044986" s="245"/>
      <c r="AF1044986" s="245"/>
      <c r="AG1044986" s="245"/>
    </row>
    <row r="1044987" spans="1:33" ht="12.75">
      <c r="A1044987" s="247"/>
      <c r="B1044987" s="248"/>
      <c r="C1044987" s="249"/>
      <c r="D1044987" s="250"/>
      <c r="E1044987" s="250"/>
      <c r="F1044987" s="250"/>
      <c r="G1044987" s="250"/>
      <c r="H1044987" s="250"/>
      <c r="I1044987" s="250"/>
      <c r="J1044987" s="244"/>
      <c r="K1044987" s="244"/>
      <c r="L1044987" s="244"/>
      <c r="M1044987" s="244"/>
      <c r="N1044987" s="244"/>
      <c r="O1044987" s="251"/>
      <c r="P1044987" s="251"/>
      <c r="Q1044987" s="251"/>
      <c r="R1044987" s="251"/>
      <c r="S1044987" s="251"/>
      <c r="T1044987" s="251"/>
      <c r="U1044987" s="251"/>
      <c r="V1044987" s="251"/>
      <c r="W1044987" s="251"/>
      <c r="X1044987" s="251"/>
      <c r="Y1044987" s="251"/>
      <c r="Z1044987" s="251"/>
      <c r="AA1044987" s="251"/>
      <c r="AB1044987" s="247"/>
      <c r="AC1044987" s="247"/>
      <c r="AD1044987" s="245"/>
      <c r="AE1044987" s="245"/>
      <c r="AF1044987" s="245"/>
      <c r="AG1044987" s="245"/>
    </row>
    <row r="1044988" spans="1:33" ht="12.75">
      <c r="A1044988" s="247"/>
      <c r="B1044988" s="248"/>
      <c r="C1044988" s="249"/>
      <c r="D1044988" s="250"/>
      <c r="E1044988" s="250"/>
      <c r="F1044988" s="250"/>
      <c r="G1044988" s="250"/>
      <c r="H1044988" s="250"/>
      <c r="I1044988" s="250"/>
      <c r="J1044988" s="244"/>
      <c r="K1044988" s="244"/>
      <c r="L1044988" s="244"/>
      <c r="M1044988" s="244"/>
      <c r="N1044988" s="244"/>
      <c r="O1044988" s="251"/>
      <c r="P1044988" s="251"/>
      <c r="Q1044988" s="251"/>
      <c r="R1044988" s="251"/>
      <c r="S1044988" s="251"/>
      <c r="T1044988" s="251"/>
      <c r="U1044988" s="251"/>
      <c r="V1044988" s="251"/>
      <c r="W1044988" s="251"/>
      <c r="X1044988" s="251"/>
      <c r="Y1044988" s="251"/>
      <c r="Z1044988" s="251"/>
      <c r="AA1044988" s="251"/>
      <c r="AB1044988" s="247"/>
      <c r="AC1044988" s="247"/>
      <c r="AD1044988" s="245"/>
      <c r="AE1044988" s="245"/>
      <c r="AF1044988" s="245"/>
      <c r="AG1044988" s="245"/>
    </row>
    <row r="1044989" spans="1:33" ht="12.75">
      <c r="A1044989" s="247"/>
      <c r="B1044989" s="248"/>
      <c r="C1044989" s="249"/>
      <c r="D1044989" s="250"/>
      <c r="E1044989" s="250"/>
      <c r="F1044989" s="250"/>
      <c r="G1044989" s="250"/>
      <c r="H1044989" s="250"/>
      <c r="I1044989" s="250"/>
      <c r="J1044989" s="244"/>
      <c r="K1044989" s="244"/>
      <c r="L1044989" s="244"/>
      <c r="M1044989" s="244"/>
      <c r="N1044989" s="244"/>
      <c r="O1044989" s="251"/>
      <c r="P1044989" s="251"/>
      <c r="Q1044989" s="251"/>
      <c r="R1044989" s="251"/>
      <c r="S1044989" s="251"/>
      <c r="T1044989" s="251"/>
      <c r="U1044989" s="251"/>
      <c r="V1044989" s="251"/>
      <c r="W1044989" s="251"/>
      <c r="X1044989" s="251"/>
      <c r="Y1044989" s="251"/>
      <c r="Z1044989" s="251"/>
      <c r="AA1044989" s="251"/>
      <c r="AB1044989" s="247"/>
      <c r="AC1044989" s="247"/>
      <c r="AD1044989" s="245"/>
      <c r="AE1044989" s="245"/>
      <c r="AF1044989" s="245"/>
      <c r="AG1044989" s="245"/>
    </row>
    <row r="1044990" spans="1:33" ht="12.75">
      <c r="A1044990" s="247"/>
      <c r="B1044990" s="248"/>
      <c r="C1044990" s="249"/>
      <c r="D1044990" s="250"/>
      <c r="E1044990" s="250"/>
      <c r="F1044990" s="250"/>
      <c r="G1044990" s="250"/>
      <c r="H1044990" s="250"/>
      <c r="I1044990" s="250"/>
      <c r="J1044990" s="244"/>
      <c r="K1044990" s="244"/>
      <c r="L1044990" s="244"/>
      <c r="M1044990" s="244"/>
      <c r="N1044990" s="244"/>
      <c r="O1044990" s="251"/>
      <c r="P1044990" s="251"/>
      <c r="Q1044990" s="251"/>
      <c r="R1044990" s="251"/>
      <c r="S1044990" s="251"/>
      <c r="T1044990" s="251"/>
      <c r="U1044990" s="251"/>
      <c r="V1044990" s="251"/>
      <c r="W1044990" s="251"/>
      <c r="X1044990" s="251"/>
      <c r="Y1044990" s="251"/>
      <c r="Z1044990" s="251"/>
      <c r="AA1044990" s="251"/>
      <c r="AB1044990" s="247"/>
      <c r="AC1044990" s="247"/>
      <c r="AD1044990" s="245"/>
      <c r="AE1044990" s="245"/>
      <c r="AF1044990" s="245"/>
      <c r="AG1044990" s="245"/>
    </row>
    <row r="1044991" spans="1:33" ht="12.75">
      <c r="A1044991" s="247"/>
      <c r="B1044991" s="248"/>
      <c r="C1044991" s="249"/>
      <c r="D1044991" s="250"/>
      <c r="E1044991" s="250"/>
      <c r="F1044991" s="250"/>
      <c r="G1044991" s="250"/>
      <c r="H1044991" s="250"/>
      <c r="I1044991" s="250"/>
      <c r="J1044991" s="244"/>
      <c r="K1044991" s="244"/>
      <c r="L1044991" s="244"/>
      <c r="M1044991" s="244"/>
      <c r="N1044991" s="244"/>
      <c r="O1044991" s="251"/>
      <c r="P1044991" s="251"/>
      <c r="Q1044991" s="251"/>
      <c r="R1044991" s="251"/>
      <c r="S1044991" s="251"/>
      <c r="T1044991" s="251"/>
      <c r="U1044991" s="251"/>
      <c r="V1044991" s="251"/>
      <c r="W1044991" s="251"/>
      <c r="X1044991" s="251"/>
      <c r="Y1044991" s="251"/>
      <c r="Z1044991" s="251"/>
      <c r="AA1044991" s="251"/>
      <c r="AB1044991" s="247"/>
      <c r="AC1044991" s="247"/>
      <c r="AD1044991" s="245"/>
      <c r="AE1044991" s="245"/>
      <c r="AF1044991" s="245"/>
      <c r="AG1044991" s="245"/>
    </row>
    <row r="1044992" spans="1:33" ht="12.75">
      <c r="A1044992" s="247"/>
      <c r="B1044992" s="248"/>
      <c r="C1044992" s="249"/>
      <c r="D1044992" s="250"/>
      <c r="E1044992" s="250"/>
      <c r="F1044992" s="250"/>
      <c r="G1044992" s="250"/>
      <c r="H1044992" s="250"/>
      <c r="I1044992" s="250"/>
      <c r="J1044992" s="244"/>
      <c r="K1044992" s="244"/>
      <c r="L1044992" s="244"/>
      <c r="M1044992" s="244"/>
      <c r="N1044992" s="244"/>
      <c r="O1044992" s="251"/>
      <c r="P1044992" s="251"/>
      <c r="Q1044992" s="251"/>
      <c r="R1044992" s="251"/>
      <c r="S1044992" s="251"/>
      <c r="T1044992" s="251"/>
      <c r="U1044992" s="251"/>
      <c r="V1044992" s="251"/>
      <c r="W1044992" s="251"/>
      <c r="X1044992" s="251"/>
      <c r="Y1044992" s="251"/>
      <c r="Z1044992" s="251"/>
      <c r="AA1044992" s="251"/>
      <c r="AB1044992" s="247"/>
      <c r="AC1044992" s="247"/>
      <c r="AD1044992" s="245"/>
      <c r="AE1044992" s="245"/>
      <c r="AF1044992" s="245"/>
      <c r="AG1044992" s="245"/>
    </row>
    <row r="1044993" spans="1:33" ht="12.75">
      <c r="A1044993" s="247"/>
      <c r="B1044993" s="248"/>
      <c r="C1044993" s="249"/>
      <c r="D1044993" s="250"/>
      <c r="E1044993" s="250"/>
      <c r="F1044993" s="250"/>
      <c r="G1044993" s="250"/>
      <c r="H1044993" s="250"/>
      <c r="I1044993" s="250"/>
      <c r="J1044993" s="244"/>
      <c r="K1044993" s="244"/>
      <c r="L1044993" s="244"/>
      <c r="M1044993" s="244"/>
      <c r="N1044993" s="244"/>
      <c r="O1044993" s="251"/>
      <c r="P1044993" s="251"/>
      <c r="Q1044993" s="251"/>
      <c r="R1044993" s="251"/>
      <c r="S1044993" s="251"/>
      <c r="T1044993" s="251"/>
      <c r="U1044993" s="251"/>
      <c r="V1044993" s="251"/>
      <c r="W1044993" s="251"/>
      <c r="X1044993" s="251"/>
      <c r="Y1044993" s="251"/>
      <c r="Z1044993" s="251"/>
      <c r="AA1044993" s="251"/>
      <c r="AB1044993" s="247"/>
      <c r="AC1044993" s="247"/>
      <c r="AD1044993" s="245"/>
      <c r="AE1044993" s="245"/>
      <c r="AF1044993" s="245"/>
      <c r="AG1044993" s="245"/>
    </row>
    <row r="1044994" spans="1:33" ht="12.75">
      <c r="A1044994" s="247"/>
      <c r="B1044994" s="248"/>
      <c r="C1044994" s="249"/>
      <c r="D1044994" s="250"/>
      <c r="E1044994" s="250"/>
      <c r="F1044994" s="250"/>
      <c r="G1044994" s="250"/>
      <c r="H1044994" s="250"/>
      <c r="I1044994" s="250"/>
      <c r="J1044994" s="244"/>
      <c r="K1044994" s="244"/>
      <c r="L1044994" s="244"/>
      <c r="M1044994" s="244"/>
      <c r="N1044994" s="244"/>
      <c r="O1044994" s="251"/>
      <c r="P1044994" s="251"/>
      <c r="Q1044994" s="251"/>
      <c r="R1044994" s="251"/>
      <c r="S1044994" s="251"/>
      <c r="T1044994" s="251"/>
      <c r="U1044994" s="251"/>
      <c r="V1044994" s="251"/>
      <c r="W1044994" s="251"/>
      <c r="X1044994" s="251"/>
      <c r="Y1044994" s="251"/>
      <c r="Z1044994" s="251"/>
      <c r="AA1044994" s="251"/>
      <c r="AB1044994" s="247"/>
      <c r="AC1044994" s="247"/>
      <c r="AD1044994" s="245"/>
      <c r="AE1044994" s="245"/>
      <c r="AF1044994" s="245"/>
      <c r="AG1044994" s="245"/>
    </row>
    <row r="1044995" spans="1:33" ht="12.75">
      <c r="A1044995" s="247"/>
      <c r="B1044995" s="248"/>
      <c r="C1044995" s="249"/>
      <c r="D1044995" s="250"/>
      <c r="E1044995" s="250"/>
      <c r="F1044995" s="250"/>
      <c r="G1044995" s="250"/>
      <c r="H1044995" s="250"/>
      <c r="I1044995" s="250"/>
      <c r="J1044995" s="244"/>
      <c r="K1044995" s="244"/>
      <c r="L1044995" s="244"/>
      <c r="M1044995" s="244"/>
      <c r="N1044995" s="244"/>
      <c r="O1044995" s="251"/>
      <c r="P1044995" s="251"/>
      <c r="Q1044995" s="251"/>
      <c r="R1044995" s="251"/>
      <c r="S1044995" s="251"/>
      <c r="T1044995" s="251"/>
      <c r="U1044995" s="251"/>
      <c r="V1044995" s="251"/>
      <c r="W1044995" s="251"/>
      <c r="X1044995" s="251"/>
      <c r="Y1044995" s="251"/>
      <c r="Z1044995" s="251"/>
      <c r="AA1044995" s="251"/>
      <c r="AB1044995" s="247"/>
      <c r="AC1044995" s="247"/>
      <c r="AD1044995" s="245"/>
      <c r="AE1044995" s="245"/>
      <c r="AF1044995" s="245"/>
      <c r="AG1044995" s="245"/>
    </row>
    <row r="1044996" spans="1:33" ht="12.75">
      <c r="A1044996" s="247"/>
      <c r="B1044996" s="248"/>
      <c r="C1044996" s="249"/>
      <c r="D1044996" s="250"/>
      <c r="E1044996" s="250"/>
      <c r="F1044996" s="250"/>
      <c r="G1044996" s="250"/>
      <c r="H1044996" s="250"/>
      <c r="I1044996" s="250"/>
      <c r="J1044996" s="244"/>
      <c r="K1044996" s="244"/>
      <c r="L1044996" s="244"/>
      <c r="M1044996" s="244"/>
      <c r="N1044996" s="244"/>
      <c r="O1044996" s="251"/>
      <c r="P1044996" s="251"/>
      <c r="Q1044996" s="251"/>
      <c r="R1044996" s="251"/>
      <c r="S1044996" s="251"/>
      <c r="T1044996" s="251"/>
      <c r="U1044996" s="251"/>
      <c r="V1044996" s="251"/>
      <c r="W1044996" s="251"/>
      <c r="X1044996" s="251"/>
      <c r="Y1044996" s="251"/>
      <c r="Z1044996" s="251"/>
      <c r="AA1044996" s="251"/>
      <c r="AB1044996" s="247"/>
      <c r="AC1044996" s="247"/>
      <c r="AD1044996" s="245"/>
      <c r="AE1044996" s="245"/>
      <c r="AF1044996" s="245"/>
      <c r="AG1044996" s="245"/>
    </row>
    <row r="1044997" spans="1:33" ht="12.75">
      <c r="A1044997" s="247"/>
      <c r="B1044997" s="248"/>
      <c r="C1044997" s="249"/>
      <c r="D1044997" s="250"/>
      <c r="E1044997" s="250"/>
      <c r="F1044997" s="250"/>
      <c r="G1044997" s="250"/>
      <c r="H1044997" s="250"/>
      <c r="I1044997" s="250"/>
      <c r="J1044997" s="244"/>
      <c r="K1044997" s="244"/>
      <c r="L1044997" s="244"/>
      <c r="M1044997" s="244"/>
      <c r="N1044997" s="244"/>
      <c r="O1044997" s="251"/>
      <c r="P1044997" s="251"/>
      <c r="Q1044997" s="251"/>
      <c r="R1044997" s="251"/>
      <c r="S1044997" s="251"/>
      <c r="T1044997" s="251"/>
      <c r="U1044997" s="251"/>
      <c r="V1044997" s="251"/>
      <c r="W1044997" s="251"/>
      <c r="X1044997" s="251"/>
      <c r="Y1044997" s="251"/>
      <c r="Z1044997" s="251"/>
      <c r="AA1044997" s="251"/>
      <c r="AB1044997" s="247"/>
      <c r="AC1044997" s="247"/>
      <c r="AD1044997" s="245"/>
      <c r="AE1044997" s="245"/>
      <c r="AF1044997" s="245"/>
      <c r="AG1044997" s="245"/>
    </row>
    <row r="1044998" spans="1:33" ht="12.75">
      <c r="A1044998" s="247"/>
      <c r="B1044998" s="248"/>
      <c r="C1044998" s="249"/>
      <c r="D1044998" s="250"/>
      <c r="E1044998" s="250"/>
      <c r="F1044998" s="250"/>
      <c r="G1044998" s="250"/>
      <c r="H1044998" s="250"/>
      <c r="I1044998" s="250"/>
      <c r="J1044998" s="244"/>
      <c r="K1044998" s="244"/>
      <c r="L1044998" s="244"/>
      <c r="M1044998" s="244"/>
      <c r="N1044998" s="244"/>
      <c r="O1044998" s="251"/>
      <c r="P1044998" s="251"/>
      <c r="Q1044998" s="251"/>
      <c r="R1044998" s="251"/>
      <c r="S1044998" s="251"/>
      <c r="T1044998" s="251"/>
      <c r="U1044998" s="251"/>
      <c r="V1044998" s="251"/>
      <c r="W1044998" s="251"/>
      <c r="X1044998" s="251"/>
      <c r="Y1044998" s="251"/>
      <c r="Z1044998" s="251"/>
      <c r="AA1044998" s="251"/>
      <c r="AB1044998" s="247"/>
      <c r="AC1044998" s="247"/>
      <c r="AD1044998" s="245"/>
      <c r="AE1044998" s="245"/>
      <c r="AF1044998" s="245"/>
      <c r="AG1044998" s="245"/>
    </row>
    <row r="1044999" spans="1:33" ht="12.75">
      <c r="A1044999" s="247"/>
      <c r="B1044999" s="248"/>
      <c r="C1044999" s="249"/>
      <c r="D1044999" s="250"/>
      <c r="E1044999" s="250"/>
      <c r="F1044999" s="250"/>
      <c r="G1044999" s="250"/>
      <c r="H1044999" s="250"/>
      <c r="I1044999" s="250"/>
      <c r="J1044999" s="244"/>
      <c r="K1044999" s="244"/>
      <c r="L1044999" s="244"/>
      <c r="M1044999" s="244"/>
      <c r="N1044999" s="244"/>
      <c r="O1044999" s="251"/>
      <c r="P1044999" s="251"/>
      <c r="Q1044999" s="251"/>
      <c r="R1044999" s="251"/>
      <c r="S1044999" s="251"/>
      <c r="T1044999" s="251"/>
      <c r="U1044999" s="251"/>
      <c r="V1044999" s="251"/>
      <c r="W1044999" s="251"/>
      <c r="X1044999" s="251"/>
      <c r="Y1044999" s="251"/>
      <c r="Z1044999" s="251"/>
      <c r="AA1044999" s="251"/>
      <c r="AB1044999" s="247"/>
      <c r="AC1044999" s="247"/>
      <c r="AD1044999" s="245"/>
      <c r="AE1044999" s="245"/>
      <c r="AF1044999" s="245"/>
      <c r="AG1044999" s="245"/>
    </row>
    <row r="1045000" spans="1:33" ht="12.75">
      <c r="A1045000" s="247"/>
      <c r="B1045000" s="248"/>
      <c r="C1045000" s="249"/>
      <c r="D1045000" s="250"/>
      <c r="E1045000" s="250"/>
      <c r="F1045000" s="250"/>
      <c r="G1045000" s="250"/>
      <c r="H1045000" s="250"/>
      <c r="I1045000" s="250"/>
      <c r="J1045000" s="244"/>
      <c r="K1045000" s="244"/>
      <c r="L1045000" s="244"/>
      <c r="M1045000" s="244"/>
      <c r="N1045000" s="244"/>
      <c r="O1045000" s="251"/>
      <c r="P1045000" s="251"/>
      <c r="Q1045000" s="251"/>
      <c r="R1045000" s="251"/>
      <c r="S1045000" s="251"/>
      <c r="T1045000" s="251"/>
      <c r="U1045000" s="251"/>
      <c r="V1045000" s="251"/>
      <c r="W1045000" s="251"/>
      <c r="X1045000" s="251"/>
      <c r="Y1045000" s="251"/>
      <c r="Z1045000" s="251"/>
      <c r="AA1045000" s="251"/>
      <c r="AB1045000" s="247"/>
      <c r="AC1045000" s="247"/>
      <c r="AD1045000" s="245"/>
      <c r="AE1045000" s="245"/>
      <c r="AF1045000" s="245"/>
      <c r="AG1045000" s="245"/>
    </row>
    <row r="1045001" spans="1:33" ht="12.75">
      <c r="A1045001" s="247"/>
      <c r="B1045001" s="248"/>
      <c r="C1045001" s="249"/>
      <c r="D1045001" s="250"/>
      <c r="E1045001" s="250"/>
      <c r="F1045001" s="250"/>
      <c r="G1045001" s="250"/>
      <c r="H1045001" s="250"/>
      <c r="I1045001" s="250"/>
      <c r="J1045001" s="244"/>
      <c r="K1045001" s="244"/>
      <c r="L1045001" s="244"/>
      <c r="M1045001" s="244"/>
      <c r="N1045001" s="244"/>
      <c r="O1045001" s="251"/>
      <c r="P1045001" s="251"/>
      <c r="Q1045001" s="251"/>
      <c r="R1045001" s="251"/>
      <c r="S1045001" s="251"/>
      <c r="T1045001" s="251"/>
      <c r="U1045001" s="251"/>
      <c r="V1045001" s="251"/>
      <c r="W1045001" s="251"/>
      <c r="X1045001" s="251"/>
      <c r="Y1045001" s="251"/>
      <c r="Z1045001" s="251"/>
      <c r="AA1045001" s="251"/>
      <c r="AB1045001" s="247"/>
      <c r="AC1045001" s="247"/>
      <c r="AD1045001" s="245"/>
      <c r="AE1045001" s="245"/>
      <c r="AF1045001" s="245"/>
      <c r="AG1045001" s="245"/>
    </row>
    <row r="1045002" spans="1:33" ht="12.75">
      <c r="A1045002" s="247"/>
      <c r="B1045002" s="248"/>
      <c r="C1045002" s="249"/>
      <c r="D1045002" s="250"/>
      <c r="E1045002" s="250"/>
      <c r="F1045002" s="250"/>
      <c r="G1045002" s="250"/>
      <c r="H1045002" s="250"/>
      <c r="I1045002" s="250"/>
      <c r="J1045002" s="244"/>
      <c r="K1045002" s="244"/>
      <c r="L1045002" s="244"/>
      <c r="M1045002" s="244"/>
      <c r="N1045002" s="244"/>
      <c r="O1045002" s="251"/>
      <c r="P1045002" s="251"/>
      <c r="Q1045002" s="251"/>
      <c r="R1045002" s="251"/>
      <c r="S1045002" s="251"/>
      <c r="T1045002" s="251"/>
      <c r="U1045002" s="251"/>
      <c r="V1045002" s="251"/>
      <c r="W1045002" s="251"/>
      <c r="X1045002" s="251"/>
      <c r="Y1045002" s="251"/>
      <c r="Z1045002" s="251"/>
      <c r="AA1045002" s="251"/>
      <c r="AB1045002" s="247"/>
      <c r="AC1045002" s="247"/>
      <c r="AD1045002" s="245"/>
      <c r="AE1045002" s="245"/>
      <c r="AF1045002" s="245"/>
      <c r="AG1045002" s="245"/>
    </row>
    <row r="1045003" spans="1:33" ht="12.75">
      <c r="A1045003" s="247"/>
      <c r="B1045003" s="248"/>
      <c r="C1045003" s="249"/>
      <c r="D1045003" s="250"/>
      <c r="E1045003" s="250"/>
      <c r="F1045003" s="250"/>
      <c r="G1045003" s="250"/>
      <c r="H1045003" s="250"/>
      <c r="I1045003" s="250"/>
      <c r="J1045003" s="244"/>
      <c r="K1045003" s="244"/>
      <c r="L1045003" s="244"/>
      <c r="M1045003" s="244"/>
      <c r="N1045003" s="244"/>
      <c r="O1045003" s="251"/>
      <c r="P1045003" s="251"/>
      <c r="Q1045003" s="251"/>
      <c r="R1045003" s="251"/>
      <c r="S1045003" s="251"/>
      <c r="T1045003" s="251"/>
      <c r="U1045003" s="251"/>
      <c r="V1045003" s="251"/>
      <c r="W1045003" s="251"/>
      <c r="X1045003" s="251"/>
      <c r="Y1045003" s="251"/>
      <c r="Z1045003" s="251"/>
      <c r="AA1045003" s="251"/>
      <c r="AB1045003" s="247"/>
      <c r="AC1045003" s="247"/>
      <c r="AD1045003" s="245"/>
      <c r="AE1045003" s="245"/>
      <c r="AF1045003" s="245"/>
      <c r="AG1045003" s="245"/>
    </row>
    <row r="1045004" spans="1:33" ht="12.75">
      <c r="A1045004" s="247"/>
      <c r="B1045004" s="248"/>
      <c r="C1045004" s="249"/>
      <c r="D1045004" s="250"/>
      <c r="E1045004" s="250"/>
      <c r="F1045004" s="250"/>
      <c r="G1045004" s="250"/>
      <c r="H1045004" s="250"/>
      <c r="I1045004" s="250"/>
      <c r="J1045004" s="244"/>
      <c r="K1045004" s="244"/>
      <c r="L1045004" s="244"/>
      <c r="M1045004" s="244"/>
      <c r="N1045004" s="244"/>
      <c r="O1045004" s="251"/>
      <c r="P1045004" s="251"/>
      <c r="Q1045004" s="251"/>
      <c r="R1045004" s="251"/>
      <c r="S1045004" s="251"/>
      <c r="T1045004" s="251"/>
      <c r="U1045004" s="251"/>
      <c r="V1045004" s="251"/>
      <c r="W1045004" s="251"/>
      <c r="X1045004" s="251"/>
      <c r="Y1045004" s="251"/>
      <c r="Z1045004" s="251"/>
      <c r="AA1045004" s="251"/>
      <c r="AB1045004" s="247"/>
      <c r="AC1045004" s="247"/>
      <c r="AD1045004" s="245"/>
      <c r="AE1045004" s="245"/>
      <c r="AF1045004" s="245"/>
      <c r="AG1045004" s="245"/>
    </row>
    <row r="1045005" spans="1:33" ht="12.75">
      <c r="A1045005" s="247"/>
      <c r="B1045005" s="248"/>
      <c r="C1045005" s="249"/>
      <c r="D1045005" s="250"/>
      <c r="E1045005" s="250"/>
      <c r="F1045005" s="250"/>
      <c r="G1045005" s="250"/>
      <c r="H1045005" s="250"/>
      <c r="I1045005" s="250"/>
      <c r="J1045005" s="244"/>
      <c r="K1045005" s="244"/>
      <c r="L1045005" s="244"/>
      <c r="M1045005" s="244"/>
      <c r="N1045005" s="244"/>
      <c r="O1045005" s="251"/>
      <c r="P1045005" s="251"/>
      <c r="Q1045005" s="251"/>
      <c r="R1045005" s="251"/>
      <c r="S1045005" s="251"/>
      <c r="T1045005" s="251"/>
      <c r="U1045005" s="251"/>
      <c r="V1045005" s="251"/>
      <c r="W1045005" s="251"/>
      <c r="X1045005" s="251"/>
      <c r="Y1045005" s="251"/>
      <c r="Z1045005" s="251"/>
      <c r="AA1045005" s="251"/>
      <c r="AB1045005" s="247"/>
      <c r="AC1045005" s="247"/>
      <c r="AD1045005" s="245"/>
      <c r="AE1045005" s="245"/>
      <c r="AF1045005" s="245"/>
      <c r="AG1045005" s="245"/>
    </row>
    <row r="1045006" spans="1:33" ht="12.75">
      <c r="A1045006" s="247"/>
      <c r="B1045006" s="248"/>
      <c r="C1045006" s="249"/>
      <c r="D1045006" s="250"/>
      <c r="E1045006" s="250"/>
      <c r="F1045006" s="250"/>
      <c r="G1045006" s="250"/>
      <c r="H1045006" s="250"/>
      <c r="I1045006" s="250"/>
      <c r="J1045006" s="244"/>
      <c r="K1045006" s="244"/>
      <c r="L1045006" s="244"/>
      <c r="M1045006" s="244"/>
      <c r="N1045006" s="244"/>
      <c r="O1045006" s="251"/>
      <c r="P1045006" s="251"/>
      <c r="Q1045006" s="251"/>
      <c r="R1045006" s="251"/>
      <c r="S1045006" s="251"/>
      <c r="T1045006" s="251"/>
      <c r="U1045006" s="251"/>
      <c r="V1045006" s="251"/>
      <c r="W1045006" s="251"/>
      <c r="X1045006" s="251"/>
      <c r="Y1045006" s="251"/>
      <c r="Z1045006" s="251"/>
      <c r="AA1045006" s="251"/>
      <c r="AB1045006" s="247"/>
      <c r="AC1045006" s="247"/>
      <c r="AD1045006" s="245"/>
      <c r="AE1045006" s="245"/>
      <c r="AF1045006" s="245"/>
      <c r="AG1045006" s="245"/>
    </row>
    <row r="1045007" spans="1:33" ht="12.75">
      <c r="A1045007" s="247"/>
      <c r="B1045007" s="248"/>
      <c r="C1045007" s="249"/>
      <c r="D1045007" s="250"/>
      <c r="E1045007" s="250"/>
      <c r="F1045007" s="250"/>
      <c r="G1045007" s="250"/>
      <c r="H1045007" s="250"/>
      <c r="I1045007" s="250"/>
      <c r="J1045007" s="244"/>
      <c r="K1045007" s="244"/>
      <c r="L1045007" s="244"/>
      <c r="M1045007" s="244"/>
      <c r="N1045007" s="244"/>
      <c r="O1045007" s="251"/>
      <c r="P1045007" s="251"/>
      <c r="Q1045007" s="251"/>
      <c r="R1045007" s="251"/>
      <c r="S1045007" s="251"/>
      <c r="T1045007" s="251"/>
      <c r="U1045007" s="251"/>
      <c r="V1045007" s="251"/>
      <c r="W1045007" s="251"/>
      <c r="X1045007" s="251"/>
      <c r="Y1045007" s="251"/>
      <c r="Z1045007" s="251"/>
      <c r="AA1045007" s="251"/>
      <c r="AB1045007" s="247"/>
      <c r="AC1045007" s="247"/>
      <c r="AD1045007" s="245"/>
      <c r="AE1045007" s="245"/>
      <c r="AF1045007" s="245"/>
      <c r="AG1045007" s="245"/>
    </row>
    <row r="1045008" spans="1:33" ht="12.75">
      <c r="A1045008" s="247"/>
      <c r="B1045008" s="248"/>
      <c r="C1045008" s="249"/>
      <c r="D1045008" s="250"/>
      <c r="E1045008" s="250"/>
      <c r="F1045008" s="250"/>
      <c r="G1045008" s="250"/>
      <c r="H1045008" s="250"/>
      <c r="I1045008" s="250"/>
      <c r="J1045008" s="244"/>
      <c r="K1045008" s="244"/>
      <c r="L1045008" s="244"/>
      <c r="M1045008" s="244"/>
      <c r="N1045008" s="244"/>
      <c r="O1045008" s="251"/>
      <c r="P1045008" s="251"/>
      <c r="Q1045008" s="251"/>
      <c r="R1045008" s="251"/>
      <c r="S1045008" s="251"/>
      <c r="T1045008" s="251"/>
      <c r="U1045008" s="251"/>
      <c r="V1045008" s="251"/>
      <c r="W1045008" s="251"/>
      <c r="X1045008" s="251"/>
      <c r="Y1045008" s="251"/>
      <c r="Z1045008" s="251"/>
      <c r="AA1045008" s="251"/>
      <c r="AB1045008" s="247"/>
      <c r="AC1045008" s="247"/>
      <c r="AD1045008" s="245"/>
      <c r="AE1045008" s="245"/>
      <c r="AF1045008" s="245"/>
      <c r="AG1045008" s="245"/>
    </row>
    <row r="1045009" spans="1:33" ht="12.75">
      <c r="A1045009" s="247"/>
      <c r="B1045009" s="248"/>
      <c r="C1045009" s="249"/>
      <c r="D1045009" s="250"/>
      <c r="E1045009" s="250"/>
      <c r="F1045009" s="250"/>
      <c r="G1045009" s="250"/>
      <c r="H1045009" s="250"/>
      <c r="I1045009" s="250"/>
      <c r="J1045009" s="244"/>
      <c r="K1045009" s="244"/>
      <c r="L1045009" s="244"/>
      <c r="M1045009" s="244"/>
      <c r="N1045009" s="244"/>
      <c r="O1045009" s="251"/>
      <c r="P1045009" s="251"/>
      <c r="Q1045009" s="251"/>
      <c r="R1045009" s="251"/>
      <c r="S1045009" s="251"/>
      <c r="T1045009" s="251"/>
      <c r="U1045009" s="251"/>
      <c r="V1045009" s="251"/>
      <c r="W1045009" s="251"/>
      <c r="X1045009" s="251"/>
      <c r="Y1045009" s="251"/>
      <c r="Z1045009" s="251"/>
      <c r="AA1045009" s="251"/>
      <c r="AB1045009" s="247"/>
      <c r="AC1045009" s="247"/>
      <c r="AD1045009" s="245"/>
      <c r="AE1045009" s="245"/>
      <c r="AF1045009" s="245"/>
      <c r="AG1045009" s="245"/>
    </row>
    <row r="1045010" spans="1:33" ht="12.75">
      <c r="A1045010" s="247"/>
      <c r="B1045010" s="248"/>
      <c r="C1045010" s="249"/>
      <c r="D1045010" s="250"/>
      <c r="E1045010" s="250"/>
      <c r="F1045010" s="250"/>
      <c r="G1045010" s="250"/>
      <c r="H1045010" s="250"/>
      <c r="I1045010" s="250"/>
      <c r="J1045010" s="244"/>
      <c r="K1045010" s="244"/>
      <c r="L1045010" s="244"/>
      <c r="M1045010" s="244"/>
      <c r="N1045010" s="244"/>
      <c r="O1045010" s="251"/>
      <c r="P1045010" s="251"/>
      <c r="Q1045010" s="251"/>
      <c r="R1045010" s="251"/>
      <c r="S1045010" s="251"/>
      <c r="T1045010" s="251"/>
      <c r="U1045010" s="251"/>
      <c r="V1045010" s="251"/>
      <c r="W1045010" s="251"/>
      <c r="X1045010" s="251"/>
      <c r="Y1045010" s="251"/>
      <c r="Z1045010" s="251"/>
      <c r="AA1045010" s="251"/>
      <c r="AB1045010" s="247"/>
      <c r="AC1045010" s="247"/>
      <c r="AD1045010" s="245"/>
      <c r="AE1045010" s="245"/>
      <c r="AF1045010" s="245"/>
      <c r="AG1045010" s="245"/>
    </row>
    <row r="1045011" spans="1:33" ht="12.75">
      <c r="A1045011" s="247"/>
      <c r="B1045011" s="248"/>
      <c r="C1045011" s="249"/>
      <c r="D1045011" s="250"/>
      <c r="E1045011" s="250"/>
      <c r="F1045011" s="250"/>
      <c r="G1045011" s="250"/>
      <c r="H1045011" s="250"/>
      <c r="I1045011" s="250"/>
      <c r="J1045011" s="244"/>
      <c r="K1045011" s="244"/>
      <c r="L1045011" s="244"/>
      <c r="M1045011" s="244"/>
      <c r="N1045011" s="244"/>
      <c r="O1045011" s="251"/>
      <c r="P1045011" s="251"/>
      <c r="Q1045011" s="251"/>
      <c r="R1045011" s="251"/>
      <c r="S1045011" s="251"/>
      <c r="T1045011" s="251"/>
      <c r="U1045011" s="251"/>
      <c r="V1045011" s="251"/>
      <c r="W1045011" s="251"/>
      <c r="X1045011" s="251"/>
      <c r="Y1045011" s="251"/>
      <c r="Z1045011" s="251"/>
      <c r="AA1045011" s="251"/>
      <c r="AB1045011" s="247"/>
      <c r="AC1045011" s="247"/>
      <c r="AD1045011" s="245"/>
      <c r="AE1045011" s="245"/>
      <c r="AF1045011" s="245"/>
      <c r="AG1045011" s="245"/>
    </row>
    <row r="1045012" spans="1:33" ht="12.75">
      <c r="A1045012" s="247"/>
      <c r="B1045012" s="248"/>
      <c r="C1045012" s="249"/>
      <c r="D1045012" s="250"/>
      <c r="E1045012" s="250"/>
      <c r="F1045012" s="250"/>
      <c r="G1045012" s="250"/>
      <c r="H1045012" s="250"/>
      <c r="I1045012" s="250"/>
      <c r="J1045012" s="244"/>
      <c r="K1045012" s="244"/>
      <c r="L1045012" s="244"/>
      <c r="M1045012" s="244"/>
      <c r="N1045012" s="244"/>
      <c r="O1045012" s="251"/>
      <c r="P1045012" s="251"/>
      <c r="Q1045012" s="251"/>
      <c r="R1045012" s="251"/>
      <c r="S1045012" s="251"/>
      <c r="T1045012" s="251"/>
      <c r="U1045012" s="251"/>
      <c r="V1045012" s="251"/>
      <c r="W1045012" s="251"/>
      <c r="X1045012" s="251"/>
      <c r="Y1045012" s="251"/>
      <c r="Z1045012" s="251"/>
      <c r="AA1045012" s="251"/>
      <c r="AB1045012" s="247"/>
      <c r="AC1045012" s="247"/>
      <c r="AD1045012" s="245"/>
      <c r="AE1045012" s="245"/>
      <c r="AF1045012" s="245"/>
      <c r="AG1045012" s="245"/>
    </row>
    <row r="1045013" spans="1:33" ht="12.75">
      <c r="A1045013" s="247"/>
      <c r="B1045013" s="248"/>
      <c r="C1045013" s="249"/>
      <c r="D1045013" s="250"/>
      <c r="E1045013" s="250"/>
      <c r="F1045013" s="250"/>
      <c r="G1045013" s="250"/>
      <c r="H1045013" s="250"/>
      <c r="I1045013" s="250"/>
      <c r="J1045013" s="244"/>
      <c r="K1045013" s="244"/>
      <c r="L1045013" s="244"/>
      <c r="M1045013" s="244"/>
      <c r="N1045013" s="244"/>
      <c r="O1045013" s="251"/>
      <c r="P1045013" s="251"/>
      <c r="Q1045013" s="251"/>
      <c r="R1045013" s="251"/>
      <c r="S1045013" s="251"/>
      <c r="T1045013" s="251"/>
      <c r="U1045013" s="251"/>
      <c r="V1045013" s="251"/>
      <c r="W1045013" s="251"/>
      <c r="X1045013" s="251"/>
      <c r="Y1045013" s="251"/>
      <c r="Z1045013" s="251"/>
      <c r="AA1045013" s="251"/>
      <c r="AB1045013" s="247"/>
      <c r="AC1045013" s="247"/>
      <c r="AD1045013" s="245"/>
      <c r="AE1045013" s="245"/>
      <c r="AF1045013" s="245"/>
      <c r="AG1045013" s="245"/>
    </row>
    <row r="1045014" spans="1:33" ht="12.75">
      <c r="A1045014" s="247"/>
      <c r="B1045014" s="248"/>
      <c r="C1045014" s="249"/>
      <c r="D1045014" s="250"/>
      <c r="E1045014" s="250"/>
      <c r="F1045014" s="250"/>
      <c r="G1045014" s="250"/>
      <c r="H1045014" s="250"/>
      <c r="I1045014" s="250"/>
      <c r="J1045014" s="244"/>
      <c r="K1045014" s="244"/>
      <c r="L1045014" s="244"/>
      <c r="M1045014" s="244"/>
      <c r="N1045014" s="244"/>
      <c r="O1045014" s="251"/>
      <c r="P1045014" s="251"/>
      <c r="Q1045014" s="251"/>
      <c r="R1045014" s="251"/>
      <c r="S1045014" s="251"/>
      <c r="T1045014" s="251"/>
      <c r="U1045014" s="251"/>
      <c r="V1045014" s="251"/>
      <c r="W1045014" s="251"/>
      <c r="X1045014" s="251"/>
      <c r="Y1045014" s="251"/>
      <c r="Z1045014" s="251"/>
      <c r="AA1045014" s="251"/>
      <c r="AB1045014" s="247"/>
      <c r="AC1045014" s="247"/>
      <c r="AD1045014" s="245"/>
      <c r="AE1045014" s="245"/>
      <c r="AF1045014" s="245"/>
      <c r="AG1045014" s="245"/>
    </row>
    <row r="1045015" spans="1:33" ht="12.75">
      <c r="A1045015" s="247"/>
      <c r="B1045015" s="248"/>
      <c r="C1045015" s="249"/>
      <c r="D1045015" s="250"/>
      <c r="E1045015" s="250"/>
      <c r="F1045015" s="250"/>
      <c r="G1045015" s="250"/>
      <c r="H1045015" s="250"/>
      <c r="I1045015" s="250"/>
      <c r="J1045015" s="244"/>
      <c r="K1045015" s="244"/>
      <c r="L1045015" s="244"/>
      <c r="M1045015" s="244"/>
      <c r="N1045015" s="244"/>
      <c r="O1045015" s="251"/>
      <c r="P1045015" s="251"/>
      <c r="Q1045015" s="251"/>
      <c r="R1045015" s="251"/>
      <c r="S1045015" s="251"/>
      <c r="T1045015" s="251"/>
      <c r="U1045015" s="251"/>
      <c r="V1045015" s="251"/>
      <c r="W1045015" s="251"/>
      <c r="X1045015" s="251"/>
      <c r="Y1045015" s="251"/>
      <c r="Z1045015" s="251"/>
      <c r="AA1045015" s="251"/>
      <c r="AB1045015" s="247"/>
      <c r="AC1045015" s="247"/>
      <c r="AD1045015" s="245"/>
      <c r="AE1045015" s="245"/>
      <c r="AF1045015" s="245"/>
      <c r="AG1045015" s="245"/>
    </row>
    <row r="1045016" spans="1:33" ht="12.75">
      <c r="A1045016" s="247"/>
      <c r="B1045016" s="248"/>
      <c r="C1045016" s="249"/>
      <c r="D1045016" s="250"/>
      <c r="E1045016" s="250"/>
      <c r="F1045016" s="250"/>
      <c r="G1045016" s="250"/>
      <c r="H1045016" s="250"/>
      <c r="I1045016" s="250"/>
      <c r="J1045016" s="244"/>
      <c r="K1045016" s="244"/>
      <c r="L1045016" s="244"/>
      <c r="M1045016" s="244"/>
      <c r="N1045016" s="244"/>
      <c r="O1045016" s="251"/>
      <c r="P1045016" s="251"/>
      <c r="Q1045016" s="251"/>
      <c r="R1045016" s="251"/>
      <c r="S1045016" s="251"/>
      <c r="T1045016" s="251"/>
      <c r="U1045016" s="251"/>
      <c r="V1045016" s="251"/>
      <c r="W1045016" s="251"/>
      <c r="X1045016" s="251"/>
      <c r="Y1045016" s="251"/>
      <c r="Z1045016" s="251"/>
      <c r="AA1045016" s="251"/>
      <c r="AB1045016" s="247"/>
      <c r="AC1045016" s="247"/>
      <c r="AD1045016" s="245"/>
      <c r="AE1045016" s="245"/>
      <c r="AF1045016" s="245"/>
      <c r="AG1045016" s="245"/>
    </row>
    <row r="1045017" spans="1:33" ht="12.75">
      <c r="A1045017" s="247"/>
      <c r="B1045017" s="248"/>
      <c r="C1045017" s="249"/>
      <c r="D1045017" s="250"/>
      <c r="E1045017" s="250"/>
      <c r="F1045017" s="250"/>
      <c r="G1045017" s="250"/>
      <c r="H1045017" s="250"/>
      <c r="I1045017" s="250"/>
      <c r="J1045017" s="244"/>
      <c r="K1045017" s="244"/>
      <c r="L1045017" s="244"/>
      <c r="M1045017" s="244"/>
      <c r="N1045017" s="244"/>
      <c r="O1045017" s="251"/>
      <c r="P1045017" s="251"/>
      <c r="Q1045017" s="251"/>
      <c r="R1045017" s="251"/>
      <c r="S1045017" s="251"/>
      <c r="T1045017" s="251"/>
      <c r="U1045017" s="251"/>
      <c r="V1045017" s="251"/>
      <c r="W1045017" s="251"/>
      <c r="X1045017" s="251"/>
      <c r="Y1045017" s="251"/>
      <c r="Z1045017" s="251"/>
      <c r="AA1045017" s="251"/>
      <c r="AB1045017" s="247"/>
      <c r="AC1045017" s="247"/>
      <c r="AD1045017" s="245"/>
      <c r="AE1045017" s="245"/>
      <c r="AF1045017" s="245"/>
      <c r="AG1045017" s="245"/>
    </row>
    <row r="1045018" spans="1:33" ht="12.75">
      <c r="A1045018" s="247"/>
      <c r="B1045018" s="248"/>
      <c r="C1045018" s="249"/>
      <c r="D1045018" s="250"/>
      <c r="E1045018" s="250"/>
      <c r="F1045018" s="250"/>
      <c r="G1045018" s="250"/>
      <c r="H1045018" s="250"/>
      <c r="I1045018" s="250"/>
      <c r="J1045018" s="244"/>
      <c r="K1045018" s="244"/>
      <c r="L1045018" s="244"/>
      <c r="M1045018" s="244"/>
      <c r="N1045018" s="244"/>
      <c r="O1045018" s="251"/>
      <c r="P1045018" s="251"/>
      <c r="Q1045018" s="251"/>
      <c r="R1045018" s="251"/>
      <c r="S1045018" s="251"/>
      <c r="T1045018" s="251"/>
      <c r="U1045018" s="251"/>
      <c r="V1045018" s="251"/>
      <c r="W1045018" s="251"/>
      <c r="X1045018" s="251"/>
      <c r="Y1045018" s="251"/>
      <c r="Z1045018" s="251"/>
      <c r="AA1045018" s="251"/>
      <c r="AB1045018" s="247"/>
      <c r="AC1045018" s="247"/>
      <c r="AD1045018" s="245"/>
      <c r="AE1045018" s="245"/>
      <c r="AF1045018" s="245"/>
      <c r="AG1045018" s="245"/>
    </row>
    <row r="1045019" spans="1:33" ht="12.75">
      <c r="A1045019" s="247"/>
      <c r="B1045019" s="248"/>
      <c r="C1045019" s="249"/>
      <c r="D1045019" s="250"/>
      <c r="E1045019" s="250"/>
      <c r="F1045019" s="250"/>
      <c r="G1045019" s="250"/>
      <c r="H1045019" s="250"/>
      <c r="I1045019" s="250"/>
      <c r="J1045019" s="244"/>
      <c r="K1045019" s="244"/>
      <c r="L1045019" s="244"/>
      <c r="M1045019" s="244"/>
      <c r="N1045019" s="244"/>
      <c r="O1045019" s="251"/>
      <c r="P1045019" s="251"/>
      <c r="Q1045019" s="251"/>
      <c r="R1045019" s="251"/>
      <c r="S1045019" s="251"/>
      <c r="T1045019" s="251"/>
      <c r="U1045019" s="251"/>
      <c r="V1045019" s="251"/>
      <c r="W1045019" s="251"/>
      <c r="X1045019" s="251"/>
      <c r="Y1045019" s="251"/>
      <c r="Z1045019" s="251"/>
      <c r="AA1045019" s="251"/>
      <c r="AB1045019" s="247"/>
      <c r="AC1045019" s="247"/>
      <c r="AD1045019" s="245"/>
      <c r="AE1045019" s="245"/>
      <c r="AF1045019" s="245"/>
      <c r="AG1045019" s="245"/>
    </row>
    <row r="1045020" spans="1:33" ht="12.75">
      <c r="A1045020" s="247"/>
      <c r="B1045020" s="248"/>
      <c r="C1045020" s="249"/>
      <c r="D1045020" s="250"/>
      <c r="E1045020" s="250"/>
      <c r="F1045020" s="250"/>
      <c r="G1045020" s="250"/>
      <c r="H1045020" s="250"/>
      <c r="I1045020" s="250"/>
      <c r="J1045020" s="244"/>
      <c r="K1045020" s="244"/>
      <c r="L1045020" s="244"/>
      <c r="M1045020" s="244"/>
      <c r="N1045020" s="244"/>
      <c r="O1045020" s="251"/>
      <c r="P1045020" s="251"/>
      <c r="Q1045020" s="251"/>
      <c r="R1045020" s="251"/>
      <c r="S1045020" s="251"/>
      <c r="T1045020" s="251"/>
      <c r="U1045020" s="251"/>
      <c r="V1045020" s="251"/>
      <c r="W1045020" s="251"/>
      <c r="X1045020" s="251"/>
      <c r="Y1045020" s="251"/>
      <c r="Z1045020" s="251"/>
      <c r="AA1045020" s="251"/>
      <c r="AB1045020" s="247"/>
      <c r="AC1045020" s="247"/>
      <c r="AD1045020" s="245"/>
      <c r="AE1045020" s="245"/>
      <c r="AF1045020" s="245"/>
      <c r="AG1045020" s="245"/>
    </row>
    <row r="1045021" spans="1:33" ht="12.75">
      <c r="A1045021" s="247"/>
      <c r="B1045021" s="248"/>
      <c r="C1045021" s="249"/>
      <c r="D1045021" s="250"/>
      <c r="E1045021" s="250"/>
      <c r="F1045021" s="250"/>
      <c r="G1045021" s="250"/>
      <c r="H1045021" s="250"/>
      <c r="I1045021" s="250"/>
      <c r="J1045021" s="244"/>
      <c r="K1045021" s="244"/>
      <c r="L1045021" s="244"/>
      <c r="M1045021" s="244"/>
      <c r="N1045021" s="244"/>
      <c r="O1045021" s="251"/>
      <c r="P1045021" s="251"/>
      <c r="Q1045021" s="251"/>
      <c r="R1045021" s="251"/>
      <c r="S1045021" s="251"/>
      <c r="T1045021" s="251"/>
      <c r="U1045021" s="251"/>
      <c r="V1045021" s="251"/>
      <c r="W1045021" s="251"/>
      <c r="X1045021" s="251"/>
      <c r="Y1045021" s="251"/>
      <c r="Z1045021" s="251"/>
      <c r="AA1045021" s="251"/>
      <c r="AB1045021" s="247"/>
      <c r="AC1045021" s="247"/>
      <c r="AD1045021" s="245"/>
      <c r="AE1045021" s="245"/>
      <c r="AF1045021" s="245"/>
      <c r="AG1045021" s="245"/>
    </row>
    <row r="1045022" spans="1:33" ht="12.75">
      <c r="A1045022" s="247"/>
      <c r="B1045022" s="248"/>
      <c r="C1045022" s="249"/>
      <c r="D1045022" s="250"/>
      <c r="E1045022" s="250"/>
      <c r="F1045022" s="250"/>
      <c r="G1045022" s="250"/>
      <c r="H1045022" s="250"/>
      <c r="I1045022" s="250"/>
      <c r="J1045022" s="244"/>
      <c r="K1045022" s="244"/>
      <c r="L1045022" s="244"/>
      <c r="M1045022" s="244"/>
      <c r="N1045022" s="244"/>
      <c r="O1045022" s="251"/>
      <c r="P1045022" s="251"/>
      <c r="Q1045022" s="251"/>
      <c r="R1045022" s="251"/>
      <c r="S1045022" s="251"/>
      <c r="T1045022" s="251"/>
      <c r="U1045022" s="251"/>
      <c r="V1045022" s="251"/>
      <c r="W1045022" s="251"/>
      <c r="X1045022" s="251"/>
      <c r="Y1045022" s="251"/>
      <c r="Z1045022" s="251"/>
      <c r="AA1045022" s="251"/>
      <c r="AB1045022" s="247"/>
      <c r="AC1045022" s="247"/>
      <c r="AD1045022" s="245"/>
      <c r="AE1045022" s="245"/>
      <c r="AF1045022" s="245"/>
      <c r="AG1045022" s="245"/>
    </row>
    <row r="1045023" spans="1:33" ht="12.75">
      <c r="A1045023" s="247"/>
      <c r="B1045023" s="248"/>
      <c r="C1045023" s="249"/>
      <c r="D1045023" s="250"/>
      <c r="E1045023" s="250"/>
      <c r="F1045023" s="250"/>
      <c r="G1045023" s="250"/>
      <c r="H1045023" s="250"/>
      <c r="I1045023" s="250"/>
      <c r="J1045023" s="244"/>
      <c r="K1045023" s="244"/>
      <c r="L1045023" s="244"/>
      <c r="M1045023" s="244"/>
      <c r="N1045023" s="244"/>
      <c r="O1045023" s="251"/>
      <c r="P1045023" s="251"/>
      <c r="Q1045023" s="251"/>
      <c r="R1045023" s="251"/>
      <c r="S1045023" s="251"/>
      <c r="T1045023" s="251"/>
      <c r="U1045023" s="251"/>
      <c r="V1045023" s="251"/>
      <c r="W1045023" s="251"/>
      <c r="X1045023" s="251"/>
      <c r="Y1045023" s="251"/>
      <c r="Z1045023" s="251"/>
      <c r="AA1045023" s="251"/>
      <c r="AB1045023" s="247"/>
      <c r="AC1045023" s="247"/>
      <c r="AD1045023" s="245"/>
      <c r="AE1045023" s="245"/>
      <c r="AF1045023" s="245"/>
      <c r="AG1045023" s="245"/>
    </row>
    <row r="1045024" spans="1:33" ht="12.75">
      <c r="A1045024" s="247"/>
      <c r="B1045024" s="248"/>
      <c r="C1045024" s="249"/>
      <c r="D1045024" s="250"/>
      <c r="E1045024" s="250"/>
      <c r="F1045024" s="250"/>
      <c r="G1045024" s="250"/>
      <c r="H1045024" s="250"/>
      <c r="I1045024" s="250"/>
      <c r="J1045024" s="244"/>
      <c r="K1045024" s="244"/>
      <c r="L1045024" s="244"/>
      <c r="M1045024" s="244"/>
      <c r="N1045024" s="244"/>
      <c r="O1045024" s="251"/>
      <c r="P1045024" s="251"/>
      <c r="Q1045024" s="251"/>
      <c r="R1045024" s="251"/>
      <c r="S1045024" s="251"/>
      <c r="T1045024" s="251"/>
      <c r="U1045024" s="251"/>
      <c r="V1045024" s="251"/>
      <c r="W1045024" s="251"/>
      <c r="X1045024" s="251"/>
      <c r="Y1045024" s="251"/>
      <c r="Z1045024" s="251"/>
      <c r="AA1045024" s="251"/>
      <c r="AB1045024" s="247"/>
      <c r="AC1045024" s="247"/>
      <c r="AD1045024" s="245"/>
      <c r="AE1045024" s="245"/>
      <c r="AF1045024" s="245"/>
      <c r="AG1045024" s="245"/>
    </row>
    <row r="1045025" spans="1:33" ht="12.75">
      <c r="A1045025" s="247"/>
      <c r="B1045025" s="248"/>
      <c r="C1045025" s="249"/>
      <c r="D1045025" s="250"/>
      <c r="E1045025" s="250"/>
      <c r="F1045025" s="250"/>
      <c r="G1045025" s="250"/>
      <c r="H1045025" s="250"/>
      <c r="I1045025" s="250"/>
      <c r="J1045025" s="244"/>
      <c r="K1045025" s="244"/>
      <c r="L1045025" s="244"/>
      <c r="M1045025" s="244"/>
      <c r="N1045025" s="244"/>
      <c r="O1045025" s="251"/>
      <c r="P1045025" s="251"/>
      <c r="Q1045025" s="251"/>
      <c r="R1045025" s="251"/>
      <c r="S1045025" s="251"/>
      <c r="T1045025" s="251"/>
      <c r="U1045025" s="251"/>
      <c r="V1045025" s="251"/>
      <c r="W1045025" s="251"/>
      <c r="X1045025" s="251"/>
      <c r="Y1045025" s="251"/>
      <c r="Z1045025" s="251"/>
      <c r="AA1045025" s="251"/>
      <c r="AB1045025" s="247"/>
      <c r="AC1045025" s="247"/>
      <c r="AD1045025" s="245"/>
      <c r="AE1045025" s="245"/>
      <c r="AF1045025" s="245"/>
      <c r="AG1045025" s="245"/>
    </row>
    <row r="1045026" spans="1:33" ht="12.75">
      <c r="A1045026" s="247"/>
      <c r="B1045026" s="248"/>
      <c r="C1045026" s="249"/>
      <c r="D1045026" s="250"/>
      <c r="E1045026" s="250"/>
      <c r="F1045026" s="250"/>
      <c r="G1045026" s="250"/>
      <c r="H1045026" s="250"/>
      <c r="I1045026" s="250"/>
      <c r="J1045026" s="244"/>
      <c r="K1045026" s="244"/>
      <c r="L1045026" s="244"/>
      <c r="M1045026" s="244"/>
      <c r="N1045026" s="244"/>
      <c r="O1045026" s="251"/>
      <c r="P1045026" s="251"/>
      <c r="Q1045026" s="251"/>
      <c r="R1045026" s="251"/>
      <c r="S1045026" s="251"/>
      <c r="T1045026" s="251"/>
      <c r="U1045026" s="251"/>
      <c r="V1045026" s="251"/>
      <c r="W1045026" s="251"/>
      <c r="X1045026" s="251"/>
      <c r="Y1045026" s="251"/>
      <c r="Z1045026" s="251"/>
      <c r="AA1045026" s="251"/>
      <c r="AB1045026" s="247"/>
      <c r="AC1045026" s="247"/>
      <c r="AD1045026" s="245"/>
      <c r="AE1045026" s="245"/>
      <c r="AF1045026" s="245"/>
      <c r="AG1045026" s="245"/>
    </row>
    <row r="1045027" spans="1:33" ht="12.75">
      <c r="A1045027" s="247"/>
      <c r="B1045027" s="248"/>
      <c r="C1045027" s="249"/>
      <c r="D1045027" s="250"/>
      <c r="E1045027" s="250"/>
      <c r="F1045027" s="250"/>
      <c r="G1045027" s="250"/>
      <c r="H1045027" s="250"/>
      <c r="I1045027" s="250"/>
      <c r="J1045027" s="244"/>
      <c r="K1045027" s="244"/>
      <c r="L1045027" s="244"/>
      <c r="M1045027" s="244"/>
      <c r="N1045027" s="244"/>
      <c r="O1045027" s="251"/>
      <c r="P1045027" s="251"/>
      <c r="Q1045027" s="251"/>
      <c r="R1045027" s="251"/>
      <c r="S1045027" s="251"/>
      <c r="T1045027" s="251"/>
      <c r="U1045027" s="251"/>
      <c r="V1045027" s="251"/>
      <c r="W1045027" s="251"/>
      <c r="X1045027" s="251"/>
      <c r="Y1045027" s="251"/>
      <c r="Z1045027" s="251"/>
      <c r="AA1045027" s="251"/>
      <c r="AB1045027" s="247"/>
      <c r="AC1045027" s="247"/>
      <c r="AD1045027" s="245"/>
      <c r="AE1045027" s="245"/>
      <c r="AF1045027" s="245"/>
      <c r="AG1045027" s="245"/>
    </row>
    <row r="1045028" spans="1:33" ht="12.75">
      <c r="A1045028" s="247"/>
      <c r="B1045028" s="248"/>
      <c r="C1045028" s="249"/>
      <c r="D1045028" s="250"/>
      <c r="E1045028" s="250"/>
      <c r="F1045028" s="250"/>
      <c r="G1045028" s="250"/>
      <c r="H1045028" s="250"/>
      <c r="I1045028" s="250"/>
      <c r="J1045028" s="244"/>
      <c r="K1045028" s="244"/>
      <c r="L1045028" s="244"/>
      <c r="M1045028" s="244"/>
      <c r="N1045028" s="244"/>
      <c r="O1045028" s="251"/>
      <c r="P1045028" s="251"/>
      <c r="Q1045028" s="251"/>
      <c r="R1045028" s="251"/>
      <c r="S1045028" s="251"/>
      <c r="T1045028" s="251"/>
      <c r="U1045028" s="251"/>
      <c r="V1045028" s="251"/>
      <c r="W1045028" s="251"/>
      <c r="X1045028" s="251"/>
      <c r="Y1045028" s="251"/>
      <c r="Z1045028" s="251"/>
      <c r="AA1045028" s="251"/>
      <c r="AB1045028" s="247"/>
      <c r="AC1045028" s="247"/>
      <c r="AD1045028" s="245"/>
      <c r="AE1045028" s="245"/>
      <c r="AF1045028" s="245"/>
      <c r="AG1045028" s="245"/>
    </row>
    <row r="1045029" spans="1:33" ht="12.75">
      <c r="A1045029" s="247"/>
      <c r="B1045029" s="248"/>
      <c r="C1045029" s="249"/>
      <c r="D1045029" s="250"/>
      <c r="E1045029" s="250"/>
      <c r="F1045029" s="250"/>
      <c r="G1045029" s="250"/>
      <c r="H1045029" s="250"/>
      <c r="I1045029" s="250"/>
      <c r="J1045029" s="244"/>
      <c r="K1045029" s="244"/>
      <c r="L1045029" s="244"/>
      <c r="M1045029" s="244"/>
      <c r="N1045029" s="244"/>
      <c r="O1045029" s="251"/>
      <c r="P1045029" s="251"/>
      <c r="Q1045029" s="251"/>
      <c r="R1045029" s="251"/>
      <c r="S1045029" s="251"/>
      <c r="T1045029" s="251"/>
      <c r="U1045029" s="251"/>
      <c r="V1045029" s="251"/>
      <c r="W1045029" s="251"/>
      <c r="X1045029" s="251"/>
      <c r="Y1045029" s="251"/>
      <c r="Z1045029" s="251"/>
      <c r="AA1045029" s="251"/>
      <c r="AB1045029" s="247"/>
      <c r="AC1045029" s="247"/>
      <c r="AD1045029" s="245"/>
      <c r="AE1045029" s="245"/>
      <c r="AF1045029" s="245"/>
      <c r="AG1045029" s="245"/>
    </row>
    <row r="1045030" spans="1:33" ht="12.75">
      <c r="A1045030" s="247"/>
      <c r="B1045030" s="248"/>
      <c r="C1045030" s="249"/>
      <c r="D1045030" s="250"/>
      <c r="E1045030" s="250"/>
      <c r="F1045030" s="250"/>
      <c r="G1045030" s="250"/>
      <c r="H1045030" s="250"/>
      <c r="I1045030" s="250"/>
      <c r="J1045030" s="244"/>
      <c r="K1045030" s="244"/>
      <c r="L1045030" s="244"/>
      <c r="M1045030" s="244"/>
      <c r="N1045030" s="244"/>
      <c r="O1045030" s="251"/>
      <c r="P1045030" s="251"/>
      <c r="Q1045030" s="251"/>
      <c r="R1045030" s="251"/>
      <c r="S1045030" s="251"/>
      <c r="T1045030" s="251"/>
      <c r="U1045030" s="251"/>
      <c r="V1045030" s="251"/>
      <c r="W1045030" s="251"/>
      <c r="X1045030" s="251"/>
      <c r="Y1045030" s="251"/>
      <c r="Z1045030" s="251"/>
      <c r="AA1045030" s="251"/>
      <c r="AB1045030" s="247"/>
      <c r="AC1045030" s="247"/>
      <c r="AD1045030" s="245"/>
      <c r="AE1045030" s="245"/>
      <c r="AF1045030" s="245"/>
      <c r="AG1045030" s="245"/>
    </row>
    <row r="1045031" spans="1:33" ht="12.75">
      <c r="A1045031" s="247"/>
      <c r="B1045031" s="248"/>
      <c r="C1045031" s="249"/>
      <c r="D1045031" s="250"/>
      <c r="E1045031" s="250"/>
      <c r="F1045031" s="250"/>
      <c r="G1045031" s="250"/>
      <c r="H1045031" s="250"/>
      <c r="I1045031" s="250"/>
      <c r="J1045031" s="244"/>
      <c r="K1045031" s="244"/>
      <c r="L1045031" s="244"/>
      <c r="M1045031" s="244"/>
      <c r="N1045031" s="244"/>
      <c r="O1045031" s="251"/>
      <c r="P1045031" s="251"/>
      <c r="Q1045031" s="251"/>
      <c r="R1045031" s="251"/>
      <c r="S1045031" s="251"/>
      <c r="T1045031" s="251"/>
      <c r="U1045031" s="251"/>
      <c r="V1045031" s="251"/>
      <c r="W1045031" s="251"/>
      <c r="X1045031" s="251"/>
      <c r="Y1045031" s="251"/>
      <c r="Z1045031" s="251"/>
      <c r="AA1045031" s="251"/>
      <c r="AB1045031" s="247"/>
      <c r="AC1045031" s="247"/>
      <c r="AD1045031" s="245"/>
      <c r="AE1045031" s="245"/>
      <c r="AF1045031" s="245"/>
      <c r="AG1045031" s="245"/>
    </row>
    <row r="1045032" spans="1:33" ht="12.75">
      <c r="A1045032" s="247"/>
      <c r="B1045032" s="248"/>
      <c r="C1045032" s="249"/>
      <c r="D1045032" s="250"/>
      <c r="E1045032" s="250"/>
      <c r="F1045032" s="250"/>
      <c r="G1045032" s="250"/>
      <c r="H1045032" s="250"/>
      <c r="I1045032" s="250"/>
      <c r="J1045032" s="244"/>
      <c r="K1045032" s="244"/>
      <c r="L1045032" s="244"/>
      <c r="M1045032" s="244"/>
      <c r="N1045032" s="244"/>
      <c r="O1045032" s="251"/>
      <c r="P1045032" s="251"/>
      <c r="Q1045032" s="251"/>
      <c r="R1045032" s="251"/>
      <c r="S1045032" s="251"/>
      <c r="T1045032" s="251"/>
      <c r="U1045032" s="251"/>
      <c r="V1045032" s="251"/>
      <c r="W1045032" s="251"/>
      <c r="X1045032" s="251"/>
      <c r="Y1045032" s="251"/>
      <c r="Z1045032" s="251"/>
      <c r="AA1045032" s="251"/>
      <c r="AB1045032" s="247"/>
      <c r="AC1045032" s="247"/>
      <c r="AD1045032" s="245"/>
      <c r="AE1045032" s="245"/>
      <c r="AF1045032" s="245"/>
      <c r="AG1045032" s="245"/>
    </row>
    <row r="1045033" spans="1:33" ht="12.75">
      <c r="A1045033" s="247"/>
      <c r="B1045033" s="248"/>
      <c r="C1045033" s="249"/>
      <c r="D1045033" s="250"/>
      <c r="E1045033" s="250"/>
      <c r="F1045033" s="250"/>
      <c r="G1045033" s="250"/>
      <c r="H1045033" s="250"/>
      <c r="I1045033" s="250"/>
      <c r="J1045033" s="244"/>
      <c r="K1045033" s="244"/>
      <c r="L1045033" s="244"/>
      <c r="M1045033" s="244"/>
      <c r="N1045033" s="244"/>
      <c r="O1045033" s="251"/>
      <c r="P1045033" s="251"/>
      <c r="Q1045033" s="251"/>
      <c r="R1045033" s="251"/>
      <c r="S1045033" s="251"/>
      <c r="T1045033" s="251"/>
      <c r="U1045033" s="251"/>
      <c r="V1045033" s="251"/>
      <c r="W1045033" s="251"/>
      <c r="X1045033" s="251"/>
      <c r="Y1045033" s="251"/>
      <c r="Z1045033" s="251"/>
      <c r="AA1045033" s="251"/>
      <c r="AB1045033" s="247"/>
      <c r="AC1045033" s="247"/>
      <c r="AD1045033" s="245"/>
      <c r="AE1045033" s="245"/>
      <c r="AF1045033" s="245"/>
      <c r="AG1045033" s="245"/>
    </row>
    <row r="1045034" spans="1:33" ht="12.75">
      <c r="A1045034" s="247"/>
      <c r="B1045034" s="248"/>
      <c r="C1045034" s="249"/>
      <c r="D1045034" s="250"/>
      <c r="E1045034" s="250"/>
      <c r="F1045034" s="250"/>
      <c r="G1045034" s="250"/>
      <c r="H1045034" s="250"/>
      <c r="I1045034" s="250"/>
      <c r="J1045034" s="244"/>
      <c r="K1045034" s="244"/>
      <c r="L1045034" s="244"/>
      <c r="M1045034" s="244"/>
      <c r="N1045034" s="244"/>
      <c r="O1045034" s="251"/>
      <c r="P1045034" s="251"/>
      <c r="Q1045034" s="251"/>
      <c r="R1045034" s="251"/>
      <c r="S1045034" s="251"/>
      <c r="T1045034" s="251"/>
      <c r="U1045034" s="251"/>
      <c r="V1045034" s="251"/>
      <c r="W1045034" s="251"/>
      <c r="X1045034" s="251"/>
      <c r="Y1045034" s="251"/>
      <c r="Z1045034" s="251"/>
      <c r="AA1045034" s="251"/>
      <c r="AB1045034" s="247"/>
      <c r="AC1045034" s="247"/>
      <c r="AD1045034" s="245"/>
      <c r="AE1045034" s="245"/>
      <c r="AF1045034" s="245"/>
      <c r="AG1045034" s="245"/>
    </row>
    <row r="1045035" spans="1:33" ht="12.75">
      <c r="A1045035" s="247"/>
      <c r="B1045035" s="248"/>
      <c r="C1045035" s="249"/>
      <c r="D1045035" s="250"/>
      <c r="E1045035" s="250"/>
      <c r="F1045035" s="250"/>
      <c r="G1045035" s="250"/>
      <c r="H1045035" s="250"/>
      <c r="I1045035" s="250"/>
      <c r="J1045035" s="244"/>
      <c r="K1045035" s="244"/>
      <c r="L1045035" s="244"/>
      <c r="M1045035" s="244"/>
      <c r="N1045035" s="244"/>
      <c r="O1045035" s="251"/>
      <c r="P1045035" s="251"/>
      <c r="Q1045035" s="251"/>
      <c r="R1045035" s="251"/>
      <c r="S1045035" s="251"/>
      <c r="T1045035" s="251"/>
      <c r="U1045035" s="251"/>
      <c r="V1045035" s="251"/>
      <c r="W1045035" s="251"/>
      <c r="X1045035" s="251"/>
      <c r="Y1045035" s="251"/>
      <c r="Z1045035" s="251"/>
      <c r="AA1045035" s="251"/>
      <c r="AB1045035" s="247"/>
      <c r="AC1045035" s="247"/>
      <c r="AD1045035" s="245"/>
      <c r="AE1045035" s="245"/>
      <c r="AF1045035" s="245"/>
      <c r="AG1045035" s="245"/>
    </row>
    <row r="1045036" spans="1:33" ht="12.75">
      <c r="A1045036" s="247"/>
      <c r="B1045036" s="248"/>
      <c r="C1045036" s="249"/>
      <c r="D1045036" s="250"/>
      <c r="E1045036" s="250"/>
      <c r="F1045036" s="250"/>
      <c r="G1045036" s="250"/>
      <c r="H1045036" s="250"/>
      <c r="I1045036" s="250"/>
      <c r="J1045036" s="244"/>
      <c r="K1045036" s="244"/>
      <c r="L1045036" s="244"/>
      <c r="M1045036" s="244"/>
      <c r="N1045036" s="244"/>
      <c r="O1045036" s="251"/>
      <c r="P1045036" s="251"/>
      <c r="Q1045036" s="251"/>
      <c r="R1045036" s="251"/>
      <c r="S1045036" s="251"/>
      <c r="T1045036" s="251"/>
      <c r="U1045036" s="251"/>
      <c r="V1045036" s="251"/>
      <c r="W1045036" s="251"/>
      <c r="X1045036" s="251"/>
      <c r="Y1045036" s="251"/>
      <c r="Z1045036" s="251"/>
      <c r="AA1045036" s="251"/>
      <c r="AB1045036" s="247"/>
      <c r="AC1045036" s="247"/>
      <c r="AD1045036" s="245"/>
      <c r="AE1045036" s="245"/>
      <c r="AF1045036" s="245"/>
      <c r="AG1045036" s="245"/>
    </row>
    <row r="1045037" spans="1:33" ht="12.75">
      <c r="A1045037" s="247"/>
      <c r="B1045037" s="248"/>
      <c r="C1045037" s="249"/>
      <c r="D1045037" s="250"/>
      <c r="E1045037" s="250"/>
      <c r="F1045037" s="250"/>
      <c r="G1045037" s="250"/>
      <c r="H1045037" s="250"/>
      <c r="I1045037" s="250"/>
      <c r="J1045037" s="244"/>
      <c r="K1045037" s="244"/>
      <c r="L1045037" s="244"/>
      <c r="M1045037" s="244"/>
      <c r="N1045037" s="244"/>
      <c r="O1045037" s="251"/>
      <c r="P1045037" s="251"/>
      <c r="Q1045037" s="251"/>
      <c r="R1045037" s="251"/>
      <c r="S1045037" s="251"/>
      <c r="T1045037" s="251"/>
      <c r="U1045037" s="251"/>
      <c r="V1045037" s="251"/>
      <c r="W1045037" s="251"/>
      <c r="X1045037" s="251"/>
      <c r="Y1045037" s="251"/>
      <c r="Z1045037" s="251"/>
      <c r="AA1045037" s="251"/>
      <c r="AB1045037" s="247"/>
      <c r="AC1045037" s="247"/>
      <c r="AD1045037" s="245"/>
      <c r="AE1045037" s="245"/>
      <c r="AF1045037" s="245"/>
      <c r="AG1045037" s="245"/>
    </row>
    <row r="1045038" spans="1:33" ht="12.75">
      <c r="A1045038" s="247"/>
      <c r="B1045038" s="248"/>
      <c r="C1045038" s="249"/>
      <c r="D1045038" s="250"/>
      <c r="E1045038" s="250"/>
      <c r="F1045038" s="250"/>
      <c r="G1045038" s="250"/>
      <c r="H1045038" s="250"/>
      <c r="I1045038" s="250"/>
      <c r="J1045038" s="244"/>
      <c r="K1045038" s="244"/>
      <c r="L1045038" s="244"/>
      <c r="M1045038" s="244"/>
      <c r="N1045038" s="244"/>
      <c r="O1045038" s="251"/>
      <c r="P1045038" s="251"/>
      <c r="Q1045038" s="251"/>
      <c r="R1045038" s="251"/>
      <c r="S1045038" s="251"/>
      <c r="T1045038" s="251"/>
      <c r="U1045038" s="251"/>
      <c r="V1045038" s="251"/>
      <c r="W1045038" s="251"/>
      <c r="X1045038" s="251"/>
      <c r="Y1045038" s="251"/>
      <c r="Z1045038" s="251"/>
      <c r="AA1045038" s="251"/>
      <c r="AB1045038" s="247"/>
      <c r="AC1045038" s="247"/>
      <c r="AD1045038" s="245"/>
      <c r="AE1045038" s="245"/>
      <c r="AF1045038" s="245"/>
      <c r="AG1045038" s="245"/>
    </row>
    <row r="1045039" spans="1:33" ht="12.75">
      <c r="A1045039" s="247"/>
      <c r="B1045039" s="248"/>
      <c r="C1045039" s="249"/>
      <c r="D1045039" s="250"/>
      <c r="E1045039" s="250"/>
      <c r="F1045039" s="250"/>
      <c r="G1045039" s="250"/>
      <c r="H1045039" s="250"/>
      <c r="I1045039" s="250"/>
      <c r="J1045039" s="244"/>
      <c r="K1045039" s="244"/>
      <c r="L1045039" s="244"/>
      <c r="M1045039" s="244"/>
      <c r="N1045039" s="244"/>
      <c r="O1045039" s="251"/>
      <c r="P1045039" s="251"/>
      <c r="Q1045039" s="251"/>
      <c r="R1045039" s="251"/>
      <c r="S1045039" s="251"/>
      <c r="T1045039" s="251"/>
      <c r="U1045039" s="251"/>
      <c r="V1045039" s="251"/>
      <c r="W1045039" s="251"/>
      <c r="X1045039" s="251"/>
      <c r="Y1045039" s="251"/>
      <c r="Z1045039" s="251"/>
      <c r="AA1045039" s="251"/>
      <c r="AB1045039" s="247"/>
      <c r="AC1045039" s="247"/>
      <c r="AD1045039" s="245"/>
      <c r="AE1045039" s="245"/>
      <c r="AF1045039" s="245"/>
      <c r="AG1045039" s="245"/>
    </row>
    <row r="1045040" spans="1:33" ht="12.75">
      <c r="A1045040" s="247"/>
      <c r="B1045040" s="248"/>
      <c r="C1045040" s="249"/>
      <c r="D1045040" s="250"/>
      <c r="E1045040" s="250"/>
      <c r="F1045040" s="250"/>
      <c r="G1045040" s="250"/>
      <c r="H1045040" s="250"/>
      <c r="I1045040" s="250"/>
      <c r="J1045040" s="244"/>
      <c r="K1045040" s="244"/>
      <c r="L1045040" s="244"/>
      <c r="M1045040" s="244"/>
      <c r="N1045040" s="244"/>
      <c r="O1045040" s="251"/>
      <c r="P1045040" s="251"/>
      <c r="Q1045040" s="251"/>
      <c r="R1045040" s="251"/>
      <c r="S1045040" s="251"/>
      <c r="T1045040" s="251"/>
      <c r="U1045040" s="251"/>
      <c r="V1045040" s="251"/>
      <c r="W1045040" s="251"/>
      <c r="X1045040" s="251"/>
      <c r="Y1045040" s="251"/>
      <c r="Z1045040" s="251"/>
      <c r="AA1045040" s="251"/>
      <c r="AB1045040" s="247"/>
      <c r="AC1045040" s="247"/>
      <c r="AD1045040" s="245"/>
      <c r="AE1045040" s="245"/>
      <c r="AF1045040" s="245"/>
      <c r="AG1045040" s="245"/>
    </row>
    <row r="1045041" spans="1:33" ht="12.75">
      <c r="A1045041" s="247"/>
      <c r="B1045041" s="248"/>
      <c r="C1045041" s="249"/>
      <c r="D1045041" s="250"/>
      <c r="E1045041" s="250"/>
      <c r="F1045041" s="250"/>
      <c r="G1045041" s="250"/>
      <c r="H1045041" s="250"/>
      <c r="I1045041" s="250"/>
      <c r="J1045041" s="244"/>
      <c r="K1045041" s="244"/>
      <c r="L1045041" s="244"/>
      <c r="M1045041" s="244"/>
      <c r="N1045041" s="244"/>
      <c r="O1045041" s="251"/>
      <c r="P1045041" s="251"/>
      <c r="Q1045041" s="251"/>
      <c r="R1045041" s="251"/>
      <c r="S1045041" s="251"/>
      <c r="T1045041" s="251"/>
      <c r="U1045041" s="251"/>
      <c r="V1045041" s="251"/>
      <c r="W1045041" s="251"/>
      <c r="X1045041" s="251"/>
      <c r="Y1045041" s="251"/>
      <c r="Z1045041" s="251"/>
      <c r="AA1045041" s="251"/>
      <c r="AB1045041" s="247"/>
      <c r="AC1045041" s="247"/>
      <c r="AD1045041" s="245"/>
      <c r="AE1045041" s="245"/>
      <c r="AF1045041" s="245"/>
      <c r="AG1045041" s="245"/>
    </row>
    <row r="1045042" spans="1:33" ht="12.75">
      <c r="A1045042" s="247"/>
      <c r="B1045042" s="248"/>
      <c r="C1045042" s="249"/>
      <c r="D1045042" s="250"/>
      <c r="E1045042" s="250"/>
      <c r="F1045042" s="250"/>
      <c r="G1045042" s="250"/>
      <c r="H1045042" s="250"/>
      <c r="I1045042" s="250"/>
      <c r="J1045042" s="244"/>
      <c r="K1045042" s="244"/>
      <c r="L1045042" s="244"/>
      <c r="M1045042" s="244"/>
      <c r="N1045042" s="244"/>
      <c r="O1045042" s="251"/>
      <c r="P1045042" s="251"/>
      <c r="Q1045042" s="251"/>
      <c r="R1045042" s="251"/>
      <c r="S1045042" s="251"/>
      <c r="T1045042" s="251"/>
      <c r="U1045042" s="251"/>
      <c r="V1045042" s="251"/>
      <c r="W1045042" s="251"/>
      <c r="X1045042" s="251"/>
      <c r="Y1045042" s="251"/>
      <c r="Z1045042" s="251"/>
      <c r="AA1045042" s="251"/>
      <c r="AB1045042" s="247"/>
      <c r="AC1045042" s="247"/>
      <c r="AD1045042" s="245"/>
      <c r="AE1045042" s="245"/>
      <c r="AF1045042" s="245"/>
      <c r="AG1045042" s="245"/>
    </row>
    <row r="1045043" spans="1:33" ht="12.75">
      <c r="A1045043" s="247"/>
      <c r="B1045043" s="248"/>
      <c r="C1045043" s="249"/>
      <c r="D1045043" s="250"/>
      <c r="E1045043" s="250"/>
      <c r="F1045043" s="250"/>
      <c r="G1045043" s="250"/>
      <c r="H1045043" s="250"/>
      <c r="I1045043" s="250"/>
      <c r="J1045043" s="244"/>
      <c r="K1045043" s="244"/>
      <c r="L1045043" s="244"/>
      <c r="M1045043" s="244"/>
      <c r="N1045043" s="244"/>
      <c r="O1045043" s="251"/>
      <c r="P1045043" s="251"/>
      <c r="Q1045043" s="251"/>
      <c r="R1045043" s="251"/>
      <c r="S1045043" s="251"/>
      <c r="T1045043" s="251"/>
      <c r="U1045043" s="251"/>
      <c r="V1045043" s="251"/>
      <c r="W1045043" s="251"/>
      <c r="X1045043" s="251"/>
      <c r="Y1045043" s="251"/>
      <c r="Z1045043" s="251"/>
      <c r="AA1045043" s="251"/>
      <c r="AB1045043" s="247"/>
      <c r="AC1045043" s="247"/>
      <c r="AD1045043" s="245"/>
      <c r="AE1045043" s="245"/>
      <c r="AF1045043" s="245"/>
      <c r="AG1045043" s="245"/>
    </row>
    <row r="1045044" spans="1:33" ht="12.75">
      <c r="A1045044" s="247"/>
      <c r="B1045044" s="248"/>
      <c r="C1045044" s="249"/>
      <c r="D1045044" s="250"/>
      <c r="E1045044" s="250"/>
      <c r="F1045044" s="250"/>
      <c r="G1045044" s="250"/>
      <c r="H1045044" s="250"/>
      <c r="I1045044" s="250"/>
      <c r="J1045044" s="244"/>
      <c r="K1045044" s="244"/>
      <c r="L1045044" s="244"/>
      <c r="M1045044" s="244"/>
      <c r="N1045044" s="244"/>
      <c r="O1045044" s="251"/>
      <c r="P1045044" s="251"/>
      <c r="Q1045044" s="251"/>
      <c r="R1045044" s="251"/>
      <c r="S1045044" s="251"/>
      <c r="T1045044" s="251"/>
      <c r="U1045044" s="251"/>
      <c r="V1045044" s="251"/>
      <c r="W1045044" s="251"/>
      <c r="X1045044" s="251"/>
      <c r="Y1045044" s="251"/>
      <c r="Z1045044" s="251"/>
      <c r="AA1045044" s="251"/>
      <c r="AB1045044" s="247"/>
      <c r="AC1045044" s="247"/>
      <c r="AD1045044" s="245"/>
      <c r="AE1045044" s="245"/>
      <c r="AF1045044" s="245"/>
      <c r="AG1045044" s="245"/>
    </row>
    <row r="1045045" spans="1:33" ht="12.75">
      <c r="A1045045" s="247"/>
      <c r="B1045045" s="248"/>
      <c r="C1045045" s="249"/>
      <c r="D1045045" s="250"/>
      <c r="E1045045" s="250"/>
      <c r="F1045045" s="250"/>
      <c r="G1045045" s="250"/>
      <c r="H1045045" s="250"/>
      <c r="I1045045" s="250"/>
      <c r="J1045045" s="244"/>
      <c r="K1045045" s="244"/>
      <c r="L1045045" s="244"/>
      <c r="M1045045" s="244"/>
      <c r="N1045045" s="244"/>
      <c r="O1045045" s="251"/>
      <c r="P1045045" s="251"/>
      <c r="Q1045045" s="251"/>
      <c r="R1045045" s="251"/>
      <c r="S1045045" s="251"/>
      <c r="T1045045" s="251"/>
      <c r="U1045045" s="251"/>
      <c r="V1045045" s="251"/>
      <c r="W1045045" s="251"/>
      <c r="X1045045" s="251"/>
      <c r="Y1045045" s="251"/>
      <c r="Z1045045" s="251"/>
      <c r="AA1045045" s="251"/>
      <c r="AB1045045" s="247"/>
      <c r="AC1045045" s="247"/>
      <c r="AD1045045" s="245"/>
      <c r="AE1045045" s="245"/>
      <c r="AF1045045" s="245"/>
      <c r="AG1045045" s="245"/>
    </row>
    <row r="1045046" spans="1:33" ht="12.75">
      <c r="A1045046" s="247"/>
      <c r="B1045046" s="248"/>
      <c r="C1045046" s="249"/>
      <c r="D1045046" s="250"/>
      <c r="E1045046" s="250"/>
      <c r="F1045046" s="250"/>
      <c r="G1045046" s="250"/>
      <c r="H1045046" s="250"/>
      <c r="I1045046" s="250"/>
      <c r="J1045046" s="244"/>
      <c r="K1045046" s="244"/>
      <c r="L1045046" s="244"/>
      <c r="M1045046" s="244"/>
      <c r="N1045046" s="244"/>
      <c r="O1045046" s="251"/>
      <c r="P1045046" s="251"/>
      <c r="Q1045046" s="251"/>
      <c r="R1045046" s="251"/>
      <c r="S1045046" s="251"/>
      <c r="T1045046" s="251"/>
      <c r="U1045046" s="251"/>
      <c r="V1045046" s="251"/>
      <c r="W1045046" s="251"/>
      <c r="X1045046" s="251"/>
      <c r="Y1045046" s="251"/>
      <c r="Z1045046" s="251"/>
      <c r="AA1045046" s="251"/>
      <c r="AB1045046" s="247"/>
      <c r="AC1045046" s="247"/>
      <c r="AD1045046" s="245"/>
      <c r="AE1045046" s="245"/>
      <c r="AF1045046" s="245"/>
      <c r="AG1045046" s="245"/>
    </row>
    <row r="1045047" spans="1:33" ht="12.75">
      <c r="A1045047" s="247"/>
      <c r="B1045047" s="248"/>
      <c r="C1045047" s="249"/>
      <c r="D1045047" s="250"/>
      <c r="E1045047" s="250"/>
      <c r="F1045047" s="250"/>
      <c r="G1045047" s="250"/>
      <c r="H1045047" s="250"/>
      <c r="I1045047" s="250"/>
      <c r="J1045047" s="244"/>
      <c r="K1045047" s="244"/>
      <c r="L1045047" s="244"/>
      <c r="M1045047" s="244"/>
      <c r="N1045047" s="244"/>
      <c r="O1045047" s="251"/>
      <c r="P1045047" s="251"/>
      <c r="Q1045047" s="251"/>
      <c r="R1045047" s="251"/>
      <c r="S1045047" s="251"/>
      <c r="T1045047" s="251"/>
      <c r="U1045047" s="251"/>
      <c r="V1045047" s="251"/>
      <c r="W1045047" s="251"/>
      <c r="X1045047" s="251"/>
      <c r="Y1045047" s="251"/>
      <c r="Z1045047" s="251"/>
      <c r="AA1045047" s="251"/>
      <c r="AB1045047" s="247"/>
      <c r="AC1045047" s="247"/>
      <c r="AD1045047" s="245"/>
      <c r="AE1045047" s="245"/>
      <c r="AF1045047" s="245"/>
      <c r="AG1045047" s="245"/>
    </row>
    <row r="1045048" spans="1:33" ht="12.75">
      <c r="A1045048" s="247"/>
      <c r="B1045048" s="248"/>
      <c r="C1045048" s="249"/>
      <c r="D1045048" s="250"/>
      <c r="E1045048" s="250"/>
      <c r="F1045048" s="250"/>
      <c r="G1045048" s="250"/>
      <c r="H1045048" s="250"/>
      <c r="I1045048" s="250"/>
      <c r="J1045048" s="244"/>
      <c r="K1045048" s="244"/>
      <c r="L1045048" s="244"/>
      <c r="M1045048" s="244"/>
      <c r="N1045048" s="244"/>
      <c r="O1045048" s="251"/>
      <c r="P1045048" s="251"/>
      <c r="Q1045048" s="251"/>
      <c r="R1045048" s="251"/>
      <c r="S1045048" s="251"/>
      <c r="T1045048" s="251"/>
      <c r="U1045048" s="251"/>
      <c r="V1045048" s="251"/>
      <c r="W1045048" s="251"/>
      <c r="X1045048" s="251"/>
      <c r="Y1045048" s="251"/>
      <c r="Z1045048" s="251"/>
      <c r="AA1045048" s="251"/>
      <c r="AB1045048" s="247"/>
      <c r="AC1045048" s="247"/>
      <c r="AD1045048" s="245"/>
      <c r="AE1045048" s="245"/>
      <c r="AF1045048" s="245"/>
      <c r="AG1045048" s="245"/>
    </row>
    <row r="1045049" spans="1:33" ht="12.75">
      <c r="A1045049" s="247"/>
      <c r="B1045049" s="248"/>
      <c r="C1045049" s="249"/>
      <c r="D1045049" s="250"/>
      <c r="E1045049" s="250"/>
      <c r="F1045049" s="250"/>
      <c r="G1045049" s="250"/>
      <c r="H1045049" s="250"/>
      <c r="I1045049" s="250"/>
      <c r="J1045049" s="244"/>
      <c r="K1045049" s="244"/>
      <c r="L1045049" s="244"/>
      <c r="M1045049" s="244"/>
      <c r="N1045049" s="244"/>
      <c r="O1045049" s="251"/>
      <c r="P1045049" s="251"/>
      <c r="Q1045049" s="251"/>
      <c r="R1045049" s="251"/>
      <c r="S1045049" s="251"/>
      <c r="T1045049" s="251"/>
      <c r="U1045049" s="251"/>
      <c r="V1045049" s="251"/>
      <c r="W1045049" s="251"/>
      <c r="X1045049" s="251"/>
      <c r="Y1045049" s="251"/>
      <c r="Z1045049" s="251"/>
      <c r="AA1045049" s="251"/>
      <c r="AB1045049" s="247"/>
      <c r="AC1045049" s="247"/>
      <c r="AD1045049" s="245"/>
      <c r="AE1045049" s="245"/>
      <c r="AF1045049" s="245"/>
      <c r="AG1045049" s="245"/>
    </row>
    <row r="1045050" spans="1:33" ht="12.75">
      <c r="A1045050" s="247"/>
      <c r="B1045050" s="248"/>
      <c r="C1045050" s="249"/>
      <c r="D1045050" s="250"/>
      <c r="E1045050" s="250"/>
      <c r="F1045050" s="250"/>
      <c r="G1045050" s="250"/>
      <c r="H1045050" s="250"/>
      <c r="I1045050" s="250"/>
      <c r="J1045050" s="244"/>
      <c r="K1045050" s="244"/>
      <c r="L1045050" s="244"/>
      <c r="M1045050" s="244"/>
      <c r="N1045050" s="244"/>
      <c r="O1045050" s="251"/>
      <c r="P1045050" s="251"/>
      <c r="Q1045050" s="251"/>
      <c r="R1045050" s="251"/>
      <c r="S1045050" s="251"/>
      <c r="T1045050" s="251"/>
      <c r="U1045050" s="251"/>
      <c r="V1045050" s="251"/>
      <c r="W1045050" s="251"/>
      <c r="X1045050" s="251"/>
      <c r="Y1045050" s="251"/>
      <c r="Z1045050" s="251"/>
      <c r="AA1045050" s="251"/>
      <c r="AB1045050" s="247"/>
      <c r="AC1045050" s="247"/>
      <c r="AD1045050" s="245"/>
      <c r="AE1045050" s="245"/>
      <c r="AF1045050" s="245"/>
      <c r="AG1045050" s="245"/>
    </row>
    <row r="1045051" spans="1:33" ht="12.75">
      <c r="A1045051" s="247"/>
      <c r="B1045051" s="248"/>
      <c r="C1045051" s="249"/>
      <c r="D1045051" s="250"/>
      <c r="E1045051" s="250"/>
      <c r="F1045051" s="250"/>
      <c r="G1045051" s="250"/>
      <c r="H1045051" s="250"/>
      <c r="I1045051" s="250"/>
      <c r="J1045051" s="244"/>
      <c r="K1045051" s="244"/>
      <c r="L1045051" s="244"/>
      <c r="M1045051" s="244"/>
      <c r="N1045051" s="244"/>
      <c r="O1045051" s="251"/>
      <c r="P1045051" s="251"/>
      <c r="Q1045051" s="251"/>
      <c r="R1045051" s="251"/>
      <c r="S1045051" s="251"/>
      <c r="T1045051" s="251"/>
      <c r="U1045051" s="251"/>
      <c r="V1045051" s="251"/>
      <c r="W1045051" s="251"/>
      <c r="X1045051" s="251"/>
      <c r="Y1045051" s="251"/>
      <c r="Z1045051" s="251"/>
      <c r="AA1045051" s="251"/>
      <c r="AB1045051" s="247"/>
      <c r="AC1045051" s="247"/>
      <c r="AD1045051" s="245"/>
      <c r="AE1045051" s="245"/>
      <c r="AF1045051" s="245"/>
      <c r="AG1045051" s="245"/>
    </row>
    <row r="1045052" spans="1:33" ht="12.75">
      <c r="A1045052" s="247"/>
      <c r="B1045052" s="248"/>
      <c r="C1045052" s="249"/>
      <c r="D1045052" s="250"/>
      <c r="E1045052" s="250"/>
      <c r="F1045052" s="250"/>
      <c r="G1045052" s="250"/>
      <c r="H1045052" s="250"/>
      <c r="I1045052" s="250"/>
      <c r="J1045052" s="244"/>
      <c r="K1045052" s="244"/>
      <c r="L1045052" s="244"/>
      <c r="M1045052" s="244"/>
      <c r="N1045052" s="244"/>
      <c r="O1045052" s="251"/>
      <c r="P1045052" s="251"/>
      <c r="Q1045052" s="251"/>
      <c r="R1045052" s="251"/>
      <c r="S1045052" s="251"/>
      <c r="T1045052" s="251"/>
      <c r="U1045052" s="251"/>
      <c r="V1045052" s="251"/>
      <c r="W1045052" s="251"/>
      <c r="X1045052" s="251"/>
      <c r="Y1045052" s="251"/>
      <c r="Z1045052" s="251"/>
      <c r="AA1045052" s="251"/>
      <c r="AB1045052" s="247"/>
      <c r="AC1045052" s="247"/>
      <c r="AD1045052" s="245"/>
      <c r="AE1045052" s="245"/>
      <c r="AF1045052" s="245"/>
      <c r="AG1045052" s="245"/>
    </row>
    <row r="1045053" spans="1:33" ht="12.75">
      <c r="A1045053" s="247"/>
      <c r="B1045053" s="248"/>
      <c r="C1045053" s="249"/>
      <c r="D1045053" s="250"/>
      <c r="E1045053" s="250"/>
      <c r="F1045053" s="250"/>
      <c r="G1045053" s="250"/>
      <c r="H1045053" s="250"/>
      <c r="I1045053" s="250"/>
      <c r="J1045053" s="244"/>
      <c r="K1045053" s="244"/>
      <c r="L1045053" s="244"/>
      <c r="M1045053" s="244"/>
      <c r="N1045053" s="244"/>
      <c r="O1045053" s="251"/>
      <c r="P1045053" s="251"/>
      <c r="Q1045053" s="251"/>
      <c r="R1045053" s="251"/>
      <c r="S1045053" s="251"/>
      <c r="T1045053" s="251"/>
      <c r="U1045053" s="251"/>
      <c r="V1045053" s="251"/>
      <c r="W1045053" s="251"/>
      <c r="X1045053" s="251"/>
      <c r="Y1045053" s="251"/>
      <c r="Z1045053" s="251"/>
      <c r="AA1045053" s="251"/>
      <c r="AB1045053" s="247"/>
      <c r="AC1045053" s="247"/>
      <c r="AD1045053" s="245"/>
      <c r="AE1045053" s="245"/>
      <c r="AF1045053" s="245"/>
      <c r="AG1045053" s="245"/>
    </row>
    <row r="1045054" spans="1:33" ht="12.75">
      <c r="A1045054" s="247"/>
      <c r="B1045054" s="248"/>
      <c r="C1045054" s="249"/>
      <c r="D1045054" s="250"/>
      <c r="E1045054" s="250"/>
      <c r="F1045054" s="250"/>
      <c r="G1045054" s="250"/>
      <c r="H1045054" s="250"/>
      <c r="I1045054" s="250"/>
      <c r="J1045054" s="244"/>
      <c r="K1045054" s="244"/>
      <c r="L1045054" s="244"/>
      <c r="M1045054" s="244"/>
      <c r="N1045054" s="244"/>
      <c r="O1045054" s="251"/>
      <c r="P1045054" s="251"/>
      <c r="Q1045054" s="251"/>
      <c r="R1045054" s="251"/>
      <c r="S1045054" s="251"/>
      <c r="T1045054" s="251"/>
      <c r="U1045054" s="251"/>
      <c r="V1045054" s="251"/>
      <c r="W1045054" s="251"/>
      <c r="X1045054" s="251"/>
      <c r="Y1045054" s="251"/>
      <c r="Z1045054" s="251"/>
      <c r="AA1045054" s="251"/>
      <c r="AB1045054" s="247"/>
      <c r="AC1045054" s="247"/>
      <c r="AD1045054" s="245"/>
      <c r="AE1045054" s="245"/>
      <c r="AF1045054" s="245"/>
      <c r="AG1045054" s="245"/>
    </row>
    <row r="1045055" spans="1:33" ht="12.75">
      <c r="A1045055" s="247"/>
      <c r="B1045055" s="248"/>
      <c r="C1045055" s="249"/>
      <c r="D1045055" s="250"/>
      <c r="E1045055" s="250"/>
      <c r="F1045055" s="250"/>
      <c r="G1045055" s="250"/>
      <c r="H1045055" s="250"/>
      <c r="I1045055" s="250"/>
      <c r="J1045055" s="244"/>
      <c r="K1045055" s="244"/>
      <c r="L1045055" s="244"/>
      <c r="M1045055" s="244"/>
      <c r="N1045055" s="244"/>
      <c r="O1045055" s="251"/>
      <c r="P1045055" s="251"/>
      <c r="Q1045055" s="251"/>
      <c r="R1045055" s="251"/>
      <c r="S1045055" s="251"/>
      <c r="T1045055" s="251"/>
      <c r="U1045055" s="251"/>
      <c r="V1045055" s="251"/>
      <c r="W1045055" s="251"/>
      <c r="X1045055" s="251"/>
      <c r="Y1045055" s="251"/>
      <c r="Z1045055" s="251"/>
      <c r="AA1045055" s="251"/>
      <c r="AB1045055" s="247"/>
      <c r="AC1045055" s="247"/>
      <c r="AD1045055" s="245"/>
      <c r="AE1045055" s="245"/>
      <c r="AF1045055" s="245"/>
      <c r="AG1045055" s="245"/>
    </row>
    <row r="1045056" spans="1:33" ht="12.75">
      <c r="A1045056" s="247"/>
      <c r="B1045056" s="248"/>
      <c r="C1045056" s="249"/>
      <c r="D1045056" s="250"/>
      <c r="E1045056" s="250"/>
      <c r="F1045056" s="250"/>
      <c r="G1045056" s="250"/>
      <c r="H1045056" s="250"/>
      <c r="I1045056" s="250"/>
      <c r="J1045056" s="244"/>
      <c r="K1045056" s="244"/>
      <c r="L1045056" s="244"/>
      <c r="M1045056" s="244"/>
      <c r="N1045056" s="244"/>
      <c r="O1045056" s="251"/>
      <c r="P1045056" s="251"/>
      <c r="Q1045056" s="251"/>
      <c r="R1045056" s="251"/>
      <c r="S1045056" s="251"/>
      <c r="T1045056" s="251"/>
      <c r="U1045056" s="251"/>
      <c r="V1045056" s="251"/>
      <c r="W1045056" s="251"/>
      <c r="X1045056" s="251"/>
      <c r="Y1045056" s="251"/>
      <c r="Z1045056" s="251"/>
      <c r="AA1045056" s="251"/>
      <c r="AB1045056" s="247"/>
      <c r="AC1045056" s="247"/>
      <c r="AD1045056" s="245"/>
      <c r="AE1045056" s="245"/>
      <c r="AF1045056" s="245"/>
      <c r="AG1045056" s="245"/>
    </row>
    <row r="1045057" spans="1:33" ht="12.75">
      <c r="A1045057" s="247"/>
      <c r="B1045057" s="248"/>
      <c r="C1045057" s="249"/>
      <c r="D1045057" s="250"/>
      <c r="E1045057" s="250"/>
      <c r="F1045057" s="250"/>
      <c r="G1045057" s="250"/>
      <c r="H1045057" s="250"/>
      <c r="I1045057" s="250"/>
      <c r="J1045057" s="244"/>
      <c r="K1045057" s="244"/>
      <c r="L1045057" s="244"/>
      <c r="M1045057" s="244"/>
      <c r="N1045057" s="244"/>
      <c r="O1045057" s="251"/>
      <c r="P1045057" s="251"/>
      <c r="Q1045057" s="251"/>
      <c r="R1045057" s="251"/>
      <c r="S1045057" s="251"/>
      <c r="T1045057" s="251"/>
      <c r="U1045057" s="251"/>
      <c r="V1045057" s="251"/>
      <c r="W1045057" s="251"/>
      <c r="X1045057" s="251"/>
      <c r="Y1045057" s="251"/>
      <c r="Z1045057" s="251"/>
      <c r="AA1045057" s="251"/>
      <c r="AB1045057" s="247"/>
      <c r="AC1045057" s="247"/>
      <c r="AD1045057" s="245"/>
      <c r="AE1045057" s="245"/>
      <c r="AF1045057" s="245"/>
      <c r="AG1045057" s="245"/>
    </row>
    <row r="1045058" spans="1:33" ht="12.75">
      <c r="A1045058" s="247"/>
      <c r="B1045058" s="248"/>
      <c r="C1045058" s="249"/>
      <c r="D1045058" s="250"/>
      <c r="E1045058" s="250"/>
      <c r="F1045058" s="250"/>
      <c r="G1045058" s="250"/>
      <c r="H1045058" s="250"/>
      <c r="I1045058" s="250"/>
      <c r="J1045058" s="244"/>
      <c r="K1045058" s="244"/>
      <c r="L1045058" s="244"/>
      <c r="M1045058" s="244"/>
      <c r="N1045058" s="244"/>
      <c r="O1045058" s="251"/>
      <c r="P1045058" s="251"/>
      <c r="Q1045058" s="251"/>
      <c r="R1045058" s="251"/>
      <c r="S1045058" s="251"/>
      <c r="T1045058" s="251"/>
      <c r="U1045058" s="251"/>
      <c r="V1045058" s="251"/>
      <c r="W1045058" s="251"/>
      <c r="X1045058" s="251"/>
      <c r="Y1045058" s="251"/>
      <c r="Z1045058" s="251"/>
      <c r="AA1045058" s="251"/>
      <c r="AB1045058" s="247"/>
      <c r="AC1045058" s="247"/>
      <c r="AD1045058" s="245"/>
      <c r="AE1045058" s="245"/>
      <c r="AF1045058" s="245"/>
      <c r="AG1045058" s="245"/>
    </row>
    <row r="1045059" spans="1:33" ht="12.75">
      <c r="A1045059" s="247"/>
      <c r="B1045059" s="248"/>
      <c r="C1045059" s="249"/>
      <c r="D1045059" s="250"/>
      <c r="E1045059" s="250"/>
      <c r="F1045059" s="250"/>
      <c r="G1045059" s="250"/>
      <c r="H1045059" s="250"/>
      <c r="I1045059" s="250"/>
      <c r="J1045059" s="244"/>
      <c r="K1045059" s="244"/>
      <c r="L1045059" s="244"/>
      <c r="M1045059" s="244"/>
      <c r="N1045059" s="244"/>
      <c r="O1045059" s="251"/>
      <c r="P1045059" s="251"/>
      <c r="Q1045059" s="251"/>
      <c r="R1045059" s="251"/>
      <c r="S1045059" s="251"/>
      <c r="T1045059" s="251"/>
      <c r="U1045059" s="251"/>
      <c r="V1045059" s="251"/>
      <c r="W1045059" s="251"/>
      <c r="X1045059" s="251"/>
      <c r="Y1045059" s="251"/>
      <c r="Z1045059" s="251"/>
      <c r="AA1045059" s="251"/>
      <c r="AB1045059" s="247"/>
      <c r="AC1045059" s="247"/>
      <c r="AD1045059" s="245"/>
      <c r="AE1045059" s="245"/>
      <c r="AF1045059" s="245"/>
      <c r="AG1045059" s="245"/>
    </row>
    <row r="1045060" spans="1:33" ht="12.75">
      <c r="A1045060" s="247"/>
      <c r="B1045060" s="248"/>
      <c r="C1045060" s="249"/>
      <c r="D1045060" s="250"/>
      <c r="E1045060" s="250"/>
      <c r="F1045060" s="250"/>
      <c r="G1045060" s="250"/>
      <c r="H1045060" s="250"/>
      <c r="I1045060" s="250"/>
      <c r="J1045060" s="244"/>
      <c r="K1045060" s="244"/>
      <c r="L1045060" s="244"/>
      <c r="M1045060" s="244"/>
      <c r="N1045060" s="244"/>
      <c r="O1045060" s="251"/>
      <c r="P1045060" s="251"/>
      <c r="Q1045060" s="251"/>
      <c r="R1045060" s="251"/>
      <c r="S1045060" s="251"/>
      <c r="T1045060" s="251"/>
      <c r="U1045060" s="251"/>
      <c r="V1045060" s="251"/>
      <c r="W1045060" s="251"/>
      <c r="X1045060" s="251"/>
      <c r="Y1045060" s="251"/>
      <c r="Z1045060" s="251"/>
      <c r="AA1045060" s="251"/>
      <c r="AB1045060" s="247"/>
      <c r="AC1045060" s="247"/>
      <c r="AD1045060" s="245"/>
      <c r="AE1045060" s="245"/>
      <c r="AF1045060" s="245"/>
      <c r="AG1045060" s="245"/>
    </row>
    <row r="1045061" spans="1:33" ht="12.75">
      <c r="A1045061" s="247"/>
      <c r="B1045061" s="248"/>
      <c r="C1045061" s="249"/>
      <c r="D1045061" s="250"/>
      <c r="E1045061" s="250"/>
      <c r="F1045061" s="250"/>
      <c r="G1045061" s="250"/>
      <c r="H1045061" s="250"/>
      <c r="I1045061" s="250"/>
      <c r="J1045061" s="244"/>
      <c r="K1045061" s="244"/>
      <c r="L1045061" s="244"/>
      <c r="M1045061" s="244"/>
      <c r="N1045061" s="244"/>
      <c r="O1045061" s="251"/>
      <c r="P1045061" s="251"/>
      <c r="Q1045061" s="251"/>
      <c r="R1045061" s="251"/>
      <c r="S1045061" s="251"/>
      <c r="T1045061" s="251"/>
      <c r="U1045061" s="251"/>
      <c r="V1045061" s="251"/>
      <c r="W1045061" s="251"/>
      <c r="X1045061" s="251"/>
      <c r="Y1045061" s="251"/>
      <c r="Z1045061" s="251"/>
      <c r="AA1045061" s="251"/>
      <c r="AB1045061" s="247"/>
      <c r="AC1045061" s="247"/>
      <c r="AD1045061" s="245"/>
      <c r="AE1045061" s="245"/>
      <c r="AF1045061" s="245"/>
      <c r="AG1045061" s="245"/>
    </row>
    <row r="1045062" spans="1:33" ht="12.75">
      <c r="A1045062" s="247"/>
      <c r="B1045062" s="248"/>
      <c r="C1045062" s="249"/>
      <c r="D1045062" s="250"/>
      <c r="E1045062" s="250"/>
      <c r="F1045062" s="250"/>
      <c r="G1045062" s="250"/>
      <c r="H1045062" s="250"/>
      <c r="I1045062" s="250"/>
      <c r="J1045062" s="244"/>
      <c r="K1045062" s="244"/>
      <c r="L1045062" s="244"/>
      <c r="M1045062" s="244"/>
      <c r="N1045062" s="244"/>
      <c r="O1045062" s="251"/>
      <c r="P1045062" s="251"/>
      <c r="Q1045062" s="251"/>
      <c r="R1045062" s="251"/>
      <c r="S1045062" s="251"/>
      <c r="T1045062" s="251"/>
      <c r="U1045062" s="251"/>
      <c r="V1045062" s="251"/>
      <c r="W1045062" s="251"/>
      <c r="X1045062" s="251"/>
      <c r="Y1045062" s="251"/>
      <c r="Z1045062" s="251"/>
      <c r="AA1045062" s="251"/>
      <c r="AB1045062" s="247"/>
      <c r="AC1045062" s="247"/>
      <c r="AD1045062" s="245"/>
      <c r="AE1045062" s="245"/>
      <c r="AF1045062" s="245"/>
      <c r="AG1045062" s="245"/>
    </row>
    <row r="1045063" spans="1:33" ht="12.75">
      <c r="A1045063" s="247"/>
      <c r="B1045063" s="248"/>
      <c r="C1045063" s="249"/>
      <c r="D1045063" s="250"/>
      <c r="E1045063" s="250"/>
      <c r="F1045063" s="250"/>
      <c r="G1045063" s="250"/>
      <c r="H1045063" s="250"/>
      <c r="I1045063" s="250"/>
      <c r="J1045063" s="244"/>
      <c r="K1045063" s="244"/>
      <c r="L1045063" s="244"/>
      <c r="M1045063" s="244"/>
      <c r="N1045063" s="244"/>
      <c r="O1045063" s="251"/>
      <c r="P1045063" s="251"/>
      <c r="Q1045063" s="251"/>
      <c r="R1045063" s="251"/>
      <c r="S1045063" s="251"/>
      <c r="T1045063" s="251"/>
      <c r="U1045063" s="251"/>
      <c r="V1045063" s="251"/>
      <c r="W1045063" s="251"/>
      <c r="X1045063" s="251"/>
      <c r="Y1045063" s="251"/>
      <c r="Z1045063" s="251"/>
      <c r="AA1045063" s="251"/>
      <c r="AB1045063" s="247"/>
      <c r="AC1045063" s="247"/>
      <c r="AD1045063" s="245"/>
      <c r="AE1045063" s="245"/>
      <c r="AF1045063" s="245"/>
      <c r="AG1045063" s="245"/>
    </row>
    <row r="1045064" spans="1:33" ht="12.75">
      <c r="A1045064" s="247"/>
      <c r="B1045064" s="248"/>
      <c r="C1045064" s="249"/>
      <c r="D1045064" s="250"/>
      <c r="E1045064" s="250"/>
      <c r="F1045064" s="250"/>
      <c r="G1045064" s="250"/>
      <c r="H1045064" s="250"/>
      <c r="I1045064" s="250"/>
      <c r="J1045064" s="244"/>
      <c r="K1045064" s="244"/>
      <c r="L1045064" s="244"/>
      <c r="M1045064" s="244"/>
      <c r="N1045064" s="244"/>
      <c r="O1045064" s="251"/>
      <c r="P1045064" s="251"/>
      <c r="Q1045064" s="251"/>
      <c r="R1045064" s="251"/>
      <c r="S1045064" s="251"/>
      <c r="T1045064" s="251"/>
      <c r="U1045064" s="251"/>
      <c r="V1045064" s="251"/>
      <c r="W1045064" s="251"/>
      <c r="X1045064" s="251"/>
      <c r="Y1045064" s="251"/>
      <c r="Z1045064" s="251"/>
      <c r="AA1045064" s="251"/>
      <c r="AB1045064" s="247"/>
      <c r="AC1045064" s="247"/>
      <c r="AD1045064" s="245"/>
      <c r="AE1045064" s="245"/>
      <c r="AF1045064" s="245"/>
      <c r="AG1045064" s="245"/>
    </row>
    <row r="1045065" spans="1:33" ht="12.75">
      <c r="A1045065" s="247"/>
      <c r="B1045065" s="248"/>
      <c r="C1045065" s="249"/>
      <c r="D1045065" s="250"/>
      <c r="E1045065" s="250"/>
      <c r="F1045065" s="250"/>
      <c r="G1045065" s="250"/>
      <c r="H1045065" s="250"/>
      <c r="I1045065" s="250"/>
      <c r="J1045065" s="244"/>
      <c r="K1045065" s="244"/>
      <c r="L1045065" s="244"/>
      <c r="M1045065" s="244"/>
      <c r="N1045065" s="244"/>
      <c r="O1045065" s="251"/>
      <c r="P1045065" s="251"/>
      <c r="Q1045065" s="251"/>
      <c r="R1045065" s="251"/>
      <c r="S1045065" s="251"/>
      <c r="T1045065" s="251"/>
      <c r="U1045065" s="251"/>
      <c r="V1045065" s="251"/>
      <c r="W1045065" s="251"/>
      <c r="X1045065" s="251"/>
      <c r="Y1045065" s="251"/>
      <c r="Z1045065" s="251"/>
      <c r="AA1045065" s="251"/>
      <c r="AB1045065" s="247"/>
      <c r="AC1045065" s="247"/>
      <c r="AD1045065" s="245"/>
      <c r="AE1045065" s="245"/>
      <c r="AF1045065" s="245"/>
      <c r="AG1045065" s="245"/>
    </row>
    <row r="1045066" spans="1:33" ht="12.75">
      <c r="A1045066" s="247"/>
      <c r="B1045066" s="248"/>
      <c r="C1045066" s="249"/>
      <c r="D1045066" s="250"/>
      <c r="E1045066" s="250"/>
      <c r="F1045066" s="250"/>
      <c r="G1045066" s="250"/>
      <c r="H1045066" s="250"/>
      <c r="I1045066" s="250"/>
      <c r="J1045066" s="244"/>
      <c r="K1045066" s="244"/>
      <c r="L1045066" s="244"/>
      <c r="M1045066" s="244"/>
      <c r="N1045066" s="244"/>
      <c r="O1045066" s="251"/>
      <c r="P1045066" s="251"/>
      <c r="Q1045066" s="251"/>
      <c r="R1045066" s="251"/>
      <c r="S1045066" s="251"/>
      <c r="T1045066" s="251"/>
      <c r="U1045066" s="251"/>
      <c r="V1045066" s="251"/>
      <c r="W1045066" s="251"/>
      <c r="X1045066" s="251"/>
      <c r="Y1045066" s="251"/>
      <c r="Z1045066" s="251"/>
      <c r="AA1045066" s="251"/>
      <c r="AB1045066" s="247"/>
      <c r="AC1045066" s="247"/>
      <c r="AD1045066" s="245"/>
      <c r="AE1045066" s="245"/>
      <c r="AF1045066" s="245"/>
      <c r="AG1045066" s="245"/>
    </row>
    <row r="1045067" spans="1:33" ht="12.75">
      <c r="A1045067" s="247"/>
      <c r="B1045067" s="248"/>
      <c r="C1045067" s="249"/>
      <c r="D1045067" s="250"/>
      <c r="E1045067" s="250"/>
      <c r="F1045067" s="250"/>
      <c r="G1045067" s="250"/>
      <c r="H1045067" s="250"/>
      <c r="I1045067" s="250"/>
      <c r="J1045067" s="244"/>
      <c r="K1045067" s="244"/>
      <c r="L1045067" s="244"/>
      <c r="M1045067" s="244"/>
      <c r="N1045067" s="244"/>
      <c r="O1045067" s="251"/>
      <c r="P1045067" s="251"/>
      <c r="Q1045067" s="251"/>
      <c r="R1045067" s="251"/>
      <c r="S1045067" s="251"/>
      <c r="T1045067" s="251"/>
      <c r="U1045067" s="251"/>
      <c r="V1045067" s="251"/>
      <c r="W1045067" s="251"/>
      <c r="X1045067" s="251"/>
      <c r="Y1045067" s="251"/>
      <c r="Z1045067" s="251"/>
      <c r="AA1045067" s="251"/>
      <c r="AB1045067" s="247"/>
      <c r="AC1045067" s="247"/>
      <c r="AD1045067" s="245"/>
      <c r="AE1045067" s="245"/>
      <c r="AF1045067" s="245"/>
      <c r="AG1045067" s="245"/>
    </row>
    <row r="1045068" spans="1:33" ht="12.75">
      <c r="A1045068" s="247"/>
      <c r="B1045068" s="248"/>
      <c r="C1045068" s="249"/>
      <c r="D1045068" s="250"/>
      <c r="E1045068" s="250"/>
      <c r="F1045068" s="250"/>
      <c r="G1045068" s="250"/>
      <c r="H1045068" s="250"/>
      <c r="I1045068" s="250"/>
      <c r="J1045068" s="244"/>
      <c r="K1045068" s="244"/>
      <c r="L1045068" s="244"/>
      <c r="M1045068" s="244"/>
      <c r="N1045068" s="244"/>
      <c r="O1045068" s="251"/>
      <c r="P1045068" s="251"/>
      <c r="Q1045068" s="251"/>
      <c r="R1045068" s="251"/>
      <c r="S1045068" s="251"/>
      <c r="T1045068" s="251"/>
      <c r="U1045068" s="251"/>
      <c r="V1045068" s="251"/>
      <c r="W1045068" s="251"/>
      <c r="X1045068" s="251"/>
      <c r="Y1045068" s="251"/>
      <c r="Z1045068" s="251"/>
      <c r="AA1045068" s="251"/>
      <c r="AB1045068" s="247"/>
      <c r="AC1045068" s="247"/>
      <c r="AD1045068" s="245"/>
      <c r="AE1045068" s="245"/>
      <c r="AF1045068" s="245"/>
      <c r="AG1045068" s="245"/>
    </row>
    <row r="1045069" spans="1:33" ht="12.75">
      <c r="A1045069" s="247"/>
      <c r="B1045069" s="248"/>
      <c r="C1045069" s="249"/>
      <c r="D1045069" s="250"/>
      <c r="E1045069" s="250"/>
      <c r="F1045069" s="250"/>
      <c r="G1045069" s="250"/>
      <c r="H1045069" s="250"/>
      <c r="I1045069" s="250"/>
      <c r="J1045069" s="244"/>
      <c r="K1045069" s="244"/>
      <c r="L1045069" s="244"/>
      <c r="M1045069" s="244"/>
      <c r="N1045069" s="244"/>
      <c r="O1045069" s="251"/>
      <c r="P1045069" s="251"/>
      <c r="Q1045069" s="251"/>
      <c r="R1045069" s="251"/>
      <c r="S1045069" s="251"/>
      <c r="T1045069" s="251"/>
      <c r="U1045069" s="251"/>
      <c r="V1045069" s="251"/>
      <c r="W1045069" s="251"/>
      <c r="X1045069" s="251"/>
      <c r="Y1045069" s="251"/>
      <c r="Z1045069" s="251"/>
      <c r="AA1045069" s="251"/>
      <c r="AB1045069" s="247"/>
      <c r="AC1045069" s="247"/>
      <c r="AD1045069" s="245"/>
      <c r="AE1045069" s="245"/>
      <c r="AF1045069" s="245"/>
      <c r="AG1045069" s="245"/>
    </row>
    <row r="1045070" spans="1:33" ht="12.75">
      <c r="A1045070" s="247"/>
      <c r="B1045070" s="248"/>
      <c r="C1045070" s="249"/>
      <c r="D1045070" s="250"/>
      <c r="E1045070" s="250"/>
      <c r="F1045070" s="250"/>
      <c r="G1045070" s="250"/>
      <c r="H1045070" s="250"/>
      <c r="I1045070" s="250"/>
      <c r="J1045070" s="244"/>
      <c r="K1045070" s="244"/>
      <c r="L1045070" s="244"/>
      <c r="M1045070" s="244"/>
      <c r="N1045070" s="244"/>
      <c r="O1045070" s="251"/>
      <c r="P1045070" s="251"/>
      <c r="Q1045070" s="251"/>
      <c r="R1045070" s="251"/>
      <c r="S1045070" s="251"/>
      <c r="T1045070" s="251"/>
      <c r="U1045070" s="251"/>
      <c r="V1045070" s="251"/>
      <c r="W1045070" s="251"/>
      <c r="X1045070" s="251"/>
      <c r="Y1045070" s="251"/>
      <c r="Z1045070" s="251"/>
      <c r="AA1045070" s="251"/>
      <c r="AB1045070" s="247"/>
      <c r="AC1045070" s="247"/>
      <c r="AD1045070" s="245"/>
      <c r="AE1045070" s="245"/>
      <c r="AF1045070" s="245"/>
      <c r="AG1045070" s="245"/>
    </row>
    <row r="1045071" spans="1:33" ht="12.75">
      <c r="A1045071" s="247"/>
      <c r="B1045071" s="248"/>
      <c r="C1045071" s="249"/>
      <c r="D1045071" s="250"/>
      <c r="E1045071" s="250"/>
      <c r="F1045071" s="250"/>
      <c r="G1045071" s="250"/>
      <c r="H1045071" s="250"/>
      <c r="I1045071" s="250"/>
      <c r="J1045071" s="244"/>
      <c r="K1045071" s="244"/>
      <c r="L1045071" s="244"/>
      <c r="M1045071" s="244"/>
      <c r="N1045071" s="244"/>
      <c r="O1045071" s="251"/>
      <c r="P1045071" s="251"/>
      <c r="Q1045071" s="251"/>
      <c r="R1045071" s="251"/>
      <c r="S1045071" s="251"/>
      <c r="T1045071" s="251"/>
      <c r="U1045071" s="251"/>
      <c r="V1045071" s="251"/>
      <c r="W1045071" s="251"/>
      <c r="X1045071" s="251"/>
      <c r="Y1045071" s="251"/>
      <c r="Z1045071" s="251"/>
      <c r="AA1045071" s="251"/>
      <c r="AB1045071" s="247"/>
      <c r="AC1045071" s="247"/>
      <c r="AD1045071" s="245"/>
      <c r="AE1045071" s="245"/>
      <c r="AF1045071" s="245"/>
      <c r="AG1045071" s="245"/>
    </row>
    <row r="1045072" spans="1:33" ht="12.75">
      <c r="A1045072" s="247"/>
      <c r="B1045072" s="248"/>
      <c r="C1045072" s="249"/>
      <c r="D1045072" s="250"/>
      <c r="E1045072" s="250"/>
      <c r="F1045072" s="250"/>
      <c r="G1045072" s="250"/>
      <c r="H1045072" s="250"/>
      <c r="I1045072" s="250"/>
      <c r="J1045072" s="244"/>
      <c r="K1045072" s="244"/>
      <c r="L1045072" s="244"/>
      <c r="M1045072" s="244"/>
      <c r="N1045072" s="244"/>
      <c r="O1045072" s="251"/>
      <c r="P1045072" s="251"/>
      <c r="Q1045072" s="251"/>
      <c r="R1045072" s="251"/>
      <c r="S1045072" s="251"/>
      <c r="T1045072" s="251"/>
      <c r="U1045072" s="251"/>
      <c r="V1045072" s="251"/>
      <c r="W1045072" s="251"/>
      <c r="X1045072" s="251"/>
      <c r="Y1045072" s="251"/>
      <c r="Z1045072" s="251"/>
      <c r="AA1045072" s="251"/>
      <c r="AB1045072" s="247"/>
      <c r="AC1045072" s="247"/>
      <c r="AD1045072" s="245"/>
      <c r="AE1045072" s="245"/>
      <c r="AF1045072" s="245"/>
      <c r="AG1045072" s="245"/>
    </row>
    <row r="1045073" spans="1:33" ht="12.75">
      <c r="A1045073" s="247"/>
      <c r="B1045073" s="248"/>
      <c r="C1045073" s="249"/>
      <c r="D1045073" s="250"/>
      <c r="E1045073" s="250"/>
      <c r="F1045073" s="250"/>
      <c r="G1045073" s="250"/>
      <c r="H1045073" s="250"/>
      <c r="I1045073" s="250"/>
      <c r="J1045073" s="244"/>
      <c r="K1045073" s="244"/>
      <c r="L1045073" s="244"/>
      <c r="M1045073" s="244"/>
      <c r="N1045073" s="244"/>
      <c r="O1045073" s="251"/>
      <c r="P1045073" s="251"/>
      <c r="Q1045073" s="251"/>
      <c r="R1045073" s="251"/>
      <c r="S1045073" s="251"/>
      <c r="T1045073" s="251"/>
      <c r="U1045073" s="251"/>
      <c r="V1045073" s="251"/>
      <c r="W1045073" s="251"/>
      <c r="X1045073" s="251"/>
      <c r="Y1045073" s="251"/>
      <c r="Z1045073" s="251"/>
      <c r="AA1045073" s="251"/>
      <c r="AB1045073" s="247"/>
      <c r="AC1045073" s="247"/>
      <c r="AD1045073" s="245"/>
      <c r="AE1045073" s="245"/>
      <c r="AF1045073" s="245"/>
      <c r="AG1045073" s="245"/>
    </row>
    <row r="1045074" spans="1:33" ht="12.75">
      <c r="A1045074" s="247"/>
      <c r="B1045074" s="248"/>
      <c r="C1045074" s="249"/>
      <c r="D1045074" s="250"/>
      <c r="E1045074" s="250"/>
      <c r="F1045074" s="250"/>
      <c r="G1045074" s="250"/>
      <c r="H1045074" s="250"/>
      <c r="I1045074" s="250"/>
      <c r="J1045074" s="244"/>
      <c r="K1045074" s="244"/>
      <c r="L1045074" s="244"/>
      <c r="M1045074" s="244"/>
      <c r="N1045074" s="244"/>
      <c r="O1045074" s="251"/>
      <c r="P1045074" s="251"/>
      <c r="Q1045074" s="251"/>
      <c r="R1045074" s="251"/>
      <c r="S1045074" s="251"/>
      <c r="T1045074" s="251"/>
      <c r="U1045074" s="251"/>
      <c r="V1045074" s="251"/>
      <c r="W1045074" s="251"/>
      <c r="X1045074" s="251"/>
      <c r="Y1045074" s="251"/>
      <c r="Z1045074" s="251"/>
      <c r="AA1045074" s="251"/>
      <c r="AB1045074" s="247"/>
      <c r="AC1045074" s="247"/>
      <c r="AD1045074" s="245"/>
      <c r="AE1045074" s="245"/>
      <c r="AF1045074" s="245"/>
      <c r="AG1045074" s="245"/>
    </row>
    <row r="1045075" spans="1:33" ht="12.75">
      <c r="A1045075" s="247"/>
      <c r="B1045075" s="248"/>
      <c r="C1045075" s="249"/>
      <c r="D1045075" s="250"/>
      <c r="E1045075" s="250"/>
      <c r="F1045075" s="250"/>
      <c r="G1045075" s="250"/>
      <c r="H1045075" s="250"/>
      <c r="I1045075" s="250"/>
      <c r="J1045075" s="244"/>
      <c r="K1045075" s="244"/>
      <c r="L1045075" s="244"/>
      <c r="M1045075" s="244"/>
      <c r="N1045075" s="244"/>
      <c r="O1045075" s="251"/>
      <c r="P1045075" s="251"/>
      <c r="Q1045075" s="251"/>
      <c r="R1045075" s="251"/>
      <c r="S1045075" s="251"/>
      <c r="T1045075" s="251"/>
      <c r="U1045075" s="251"/>
      <c r="V1045075" s="251"/>
      <c r="W1045075" s="251"/>
      <c r="X1045075" s="251"/>
      <c r="Y1045075" s="251"/>
      <c r="Z1045075" s="251"/>
      <c r="AA1045075" s="251"/>
      <c r="AB1045075" s="247"/>
      <c r="AC1045075" s="247"/>
      <c r="AD1045075" s="245"/>
      <c r="AE1045075" s="245"/>
      <c r="AF1045075" s="245"/>
      <c r="AG1045075" s="245"/>
    </row>
    <row r="1045076" spans="1:33" ht="12.75">
      <c r="A1045076" s="247"/>
      <c r="B1045076" s="248"/>
      <c r="C1045076" s="249"/>
      <c r="D1045076" s="250"/>
      <c r="E1045076" s="250"/>
      <c r="F1045076" s="250"/>
      <c r="G1045076" s="250"/>
      <c r="H1045076" s="250"/>
      <c r="I1045076" s="250"/>
      <c r="J1045076" s="244"/>
      <c r="K1045076" s="244"/>
      <c r="L1045076" s="244"/>
      <c r="M1045076" s="244"/>
      <c r="N1045076" s="244"/>
      <c r="O1045076" s="251"/>
      <c r="P1045076" s="251"/>
      <c r="Q1045076" s="251"/>
      <c r="R1045076" s="251"/>
      <c r="S1045076" s="251"/>
      <c r="T1045076" s="251"/>
      <c r="U1045076" s="251"/>
      <c r="V1045076" s="251"/>
      <c r="W1045076" s="251"/>
      <c r="X1045076" s="251"/>
      <c r="Y1045076" s="251"/>
      <c r="Z1045076" s="251"/>
      <c r="AA1045076" s="251"/>
      <c r="AB1045076" s="247"/>
      <c r="AC1045076" s="247"/>
      <c r="AD1045076" s="245"/>
      <c r="AE1045076" s="245"/>
      <c r="AF1045076" s="245"/>
      <c r="AG1045076" s="245"/>
    </row>
    <row r="1045077" spans="1:33" ht="12.75">
      <c r="A1045077" s="247"/>
      <c r="B1045077" s="248"/>
      <c r="C1045077" s="249"/>
      <c r="D1045077" s="250"/>
      <c r="E1045077" s="250"/>
      <c r="F1045077" s="250"/>
      <c r="G1045077" s="250"/>
      <c r="H1045077" s="250"/>
      <c r="I1045077" s="250"/>
      <c r="J1045077" s="244"/>
      <c r="K1045077" s="244"/>
      <c r="L1045077" s="244"/>
      <c r="M1045077" s="244"/>
      <c r="N1045077" s="244"/>
      <c r="O1045077" s="251"/>
      <c r="P1045077" s="251"/>
      <c r="Q1045077" s="251"/>
      <c r="R1045077" s="251"/>
      <c r="S1045077" s="251"/>
      <c r="T1045077" s="251"/>
      <c r="U1045077" s="251"/>
      <c r="V1045077" s="251"/>
      <c r="W1045077" s="251"/>
      <c r="X1045077" s="251"/>
      <c r="Y1045077" s="251"/>
      <c r="Z1045077" s="251"/>
      <c r="AA1045077" s="251"/>
      <c r="AB1045077" s="247"/>
      <c r="AC1045077" s="247"/>
      <c r="AD1045077" s="245"/>
      <c r="AE1045077" s="245"/>
      <c r="AF1045077" s="245"/>
      <c r="AG1045077" s="245"/>
    </row>
    <row r="1045078" spans="1:33" ht="12.75">
      <c r="A1045078" s="247"/>
      <c r="B1045078" s="248"/>
      <c r="C1045078" s="249"/>
      <c r="D1045078" s="250"/>
      <c r="E1045078" s="250"/>
      <c r="F1045078" s="250"/>
      <c r="G1045078" s="250"/>
      <c r="H1045078" s="250"/>
      <c r="I1045078" s="250"/>
      <c r="J1045078" s="244"/>
      <c r="K1045078" s="244"/>
      <c r="L1045078" s="244"/>
      <c r="M1045078" s="244"/>
      <c r="N1045078" s="244"/>
      <c r="O1045078" s="251"/>
      <c r="P1045078" s="251"/>
      <c r="Q1045078" s="251"/>
      <c r="R1045078" s="251"/>
      <c r="S1045078" s="251"/>
      <c r="T1045078" s="251"/>
      <c r="U1045078" s="251"/>
      <c r="V1045078" s="251"/>
      <c r="W1045078" s="251"/>
      <c r="X1045078" s="251"/>
      <c r="Y1045078" s="251"/>
      <c r="Z1045078" s="251"/>
      <c r="AA1045078" s="251"/>
      <c r="AB1045078" s="247"/>
      <c r="AC1045078" s="247"/>
      <c r="AD1045078" s="245"/>
      <c r="AE1045078" s="245"/>
      <c r="AF1045078" s="245"/>
      <c r="AG1045078" s="245"/>
    </row>
    <row r="1045079" spans="1:33" ht="12.75">
      <c r="A1045079" s="247"/>
      <c r="B1045079" s="248"/>
      <c r="C1045079" s="249"/>
      <c r="D1045079" s="250"/>
      <c r="E1045079" s="250"/>
      <c r="F1045079" s="250"/>
      <c r="G1045079" s="250"/>
      <c r="H1045079" s="250"/>
      <c r="I1045079" s="250"/>
      <c r="J1045079" s="244"/>
      <c r="K1045079" s="244"/>
      <c r="L1045079" s="244"/>
      <c r="M1045079" s="244"/>
      <c r="N1045079" s="244"/>
      <c r="O1045079" s="251"/>
      <c r="P1045079" s="251"/>
      <c r="Q1045079" s="251"/>
      <c r="R1045079" s="251"/>
      <c r="S1045079" s="251"/>
      <c r="T1045079" s="251"/>
      <c r="U1045079" s="251"/>
      <c r="V1045079" s="251"/>
      <c r="W1045079" s="251"/>
      <c r="X1045079" s="251"/>
      <c r="Y1045079" s="251"/>
      <c r="Z1045079" s="251"/>
      <c r="AA1045079" s="251"/>
      <c r="AB1045079" s="247"/>
      <c r="AC1045079" s="247"/>
      <c r="AD1045079" s="245"/>
      <c r="AE1045079" s="245"/>
      <c r="AF1045079" s="245"/>
      <c r="AG1045079" s="245"/>
    </row>
    <row r="1045080" spans="1:33" ht="12.75">
      <c r="A1045080" s="247"/>
      <c r="B1045080" s="248"/>
      <c r="C1045080" s="249"/>
      <c r="D1045080" s="250"/>
      <c r="E1045080" s="250"/>
      <c r="F1045080" s="250"/>
      <c r="G1045080" s="250"/>
      <c r="H1045080" s="250"/>
      <c r="I1045080" s="250"/>
      <c r="J1045080" s="244"/>
      <c r="K1045080" s="244"/>
      <c r="L1045080" s="244"/>
      <c r="M1045080" s="244"/>
      <c r="N1045080" s="244"/>
      <c r="O1045080" s="251"/>
      <c r="P1045080" s="251"/>
      <c r="Q1045080" s="251"/>
      <c r="R1045080" s="251"/>
      <c r="S1045080" s="251"/>
      <c r="T1045080" s="251"/>
      <c r="U1045080" s="251"/>
      <c r="V1045080" s="251"/>
      <c r="W1045080" s="251"/>
      <c r="X1045080" s="251"/>
      <c r="Y1045080" s="251"/>
      <c r="Z1045080" s="251"/>
      <c r="AA1045080" s="251"/>
      <c r="AB1045080" s="247"/>
      <c r="AC1045080" s="247"/>
      <c r="AD1045080" s="245"/>
      <c r="AE1045080" s="245"/>
      <c r="AF1045080" s="245"/>
      <c r="AG1045080" s="245"/>
    </row>
    <row r="1045081" spans="1:33" ht="12.75">
      <c r="A1045081" s="247"/>
      <c r="B1045081" s="248"/>
      <c r="C1045081" s="249"/>
      <c r="D1045081" s="250"/>
      <c r="E1045081" s="250"/>
      <c r="F1045081" s="250"/>
      <c r="G1045081" s="250"/>
      <c r="H1045081" s="250"/>
      <c r="I1045081" s="250"/>
      <c r="J1045081" s="244"/>
      <c r="K1045081" s="244"/>
      <c r="L1045081" s="244"/>
      <c r="M1045081" s="244"/>
      <c r="N1045081" s="244"/>
      <c r="O1045081" s="251"/>
      <c r="P1045081" s="251"/>
      <c r="Q1045081" s="251"/>
      <c r="R1045081" s="251"/>
      <c r="S1045081" s="251"/>
      <c r="T1045081" s="251"/>
      <c r="U1045081" s="251"/>
      <c r="V1045081" s="251"/>
      <c r="W1045081" s="251"/>
      <c r="X1045081" s="251"/>
      <c r="Y1045081" s="251"/>
      <c r="Z1045081" s="251"/>
      <c r="AA1045081" s="251"/>
      <c r="AB1045081" s="247"/>
      <c r="AC1045081" s="247"/>
      <c r="AD1045081" s="245"/>
      <c r="AE1045081" s="245"/>
      <c r="AF1045081" s="245"/>
      <c r="AG1045081" s="245"/>
    </row>
    <row r="1045082" spans="1:33" ht="12.75">
      <c r="A1045082" s="247"/>
      <c r="B1045082" s="248"/>
      <c r="C1045082" s="249"/>
      <c r="D1045082" s="250"/>
      <c r="E1045082" s="250"/>
      <c r="F1045082" s="250"/>
      <c r="G1045082" s="250"/>
      <c r="H1045082" s="250"/>
      <c r="I1045082" s="250"/>
      <c r="J1045082" s="244"/>
      <c r="K1045082" s="244"/>
      <c r="L1045082" s="244"/>
      <c r="M1045082" s="244"/>
      <c r="N1045082" s="244"/>
      <c r="O1045082" s="251"/>
      <c r="P1045082" s="251"/>
      <c r="Q1045082" s="251"/>
      <c r="R1045082" s="251"/>
      <c r="S1045082" s="251"/>
      <c r="T1045082" s="251"/>
      <c r="U1045082" s="251"/>
      <c r="V1045082" s="251"/>
      <c r="W1045082" s="251"/>
      <c r="X1045082" s="251"/>
      <c r="Y1045082" s="251"/>
      <c r="Z1045082" s="251"/>
      <c r="AA1045082" s="251"/>
      <c r="AB1045082" s="247"/>
      <c r="AC1045082" s="247"/>
      <c r="AD1045082" s="245"/>
      <c r="AE1045082" s="245"/>
      <c r="AF1045082" s="245"/>
      <c r="AG1045082" s="245"/>
    </row>
    <row r="1045083" spans="1:33" ht="12.75">
      <c r="A1045083" s="247"/>
      <c r="B1045083" s="248"/>
      <c r="C1045083" s="249"/>
      <c r="D1045083" s="250"/>
      <c r="E1045083" s="250"/>
      <c r="F1045083" s="250"/>
      <c r="G1045083" s="250"/>
      <c r="H1045083" s="250"/>
      <c r="I1045083" s="250"/>
      <c r="J1045083" s="244"/>
      <c r="K1045083" s="244"/>
      <c r="L1045083" s="244"/>
      <c r="M1045083" s="244"/>
      <c r="N1045083" s="244"/>
      <c r="O1045083" s="251"/>
      <c r="P1045083" s="251"/>
      <c r="Q1045083" s="251"/>
      <c r="R1045083" s="251"/>
      <c r="S1045083" s="251"/>
      <c r="T1045083" s="251"/>
      <c r="U1045083" s="251"/>
      <c r="V1045083" s="251"/>
      <c r="W1045083" s="251"/>
      <c r="X1045083" s="251"/>
      <c r="Y1045083" s="251"/>
      <c r="Z1045083" s="251"/>
      <c r="AA1045083" s="251"/>
      <c r="AB1045083" s="247"/>
      <c r="AC1045083" s="247"/>
      <c r="AD1045083" s="245"/>
      <c r="AE1045083" s="245"/>
      <c r="AF1045083" s="245"/>
      <c r="AG1045083" s="245"/>
    </row>
    <row r="1045084" spans="1:33" ht="12.75">
      <c r="A1045084" s="247"/>
      <c r="B1045084" s="248"/>
      <c r="C1045084" s="249"/>
      <c r="D1045084" s="250"/>
      <c r="E1045084" s="250"/>
      <c r="F1045084" s="250"/>
      <c r="G1045084" s="250"/>
      <c r="H1045084" s="250"/>
      <c r="I1045084" s="250"/>
      <c r="J1045084" s="244"/>
      <c r="K1045084" s="244"/>
      <c r="L1045084" s="244"/>
      <c r="M1045084" s="244"/>
      <c r="N1045084" s="244"/>
      <c r="O1045084" s="251"/>
      <c r="P1045084" s="251"/>
      <c r="Q1045084" s="251"/>
      <c r="R1045084" s="251"/>
      <c r="S1045084" s="251"/>
      <c r="T1045084" s="251"/>
      <c r="U1045084" s="251"/>
      <c r="V1045084" s="251"/>
      <c r="W1045084" s="251"/>
      <c r="X1045084" s="251"/>
      <c r="Y1045084" s="251"/>
      <c r="Z1045084" s="251"/>
      <c r="AA1045084" s="251"/>
      <c r="AB1045084" s="247"/>
      <c r="AC1045084" s="247"/>
      <c r="AD1045084" s="245"/>
      <c r="AE1045084" s="245"/>
      <c r="AF1045084" s="245"/>
      <c r="AG1045084" s="245"/>
    </row>
    <row r="1045085" spans="1:33" ht="12.75">
      <c r="A1045085" s="247"/>
      <c r="B1045085" s="248"/>
      <c r="C1045085" s="249"/>
      <c r="D1045085" s="250"/>
      <c r="E1045085" s="250"/>
      <c r="F1045085" s="250"/>
      <c r="G1045085" s="250"/>
      <c r="H1045085" s="250"/>
      <c r="I1045085" s="250"/>
      <c r="J1045085" s="244"/>
      <c r="K1045085" s="244"/>
      <c r="L1045085" s="244"/>
      <c r="M1045085" s="244"/>
      <c r="N1045085" s="244"/>
      <c r="O1045085" s="251"/>
      <c r="P1045085" s="251"/>
      <c r="Q1045085" s="251"/>
      <c r="R1045085" s="251"/>
      <c r="S1045085" s="251"/>
      <c r="T1045085" s="251"/>
      <c r="U1045085" s="251"/>
      <c r="V1045085" s="251"/>
      <c r="W1045085" s="251"/>
      <c r="X1045085" s="251"/>
      <c r="Y1045085" s="251"/>
      <c r="Z1045085" s="251"/>
      <c r="AA1045085" s="251"/>
      <c r="AB1045085" s="247"/>
      <c r="AC1045085" s="247"/>
      <c r="AD1045085" s="245"/>
      <c r="AE1045085" s="245"/>
      <c r="AF1045085" s="245"/>
      <c r="AG1045085" s="245"/>
    </row>
    <row r="1045086" spans="1:33" ht="12.75">
      <c r="A1045086" s="247"/>
      <c r="B1045086" s="248"/>
      <c r="C1045086" s="249"/>
      <c r="D1045086" s="250"/>
      <c r="E1045086" s="250"/>
      <c r="F1045086" s="250"/>
      <c r="G1045086" s="250"/>
      <c r="H1045086" s="250"/>
      <c r="I1045086" s="250"/>
      <c r="J1045086" s="244"/>
      <c r="K1045086" s="244"/>
      <c r="L1045086" s="244"/>
      <c r="M1045086" s="244"/>
      <c r="N1045086" s="244"/>
      <c r="O1045086" s="251"/>
      <c r="P1045086" s="251"/>
      <c r="Q1045086" s="251"/>
      <c r="R1045086" s="251"/>
      <c r="S1045086" s="251"/>
      <c r="T1045086" s="251"/>
      <c r="U1045086" s="251"/>
      <c r="V1045086" s="251"/>
      <c r="W1045086" s="251"/>
      <c r="X1045086" s="251"/>
      <c r="Y1045086" s="251"/>
      <c r="Z1045086" s="251"/>
      <c r="AA1045086" s="251"/>
      <c r="AB1045086" s="247"/>
      <c r="AC1045086" s="247"/>
      <c r="AD1045086" s="245"/>
      <c r="AE1045086" s="245"/>
      <c r="AF1045086" s="245"/>
      <c r="AG1045086" s="245"/>
    </row>
    <row r="1045087" spans="1:33" ht="12.75">
      <c r="A1045087" s="247"/>
      <c r="B1045087" s="248"/>
      <c r="C1045087" s="249"/>
      <c r="D1045087" s="250"/>
      <c r="E1045087" s="250"/>
      <c r="F1045087" s="250"/>
      <c r="G1045087" s="250"/>
      <c r="H1045087" s="250"/>
      <c r="I1045087" s="250"/>
      <c r="J1045087" s="244"/>
      <c r="K1045087" s="244"/>
      <c r="L1045087" s="244"/>
      <c r="M1045087" s="244"/>
      <c r="N1045087" s="244"/>
      <c r="O1045087" s="251"/>
      <c r="P1045087" s="251"/>
      <c r="Q1045087" s="251"/>
      <c r="R1045087" s="251"/>
      <c r="S1045087" s="251"/>
      <c r="T1045087" s="251"/>
      <c r="U1045087" s="251"/>
      <c r="V1045087" s="251"/>
      <c r="W1045087" s="251"/>
      <c r="X1045087" s="251"/>
      <c r="Y1045087" s="251"/>
      <c r="Z1045087" s="251"/>
      <c r="AA1045087" s="251"/>
      <c r="AB1045087" s="247"/>
      <c r="AC1045087" s="247"/>
      <c r="AD1045087" s="245"/>
      <c r="AE1045087" s="245"/>
      <c r="AF1045087" s="245"/>
      <c r="AG1045087" s="245"/>
    </row>
    <row r="1045088" spans="1:33" ht="12.75">
      <c r="A1045088" s="247"/>
      <c r="B1045088" s="248"/>
      <c r="C1045088" s="249"/>
      <c r="D1045088" s="250"/>
      <c r="E1045088" s="250"/>
      <c r="F1045088" s="250"/>
      <c r="G1045088" s="250"/>
      <c r="H1045088" s="250"/>
      <c r="I1045088" s="250"/>
      <c r="J1045088" s="244"/>
      <c r="K1045088" s="244"/>
      <c r="L1045088" s="244"/>
      <c r="M1045088" s="244"/>
      <c r="N1045088" s="244"/>
      <c r="O1045088" s="251"/>
      <c r="P1045088" s="251"/>
      <c r="Q1045088" s="251"/>
      <c r="R1045088" s="251"/>
      <c r="S1045088" s="251"/>
      <c r="T1045088" s="251"/>
      <c r="U1045088" s="251"/>
      <c r="V1045088" s="251"/>
      <c r="W1045088" s="251"/>
      <c r="X1045088" s="251"/>
      <c r="Y1045088" s="251"/>
      <c r="Z1045088" s="251"/>
      <c r="AA1045088" s="251"/>
      <c r="AB1045088" s="247"/>
      <c r="AC1045088" s="247"/>
      <c r="AD1045088" s="245"/>
      <c r="AE1045088" s="245"/>
      <c r="AF1045088" s="245"/>
      <c r="AG1045088" s="245"/>
    </row>
    <row r="1045089" spans="1:33" ht="12.75">
      <c r="A1045089" s="247"/>
      <c r="B1045089" s="248"/>
      <c r="C1045089" s="249"/>
      <c r="D1045089" s="250"/>
      <c r="E1045089" s="250"/>
      <c r="F1045089" s="250"/>
      <c r="G1045089" s="250"/>
      <c r="H1045089" s="250"/>
      <c r="I1045089" s="250"/>
      <c r="J1045089" s="244"/>
      <c r="K1045089" s="244"/>
      <c r="L1045089" s="244"/>
      <c r="M1045089" s="244"/>
      <c r="N1045089" s="244"/>
      <c r="O1045089" s="251"/>
      <c r="P1045089" s="251"/>
      <c r="Q1045089" s="251"/>
      <c r="R1045089" s="251"/>
      <c r="S1045089" s="251"/>
      <c r="T1045089" s="251"/>
      <c r="U1045089" s="251"/>
      <c r="V1045089" s="251"/>
      <c r="W1045089" s="251"/>
      <c r="X1045089" s="251"/>
      <c r="Y1045089" s="251"/>
      <c r="Z1045089" s="251"/>
      <c r="AA1045089" s="251"/>
      <c r="AB1045089" s="247"/>
      <c r="AC1045089" s="247"/>
      <c r="AD1045089" s="245"/>
      <c r="AE1045089" s="245"/>
      <c r="AF1045089" s="245"/>
      <c r="AG1045089" s="245"/>
    </row>
    <row r="1045090" spans="1:33" ht="12.75">
      <c r="A1045090" s="247"/>
      <c r="B1045090" s="248"/>
      <c r="C1045090" s="249"/>
      <c r="D1045090" s="250"/>
      <c r="E1045090" s="250"/>
      <c r="F1045090" s="250"/>
      <c r="G1045090" s="250"/>
      <c r="H1045090" s="250"/>
      <c r="I1045090" s="250"/>
      <c r="J1045090" s="244"/>
      <c r="K1045090" s="244"/>
      <c r="L1045090" s="244"/>
      <c r="M1045090" s="244"/>
      <c r="N1045090" s="244"/>
      <c r="O1045090" s="251"/>
      <c r="P1045090" s="251"/>
      <c r="Q1045090" s="251"/>
      <c r="R1045090" s="251"/>
      <c r="S1045090" s="251"/>
      <c r="T1045090" s="251"/>
      <c r="U1045090" s="251"/>
      <c r="V1045090" s="251"/>
      <c r="W1045090" s="251"/>
      <c r="X1045090" s="251"/>
      <c r="Y1045090" s="251"/>
      <c r="Z1045090" s="251"/>
      <c r="AA1045090" s="251"/>
      <c r="AB1045090" s="247"/>
      <c r="AC1045090" s="247"/>
      <c r="AD1045090" s="245"/>
      <c r="AE1045090" s="245"/>
      <c r="AF1045090" s="245"/>
      <c r="AG1045090" s="245"/>
    </row>
    <row r="1045091" spans="1:33" ht="12.75">
      <c r="A1045091" s="247"/>
      <c r="B1045091" s="248"/>
      <c r="C1045091" s="249"/>
      <c r="D1045091" s="250"/>
      <c r="E1045091" s="250"/>
      <c r="F1045091" s="250"/>
      <c r="G1045091" s="250"/>
      <c r="H1045091" s="250"/>
      <c r="I1045091" s="250"/>
      <c r="J1045091" s="244"/>
      <c r="K1045091" s="244"/>
      <c r="L1045091" s="244"/>
      <c r="M1045091" s="244"/>
      <c r="N1045091" s="244"/>
      <c r="O1045091" s="251"/>
      <c r="P1045091" s="251"/>
      <c r="Q1045091" s="251"/>
      <c r="R1045091" s="251"/>
      <c r="S1045091" s="251"/>
      <c r="T1045091" s="251"/>
      <c r="U1045091" s="251"/>
      <c r="V1045091" s="251"/>
      <c r="W1045091" s="251"/>
      <c r="X1045091" s="251"/>
      <c r="Y1045091" s="251"/>
      <c r="Z1045091" s="251"/>
      <c r="AA1045091" s="251"/>
      <c r="AB1045091" s="247"/>
      <c r="AC1045091" s="247"/>
      <c r="AD1045091" s="245"/>
      <c r="AE1045091" s="245"/>
      <c r="AF1045091" s="245"/>
      <c r="AG1045091" s="245"/>
    </row>
    <row r="1045092" spans="1:33" ht="12.75">
      <c r="A1045092" s="247"/>
      <c r="B1045092" s="248"/>
      <c r="C1045092" s="249"/>
      <c r="D1045092" s="250"/>
      <c r="E1045092" s="250"/>
      <c r="F1045092" s="250"/>
      <c r="G1045092" s="250"/>
      <c r="H1045092" s="250"/>
      <c r="I1045092" s="250"/>
      <c r="J1045092" s="244"/>
      <c r="K1045092" s="244"/>
      <c r="L1045092" s="244"/>
      <c r="M1045092" s="244"/>
      <c r="N1045092" s="244"/>
      <c r="O1045092" s="251"/>
      <c r="P1045092" s="251"/>
      <c r="Q1045092" s="251"/>
      <c r="R1045092" s="251"/>
      <c r="S1045092" s="251"/>
      <c r="T1045092" s="251"/>
      <c r="U1045092" s="251"/>
      <c r="V1045092" s="251"/>
      <c r="W1045092" s="251"/>
      <c r="X1045092" s="251"/>
      <c r="Y1045092" s="251"/>
      <c r="Z1045092" s="251"/>
      <c r="AA1045092" s="251"/>
      <c r="AB1045092" s="247"/>
      <c r="AC1045092" s="247"/>
      <c r="AD1045092" s="245"/>
      <c r="AE1045092" s="245"/>
      <c r="AF1045092" s="245"/>
      <c r="AG1045092" s="245"/>
    </row>
    <row r="1045093" spans="1:33" ht="12.75">
      <c r="A1045093" s="247"/>
      <c r="B1045093" s="248"/>
      <c r="C1045093" s="249"/>
      <c r="D1045093" s="250"/>
      <c r="E1045093" s="250"/>
      <c r="F1045093" s="250"/>
      <c r="G1045093" s="250"/>
      <c r="H1045093" s="250"/>
      <c r="I1045093" s="250"/>
      <c r="J1045093" s="244"/>
      <c r="K1045093" s="244"/>
      <c r="L1045093" s="244"/>
      <c r="M1045093" s="244"/>
      <c r="N1045093" s="244"/>
      <c r="O1045093" s="251"/>
      <c r="P1045093" s="251"/>
      <c r="Q1045093" s="251"/>
      <c r="R1045093" s="251"/>
      <c r="S1045093" s="251"/>
      <c r="T1045093" s="251"/>
      <c r="U1045093" s="251"/>
      <c r="V1045093" s="251"/>
      <c r="W1045093" s="251"/>
      <c r="X1045093" s="251"/>
      <c r="Y1045093" s="251"/>
      <c r="Z1045093" s="251"/>
      <c r="AA1045093" s="251"/>
      <c r="AB1045093" s="247"/>
      <c r="AC1045093" s="247"/>
      <c r="AD1045093" s="245"/>
      <c r="AE1045093" s="245"/>
      <c r="AF1045093" s="245"/>
      <c r="AG1045093" s="245"/>
    </row>
    <row r="1045094" spans="1:33" ht="12.75">
      <c r="A1045094" s="247"/>
      <c r="B1045094" s="248"/>
      <c r="C1045094" s="249"/>
      <c r="D1045094" s="250"/>
      <c r="E1045094" s="250"/>
      <c r="F1045094" s="250"/>
      <c r="G1045094" s="250"/>
      <c r="H1045094" s="250"/>
      <c r="I1045094" s="250"/>
      <c r="J1045094" s="244"/>
      <c r="K1045094" s="244"/>
      <c r="L1045094" s="244"/>
      <c r="M1045094" s="244"/>
      <c r="N1045094" s="244"/>
      <c r="O1045094" s="251"/>
      <c r="P1045094" s="251"/>
      <c r="Q1045094" s="251"/>
      <c r="R1045094" s="251"/>
      <c r="S1045094" s="251"/>
      <c r="T1045094" s="251"/>
      <c r="U1045094" s="251"/>
      <c r="V1045094" s="251"/>
      <c r="W1045094" s="251"/>
      <c r="X1045094" s="251"/>
      <c r="Y1045094" s="251"/>
      <c r="Z1045094" s="251"/>
      <c r="AA1045094" s="251"/>
      <c r="AB1045094" s="247"/>
      <c r="AC1045094" s="247"/>
      <c r="AD1045094" s="245"/>
      <c r="AE1045094" s="245"/>
      <c r="AF1045094" s="245"/>
      <c r="AG1045094" s="245"/>
    </row>
    <row r="1045095" spans="1:33" ht="12.75">
      <c r="A1045095" s="247"/>
      <c r="B1045095" s="248"/>
      <c r="C1045095" s="249"/>
      <c r="D1045095" s="250"/>
      <c r="E1045095" s="250"/>
      <c r="F1045095" s="250"/>
      <c r="G1045095" s="250"/>
      <c r="H1045095" s="250"/>
      <c r="I1045095" s="250"/>
      <c r="J1045095" s="244"/>
      <c r="K1045095" s="244"/>
      <c r="L1045095" s="244"/>
      <c r="M1045095" s="244"/>
      <c r="N1045095" s="244"/>
      <c r="O1045095" s="251"/>
      <c r="P1045095" s="251"/>
      <c r="Q1045095" s="251"/>
      <c r="R1045095" s="251"/>
      <c r="S1045095" s="251"/>
      <c r="T1045095" s="251"/>
      <c r="U1045095" s="251"/>
      <c r="V1045095" s="251"/>
      <c r="W1045095" s="251"/>
      <c r="X1045095" s="251"/>
      <c r="Y1045095" s="251"/>
      <c r="Z1045095" s="251"/>
      <c r="AA1045095" s="251"/>
      <c r="AB1045095" s="247"/>
      <c r="AC1045095" s="247"/>
      <c r="AD1045095" s="245"/>
      <c r="AE1045095" s="245"/>
      <c r="AF1045095" s="245"/>
      <c r="AG1045095" s="245"/>
    </row>
    <row r="1045096" spans="1:33" ht="12.75">
      <c r="A1045096" s="247"/>
      <c r="B1045096" s="248"/>
      <c r="C1045096" s="249"/>
      <c r="D1045096" s="250"/>
      <c r="E1045096" s="250"/>
      <c r="F1045096" s="250"/>
      <c r="G1045096" s="250"/>
      <c r="H1045096" s="250"/>
      <c r="I1045096" s="250"/>
      <c r="J1045096" s="244"/>
      <c r="K1045096" s="244"/>
      <c r="L1045096" s="244"/>
      <c r="M1045096" s="244"/>
      <c r="N1045096" s="244"/>
      <c r="O1045096" s="251"/>
      <c r="P1045096" s="251"/>
      <c r="Q1045096" s="251"/>
      <c r="R1045096" s="251"/>
      <c r="S1045096" s="251"/>
      <c r="T1045096" s="251"/>
      <c r="U1045096" s="251"/>
      <c r="V1045096" s="251"/>
      <c r="W1045096" s="251"/>
      <c r="X1045096" s="251"/>
      <c r="Y1045096" s="251"/>
      <c r="Z1045096" s="251"/>
      <c r="AA1045096" s="251"/>
      <c r="AB1045096" s="247"/>
      <c r="AC1045096" s="247"/>
      <c r="AD1045096" s="245"/>
      <c r="AE1045096" s="245"/>
      <c r="AF1045096" s="245"/>
      <c r="AG1045096" s="245"/>
    </row>
    <row r="1045097" spans="1:33" ht="12.75">
      <c r="A1045097" s="247"/>
      <c r="B1045097" s="248"/>
      <c r="C1045097" s="249"/>
      <c r="D1045097" s="250"/>
      <c r="E1045097" s="250"/>
      <c r="F1045097" s="250"/>
      <c r="G1045097" s="250"/>
      <c r="H1045097" s="250"/>
      <c r="I1045097" s="250"/>
      <c r="J1045097" s="244"/>
      <c r="K1045097" s="244"/>
      <c r="L1045097" s="244"/>
      <c r="M1045097" s="244"/>
      <c r="N1045097" s="244"/>
      <c r="O1045097" s="251"/>
      <c r="P1045097" s="251"/>
      <c r="Q1045097" s="251"/>
      <c r="R1045097" s="251"/>
      <c r="S1045097" s="251"/>
      <c r="T1045097" s="251"/>
      <c r="U1045097" s="251"/>
      <c r="V1045097" s="251"/>
      <c r="W1045097" s="251"/>
      <c r="X1045097" s="251"/>
      <c r="Y1045097" s="251"/>
      <c r="Z1045097" s="251"/>
      <c r="AA1045097" s="251"/>
      <c r="AB1045097" s="247"/>
      <c r="AC1045097" s="247"/>
      <c r="AD1045097" s="245"/>
      <c r="AE1045097" s="245"/>
      <c r="AF1045097" s="245"/>
      <c r="AG1045097" s="245"/>
    </row>
    <row r="1045098" spans="1:33" ht="12.75">
      <c r="A1045098" s="247"/>
      <c r="B1045098" s="248"/>
      <c r="C1045098" s="249"/>
      <c r="D1045098" s="250"/>
      <c r="E1045098" s="250"/>
      <c r="F1045098" s="250"/>
      <c r="G1045098" s="250"/>
      <c r="H1045098" s="250"/>
      <c r="I1045098" s="250"/>
      <c r="J1045098" s="244"/>
      <c r="K1045098" s="244"/>
      <c r="L1045098" s="244"/>
      <c r="M1045098" s="244"/>
      <c r="N1045098" s="244"/>
      <c r="O1045098" s="251"/>
      <c r="P1045098" s="251"/>
      <c r="Q1045098" s="251"/>
      <c r="R1045098" s="251"/>
      <c r="S1045098" s="251"/>
      <c r="T1045098" s="251"/>
      <c r="U1045098" s="251"/>
      <c r="V1045098" s="251"/>
      <c r="W1045098" s="251"/>
      <c r="X1045098" s="251"/>
      <c r="Y1045098" s="251"/>
      <c r="Z1045098" s="251"/>
      <c r="AA1045098" s="251"/>
      <c r="AB1045098" s="247"/>
      <c r="AC1045098" s="247"/>
      <c r="AD1045098" s="245"/>
      <c r="AE1045098" s="245"/>
      <c r="AF1045098" s="245"/>
      <c r="AG1045098" s="245"/>
    </row>
    <row r="1045099" spans="1:33" ht="12.75">
      <c r="A1045099" s="247"/>
      <c r="B1045099" s="248"/>
      <c r="C1045099" s="249"/>
      <c r="D1045099" s="250"/>
      <c r="E1045099" s="250"/>
      <c r="F1045099" s="250"/>
      <c r="G1045099" s="250"/>
      <c r="H1045099" s="250"/>
      <c r="I1045099" s="250"/>
      <c r="J1045099" s="244"/>
      <c r="K1045099" s="244"/>
      <c r="L1045099" s="244"/>
      <c r="M1045099" s="244"/>
      <c r="N1045099" s="244"/>
      <c r="O1045099" s="251"/>
      <c r="P1045099" s="251"/>
      <c r="Q1045099" s="251"/>
      <c r="R1045099" s="251"/>
      <c r="S1045099" s="251"/>
      <c r="T1045099" s="251"/>
      <c r="U1045099" s="251"/>
      <c r="V1045099" s="251"/>
      <c r="W1045099" s="251"/>
      <c r="X1045099" s="251"/>
      <c r="Y1045099" s="251"/>
      <c r="Z1045099" s="251"/>
      <c r="AA1045099" s="251"/>
      <c r="AB1045099" s="247"/>
      <c r="AC1045099" s="247"/>
      <c r="AD1045099" s="245"/>
      <c r="AE1045099" s="245"/>
      <c r="AF1045099" s="245"/>
      <c r="AG1045099" s="245"/>
    </row>
    <row r="1045100" spans="1:33" ht="12.75">
      <c r="A1045100" s="247"/>
      <c r="B1045100" s="248"/>
      <c r="C1045100" s="249"/>
      <c r="D1045100" s="250"/>
      <c r="E1045100" s="250"/>
      <c r="F1045100" s="250"/>
      <c r="G1045100" s="250"/>
      <c r="H1045100" s="250"/>
      <c r="I1045100" s="250"/>
      <c r="J1045100" s="244"/>
      <c r="K1045100" s="244"/>
      <c r="L1045100" s="244"/>
      <c r="M1045100" s="244"/>
      <c r="N1045100" s="244"/>
      <c r="O1045100" s="251"/>
      <c r="P1045100" s="251"/>
      <c r="Q1045100" s="251"/>
      <c r="R1045100" s="251"/>
      <c r="S1045100" s="251"/>
      <c r="T1045100" s="251"/>
      <c r="U1045100" s="251"/>
      <c r="V1045100" s="251"/>
      <c r="W1045100" s="251"/>
      <c r="X1045100" s="251"/>
      <c r="Y1045100" s="251"/>
      <c r="Z1045100" s="251"/>
      <c r="AA1045100" s="251"/>
      <c r="AB1045100" s="247"/>
      <c r="AC1045100" s="247"/>
      <c r="AD1045100" s="245"/>
      <c r="AE1045100" s="245"/>
      <c r="AF1045100" s="245"/>
      <c r="AG1045100" s="245"/>
    </row>
    <row r="1045101" spans="1:33" ht="12.75">
      <c r="A1045101" s="247"/>
      <c r="B1045101" s="248"/>
      <c r="C1045101" s="249"/>
      <c r="D1045101" s="250"/>
      <c r="E1045101" s="250"/>
      <c r="F1045101" s="250"/>
      <c r="G1045101" s="250"/>
      <c r="H1045101" s="250"/>
      <c r="I1045101" s="250"/>
      <c r="J1045101" s="244"/>
      <c r="K1045101" s="244"/>
      <c r="L1045101" s="244"/>
      <c r="M1045101" s="244"/>
      <c r="N1045101" s="244"/>
      <c r="O1045101" s="251"/>
      <c r="P1045101" s="251"/>
      <c r="Q1045101" s="251"/>
      <c r="R1045101" s="251"/>
      <c r="S1045101" s="251"/>
      <c r="T1045101" s="251"/>
      <c r="U1045101" s="251"/>
      <c r="V1045101" s="251"/>
      <c r="W1045101" s="251"/>
      <c r="X1045101" s="251"/>
      <c r="Y1045101" s="251"/>
      <c r="Z1045101" s="251"/>
      <c r="AA1045101" s="251"/>
      <c r="AB1045101" s="247"/>
      <c r="AC1045101" s="247"/>
      <c r="AD1045101" s="245"/>
      <c r="AE1045101" s="245"/>
      <c r="AF1045101" s="245"/>
      <c r="AG1045101" s="245"/>
    </row>
    <row r="1045102" spans="1:33" ht="12.75">
      <c r="A1045102" s="247"/>
      <c r="B1045102" s="248"/>
      <c r="C1045102" s="249"/>
      <c r="D1045102" s="250"/>
      <c r="E1045102" s="250"/>
      <c r="F1045102" s="250"/>
      <c r="G1045102" s="250"/>
      <c r="H1045102" s="250"/>
      <c r="I1045102" s="250"/>
      <c r="J1045102" s="244"/>
      <c r="K1045102" s="244"/>
      <c r="L1045102" s="244"/>
      <c r="M1045102" s="244"/>
      <c r="N1045102" s="244"/>
      <c r="O1045102" s="251"/>
      <c r="P1045102" s="251"/>
      <c r="Q1045102" s="251"/>
      <c r="R1045102" s="251"/>
      <c r="S1045102" s="251"/>
      <c r="T1045102" s="251"/>
      <c r="U1045102" s="251"/>
      <c r="V1045102" s="251"/>
      <c r="W1045102" s="251"/>
      <c r="X1045102" s="251"/>
      <c r="Y1045102" s="251"/>
      <c r="Z1045102" s="251"/>
      <c r="AA1045102" s="251"/>
      <c r="AB1045102" s="247"/>
      <c r="AC1045102" s="247"/>
      <c r="AD1045102" s="245"/>
      <c r="AE1045102" s="245"/>
      <c r="AF1045102" s="245"/>
      <c r="AG1045102" s="245"/>
    </row>
    <row r="1045103" spans="1:33" ht="12.75">
      <c r="A1045103" s="247"/>
      <c r="B1045103" s="248"/>
      <c r="C1045103" s="249"/>
      <c r="D1045103" s="250"/>
      <c r="E1045103" s="250"/>
      <c r="F1045103" s="250"/>
      <c r="G1045103" s="250"/>
      <c r="H1045103" s="250"/>
      <c r="I1045103" s="250"/>
      <c r="J1045103" s="244"/>
      <c r="K1045103" s="244"/>
      <c r="L1045103" s="244"/>
      <c r="M1045103" s="244"/>
      <c r="N1045103" s="244"/>
      <c r="O1045103" s="251"/>
      <c r="P1045103" s="251"/>
      <c r="Q1045103" s="251"/>
      <c r="R1045103" s="251"/>
      <c r="S1045103" s="251"/>
      <c r="T1045103" s="251"/>
      <c r="U1045103" s="251"/>
      <c r="V1045103" s="251"/>
      <c r="W1045103" s="251"/>
      <c r="X1045103" s="251"/>
      <c r="Y1045103" s="251"/>
      <c r="Z1045103" s="251"/>
      <c r="AA1045103" s="251"/>
      <c r="AB1045103" s="247"/>
      <c r="AC1045103" s="247"/>
      <c r="AD1045103" s="245"/>
      <c r="AE1045103" s="245"/>
      <c r="AF1045103" s="245"/>
      <c r="AG1045103" s="245"/>
    </row>
    <row r="1045104" spans="1:33" ht="12.75">
      <c r="A1045104" s="247"/>
      <c r="B1045104" s="248"/>
      <c r="C1045104" s="249"/>
      <c r="D1045104" s="250"/>
      <c r="E1045104" s="250"/>
      <c r="F1045104" s="250"/>
      <c r="G1045104" s="250"/>
      <c r="H1045104" s="250"/>
      <c r="I1045104" s="250"/>
      <c r="J1045104" s="244"/>
      <c r="K1045104" s="244"/>
      <c r="L1045104" s="244"/>
      <c r="M1045104" s="244"/>
      <c r="N1045104" s="244"/>
      <c r="O1045104" s="251"/>
      <c r="P1045104" s="251"/>
      <c r="Q1045104" s="251"/>
      <c r="R1045104" s="251"/>
      <c r="S1045104" s="251"/>
      <c r="T1045104" s="251"/>
      <c r="U1045104" s="251"/>
      <c r="V1045104" s="251"/>
      <c r="W1045104" s="251"/>
      <c r="X1045104" s="251"/>
      <c r="Y1045104" s="251"/>
      <c r="Z1045104" s="251"/>
      <c r="AA1045104" s="251"/>
      <c r="AB1045104" s="247"/>
      <c r="AC1045104" s="247"/>
      <c r="AD1045104" s="245"/>
      <c r="AE1045104" s="245"/>
      <c r="AF1045104" s="245"/>
      <c r="AG1045104" s="245"/>
    </row>
    <row r="1045105" spans="1:33" ht="12.75">
      <c r="A1045105" s="247"/>
      <c r="B1045105" s="248"/>
      <c r="C1045105" s="249"/>
      <c r="D1045105" s="250"/>
      <c r="E1045105" s="250"/>
      <c r="F1045105" s="250"/>
      <c r="G1045105" s="250"/>
      <c r="H1045105" s="250"/>
      <c r="I1045105" s="250"/>
      <c r="J1045105" s="244"/>
      <c r="K1045105" s="244"/>
      <c r="L1045105" s="244"/>
      <c r="M1045105" s="244"/>
      <c r="N1045105" s="244"/>
      <c r="O1045105" s="251"/>
      <c r="P1045105" s="251"/>
      <c r="Q1045105" s="251"/>
      <c r="R1045105" s="251"/>
      <c r="S1045105" s="251"/>
      <c r="T1045105" s="251"/>
      <c r="U1045105" s="251"/>
      <c r="V1045105" s="251"/>
      <c r="W1045105" s="251"/>
      <c r="X1045105" s="251"/>
      <c r="Y1045105" s="251"/>
      <c r="Z1045105" s="251"/>
      <c r="AA1045105" s="251"/>
      <c r="AB1045105" s="247"/>
      <c r="AC1045105" s="247"/>
      <c r="AD1045105" s="245"/>
      <c r="AE1045105" s="245"/>
      <c r="AF1045105" s="245"/>
      <c r="AG1045105" s="245"/>
    </row>
    <row r="1045106" spans="1:33" ht="12.75">
      <c r="A1045106" s="247"/>
      <c r="B1045106" s="248"/>
      <c r="C1045106" s="249"/>
      <c r="D1045106" s="250"/>
      <c r="E1045106" s="250"/>
      <c r="F1045106" s="250"/>
      <c r="G1045106" s="250"/>
      <c r="H1045106" s="250"/>
      <c r="I1045106" s="250"/>
      <c r="J1045106" s="244"/>
      <c r="K1045106" s="244"/>
      <c r="L1045106" s="244"/>
      <c r="M1045106" s="244"/>
      <c r="N1045106" s="244"/>
      <c r="O1045106" s="251"/>
      <c r="P1045106" s="251"/>
      <c r="Q1045106" s="251"/>
      <c r="R1045106" s="251"/>
      <c r="S1045106" s="251"/>
      <c r="T1045106" s="251"/>
      <c r="U1045106" s="251"/>
      <c r="V1045106" s="251"/>
      <c r="W1045106" s="251"/>
      <c r="X1045106" s="251"/>
      <c r="Y1045106" s="251"/>
      <c r="Z1045106" s="251"/>
      <c r="AA1045106" s="251"/>
      <c r="AB1045106" s="247"/>
      <c r="AC1045106" s="247"/>
      <c r="AD1045106" s="245"/>
      <c r="AE1045106" s="245"/>
      <c r="AF1045106" s="245"/>
      <c r="AG1045106" s="245"/>
    </row>
    <row r="1045107" spans="1:33" ht="12.75">
      <c r="A1045107" s="247"/>
      <c r="B1045107" s="248"/>
      <c r="C1045107" s="249"/>
      <c r="D1045107" s="250"/>
      <c r="E1045107" s="250"/>
      <c r="F1045107" s="250"/>
      <c r="G1045107" s="250"/>
      <c r="H1045107" s="250"/>
      <c r="I1045107" s="250"/>
      <c r="J1045107" s="244"/>
      <c r="K1045107" s="244"/>
      <c r="L1045107" s="244"/>
      <c r="M1045107" s="244"/>
      <c r="N1045107" s="244"/>
      <c r="O1045107" s="251"/>
      <c r="P1045107" s="251"/>
      <c r="Q1045107" s="251"/>
      <c r="R1045107" s="251"/>
      <c r="S1045107" s="251"/>
      <c r="T1045107" s="251"/>
      <c r="U1045107" s="251"/>
      <c r="V1045107" s="251"/>
      <c r="W1045107" s="251"/>
      <c r="X1045107" s="251"/>
      <c r="Y1045107" s="251"/>
      <c r="Z1045107" s="251"/>
      <c r="AA1045107" s="251"/>
      <c r="AB1045107" s="247"/>
      <c r="AC1045107" s="247"/>
      <c r="AD1045107" s="245"/>
      <c r="AE1045107" s="245"/>
      <c r="AF1045107" s="245"/>
      <c r="AG1045107" s="245"/>
    </row>
    <row r="1045108" spans="1:33" ht="12.75">
      <c r="A1045108" s="247"/>
      <c r="B1045108" s="248"/>
      <c r="C1045108" s="249"/>
      <c r="D1045108" s="250"/>
      <c r="E1045108" s="250"/>
      <c r="F1045108" s="250"/>
      <c r="G1045108" s="250"/>
      <c r="H1045108" s="250"/>
      <c r="I1045108" s="250"/>
      <c r="J1045108" s="244"/>
      <c r="K1045108" s="244"/>
      <c r="L1045108" s="244"/>
      <c r="M1045108" s="244"/>
      <c r="N1045108" s="244"/>
      <c r="O1045108" s="251"/>
      <c r="P1045108" s="251"/>
      <c r="Q1045108" s="251"/>
      <c r="R1045108" s="251"/>
      <c r="S1045108" s="251"/>
      <c r="T1045108" s="251"/>
      <c r="U1045108" s="251"/>
      <c r="V1045108" s="251"/>
      <c r="W1045108" s="251"/>
      <c r="X1045108" s="251"/>
      <c r="Y1045108" s="251"/>
      <c r="Z1045108" s="251"/>
      <c r="AA1045108" s="251"/>
      <c r="AB1045108" s="247"/>
      <c r="AC1045108" s="247"/>
      <c r="AD1045108" s="245"/>
      <c r="AE1045108" s="245"/>
      <c r="AF1045108" s="245"/>
      <c r="AG1045108" s="245"/>
    </row>
    <row r="1045109" spans="1:33" ht="12.75">
      <c r="A1045109" s="247"/>
      <c r="B1045109" s="248"/>
      <c r="C1045109" s="249"/>
      <c r="D1045109" s="250"/>
      <c r="E1045109" s="250"/>
      <c r="F1045109" s="250"/>
      <c r="G1045109" s="250"/>
      <c r="H1045109" s="250"/>
      <c r="I1045109" s="250"/>
      <c r="J1045109" s="244"/>
      <c r="K1045109" s="244"/>
      <c r="L1045109" s="244"/>
      <c r="M1045109" s="244"/>
      <c r="N1045109" s="244"/>
      <c r="O1045109" s="251"/>
      <c r="P1045109" s="251"/>
      <c r="Q1045109" s="251"/>
      <c r="R1045109" s="251"/>
      <c r="S1045109" s="251"/>
      <c r="T1045109" s="251"/>
      <c r="U1045109" s="251"/>
      <c r="V1045109" s="251"/>
      <c r="W1045109" s="251"/>
      <c r="X1045109" s="251"/>
      <c r="Y1045109" s="251"/>
      <c r="Z1045109" s="251"/>
      <c r="AA1045109" s="251"/>
      <c r="AB1045109" s="247"/>
      <c r="AC1045109" s="247"/>
      <c r="AD1045109" s="245"/>
      <c r="AE1045109" s="245"/>
      <c r="AF1045109" s="245"/>
      <c r="AG1045109" s="245"/>
    </row>
    <row r="1045110" spans="1:33" ht="12.75">
      <c r="A1045110" s="247"/>
      <c r="B1045110" s="248"/>
      <c r="C1045110" s="249"/>
      <c r="D1045110" s="250"/>
      <c r="E1045110" s="250"/>
      <c r="F1045110" s="250"/>
      <c r="G1045110" s="250"/>
      <c r="H1045110" s="250"/>
      <c r="I1045110" s="250"/>
      <c r="J1045110" s="244"/>
      <c r="K1045110" s="244"/>
      <c r="L1045110" s="244"/>
      <c r="M1045110" s="244"/>
      <c r="N1045110" s="244"/>
      <c r="O1045110" s="251"/>
      <c r="P1045110" s="251"/>
      <c r="Q1045110" s="251"/>
      <c r="R1045110" s="251"/>
      <c r="S1045110" s="251"/>
      <c r="T1045110" s="251"/>
      <c r="U1045110" s="251"/>
      <c r="V1045110" s="251"/>
      <c r="W1045110" s="251"/>
      <c r="X1045110" s="251"/>
      <c r="Y1045110" s="251"/>
      <c r="Z1045110" s="251"/>
      <c r="AA1045110" s="251"/>
      <c r="AB1045110" s="247"/>
      <c r="AC1045110" s="247"/>
      <c r="AD1045110" s="245"/>
      <c r="AE1045110" s="245"/>
      <c r="AF1045110" s="245"/>
      <c r="AG1045110" s="245"/>
    </row>
    <row r="1045111" spans="1:33" ht="12.75">
      <c r="A1045111" s="247"/>
      <c r="B1045111" s="248"/>
      <c r="C1045111" s="249"/>
      <c r="D1045111" s="250"/>
      <c r="E1045111" s="250"/>
      <c r="F1045111" s="250"/>
      <c r="G1045111" s="250"/>
      <c r="H1045111" s="250"/>
      <c r="I1045111" s="250"/>
      <c r="J1045111" s="244"/>
      <c r="K1045111" s="244"/>
      <c r="L1045111" s="244"/>
      <c r="M1045111" s="244"/>
      <c r="N1045111" s="244"/>
      <c r="O1045111" s="251"/>
      <c r="P1045111" s="251"/>
      <c r="Q1045111" s="251"/>
      <c r="R1045111" s="251"/>
      <c r="S1045111" s="251"/>
      <c r="T1045111" s="251"/>
      <c r="U1045111" s="251"/>
      <c r="V1045111" s="251"/>
      <c r="W1045111" s="251"/>
      <c r="X1045111" s="251"/>
      <c r="Y1045111" s="251"/>
      <c r="Z1045111" s="251"/>
      <c r="AA1045111" s="251"/>
      <c r="AB1045111" s="247"/>
      <c r="AC1045111" s="247"/>
      <c r="AD1045111" s="245"/>
      <c r="AE1045111" s="245"/>
      <c r="AF1045111" s="245"/>
      <c r="AG1045111" s="245"/>
    </row>
    <row r="1045112" spans="1:33" ht="12.75">
      <c r="A1045112" s="247"/>
      <c r="B1045112" s="248"/>
      <c r="C1045112" s="249"/>
      <c r="D1045112" s="250"/>
      <c r="E1045112" s="250"/>
      <c r="F1045112" s="250"/>
      <c r="G1045112" s="250"/>
      <c r="H1045112" s="250"/>
      <c r="I1045112" s="250"/>
      <c r="J1045112" s="244"/>
      <c r="K1045112" s="244"/>
      <c r="L1045112" s="244"/>
      <c r="M1045112" s="244"/>
      <c r="N1045112" s="244"/>
      <c r="O1045112" s="251"/>
      <c r="P1045112" s="251"/>
      <c r="Q1045112" s="251"/>
      <c r="R1045112" s="251"/>
      <c r="S1045112" s="251"/>
      <c r="T1045112" s="251"/>
      <c r="U1045112" s="251"/>
      <c r="V1045112" s="251"/>
      <c r="W1045112" s="251"/>
      <c r="X1045112" s="251"/>
      <c r="Y1045112" s="251"/>
      <c r="Z1045112" s="251"/>
      <c r="AA1045112" s="251"/>
      <c r="AB1045112" s="247"/>
      <c r="AC1045112" s="247"/>
      <c r="AD1045112" s="245"/>
      <c r="AE1045112" s="245"/>
      <c r="AF1045112" s="245"/>
      <c r="AG1045112" s="245"/>
    </row>
    <row r="1045113" spans="1:33" ht="12.75">
      <c r="A1045113" s="247"/>
      <c r="B1045113" s="248"/>
      <c r="C1045113" s="249"/>
      <c r="D1045113" s="250"/>
      <c r="E1045113" s="250"/>
      <c r="F1045113" s="250"/>
      <c r="G1045113" s="250"/>
      <c r="H1045113" s="250"/>
      <c r="I1045113" s="250"/>
      <c r="J1045113" s="244"/>
      <c r="K1045113" s="244"/>
      <c r="L1045113" s="244"/>
      <c r="M1045113" s="244"/>
      <c r="N1045113" s="244"/>
      <c r="O1045113" s="251"/>
      <c r="P1045113" s="251"/>
      <c r="Q1045113" s="251"/>
      <c r="R1045113" s="251"/>
      <c r="S1045113" s="251"/>
      <c r="T1045113" s="251"/>
      <c r="U1045113" s="251"/>
      <c r="V1045113" s="251"/>
      <c r="W1045113" s="251"/>
      <c r="X1045113" s="251"/>
      <c r="Y1045113" s="251"/>
      <c r="Z1045113" s="251"/>
      <c r="AA1045113" s="251"/>
      <c r="AB1045113" s="247"/>
      <c r="AC1045113" s="247"/>
      <c r="AD1045113" s="245"/>
      <c r="AE1045113" s="245"/>
      <c r="AF1045113" s="245"/>
      <c r="AG1045113" s="245"/>
    </row>
    <row r="1045114" spans="1:33" ht="12.75">
      <c r="A1045114" s="247"/>
      <c r="B1045114" s="248"/>
      <c r="C1045114" s="249"/>
      <c r="D1045114" s="250"/>
      <c r="E1045114" s="250"/>
      <c r="F1045114" s="250"/>
      <c r="G1045114" s="250"/>
      <c r="H1045114" s="250"/>
      <c r="I1045114" s="250"/>
      <c r="J1045114" s="244"/>
      <c r="K1045114" s="244"/>
      <c r="L1045114" s="244"/>
      <c r="M1045114" s="244"/>
      <c r="N1045114" s="244"/>
      <c r="O1045114" s="251"/>
      <c r="P1045114" s="251"/>
      <c r="Q1045114" s="251"/>
      <c r="R1045114" s="251"/>
      <c r="S1045114" s="251"/>
      <c r="T1045114" s="251"/>
      <c r="U1045114" s="251"/>
      <c r="V1045114" s="251"/>
      <c r="W1045114" s="251"/>
      <c r="X1045114" s="251"/>
      <c r="Y1045114" s="251"/>
      <c r="Z1045114" s="251"/>
      <c r="AA1045114" s="251"/>
      <c r="AB1045114" s="247"/>
      <c r="AC1045114" s="247"/>
      <c r="AD1045114" s="245"/>
      <c r="AE1045114" s="245"/>
      <c r="AF1045114" s="245"/>
      <c r="AG1045114" s="245"/>
    </row>
    <row r="1045115" spans="1:33" ht="12.75">
      <c r="A1045115" s="247"/>
      <c r="B1045115" s="248"/>
      <c r="C1045115" s="249"/>
      <c r="D1045115" s="250"/>
      <c r="E1045115" s="250"/>
      <c r="F1045115" s="250"/>
      <c r="G1045115" s="250"/>
      <c r="H1045115" s="250"/>
      <c r="I1045115" s="250"/>
      <c r="J1045115" s="244"/>
      <c r="K1045115" s="244"/>
      <c r="L1045115" s="244"/>
      <c r="M1045115" s="244"/>
      <c r="N1045115" s="244"/>
      <c r="O1045115" s="251"/>
      <c r="P1045115" s="251"/>
      <c r="Q1045115" s="251"/>
      <c r="R1045115" s="251"/>
      <c r="S1045115" s="251"/>
      <c r="T1045115" s="251"/>
      <c r="U1045115" s="251"/>
      <c r="V1045115" s="251"/>
      <c r="W1045115" s="251"/>
      <c r="X1045115" s="251"/>
      <c r="Y1045115" s="251"/>
      <c r="Z1045115" s="251"/>
      <c r="AA1045115" s="251"/>
      <c r="AB1045115" s="247"/>
      <c r="AC1045115" s="247"/>
      <c r="AD1045115" s="245"/>
      <c r="AE1045115" s="245"/>
      <c r="AF1045115" s="245"/>
      <c r="AG1045115" s="245"/>
    </row>
    <row r="1045116" spans="1:33" ht="12.75">
      <c r="A1045116" s="247"/>
      <c r="B1045116" s="248"/>
      <c r="C1045116" s="249"/>
      <c r="D1045116" s="250"/>
      <c r="E1045116" s="250"/>
      <c r="F1045116" s="250"/>
      <c r="G1045116" s="250"/>
      <c r="H1045116" s="250"/>
      <c r="I1045116" s="250"/>
      <c r="J1045116" s="244"/>
      <c r="K1045116" s="244"/>
      <c r="L1045116" s="244"/>
      <c r="M1045116" s="244"/>
      <c r="N1045116" s="244"/>
      <c r="O1045116" s="251"/>
      <c r="P1045116" s="251"/>
      <c r="Q1045116" s="251"/>
      <c r="R1045116" s="251"/>
      <c r="S1045116" s="251"/>
      <c r="T1045116" s="251"/>
      <c r="U1045116" s="251"/>
      <c r="V1045116" s="251"/>
      <c r="W1045116" s="251"/>
      <c r="X1045116" s="251"/>
      <c r="Y1045116" s="251"/>
      <c r="Z1045116" s="251"/>
      <c r="AA1045116" s="251"/>
      <c r="AB1045116" s="247"/>
      <c r="AC1045116" s="247"/>
      <c r="AD1045116" s="245"/>
      <c r="AE1045116" s="245"/>
      <c r="AF1045116" s="245"/>
      <c r="AG1045116" s="245"/>
    </row>
    <row r="1045117" spans="1:33" ht="12.75">
      <c r="A1045117" s="247"/>
      <c r="B1045117" s="248"/>
      <c r="C1045117" s="249"/>
      <c r="D1045117" s="250"/>
      <c r="E1045117" s="250"/>
      <c r="F1045117" s="250"/>
      <c r="G1045117" s="250"/>
      <c r="H1045117" s="250"/>
      <c r="I1045117" s="250"/>
      <c r="J1045117" s="244"/>
      <c r="K1045117" s="244"/>
      <c r="L1045117" s="244"/>
      <c r="M1045117" s="244"/>
      <c r="N1045117" s="244"/>
      <c r="O1045117" s="251"/>
      <c r="P1045117" s="251"/>
      <c r="Q1045117" s="251"/>
      <c r="R1045117" s="251"/>
      <c r="S1045117" s="251"/>
      <c r="T1045117" s="251"/>
      <c r="U1045117" s="251"/>
      <c r="V1045117" s="251"/>
      <c r="W1045117" s="251"/>
      <c r="X1045117" s="251"/>
      <c r="Y1045117" s="251"/>
      <c r="Z1045117" s="251"/>
      <c r="AA1045117" s="251"/>
      <c r="AB1045117" s="247"/>
      <c r="AC1045117" s="247"/>
      <c r="AD1045117" s="245"/>
      <c r="AE1045117" s="245"/>
      <c r="AF1045117" s="245"/>
      <c r="AG1045117" s="245"/>
    </row>
    <row r="1045118" spans="1:33" ht="12.75">
      <c r="A1045118" s="247"/>
      <c r="B1045118" s="248"/>
      <c r="C1045118" s="249"/>
      <c r="D1045118" s="250"/>
      <c r="E1045118" s="250"/>
      <c r="F1045118" s="250"/>
      <c r="G1045118" s="250"/>
      <c r="H1045118" s="250"/>
      <c r="I1045118" s="250"/>
      <c r="J1045118" s="244"/>
      <c r="K1045118" s="244"/>
      <c r="L1045118" s="244"/>
      <c r="M1045118" s="244"/>
      <c r="N1045118" s="244"/>
      <c r="O1045118" s="251"/>
      <c r="P1045118" s="251"/>
      <c r="Q1045118" s="251"/>
      <c r="R1045118" s="251"/>
      <c r="S1045118" s="251"/>
      <c r="T1045118" s="251"/>
      <c r="U1045118" s="251"/>
      <c r="V1045118" s="251"/>
      <c r="W1045118" s="251"/>
      <c r="X1045118" s="251"/>
      <c r="Y1045118" s="251"/>
      <c r="Z1045118" s="251"/>
      <c r="AA1045118" s="251"/>
      <c r="AB1045118" s="247"/>
      <c r="AC1045118" s="247"/>
      <c r="AD1045118" s="245"/>
      <c r="AE1045118" s="245"/>
      <c r="AF1045118" s="245"/>
      <c r="AG1045118" s="245"/>
    </row>
    <row r="1045119" spans="1:33" ht="12.75">
      <c r="A1045119" s="247"/>
      <c r="B1045119" s="248"/>
      <c r="C1045119" s="249"/>
      <c r="D1045119" s="250"/>
      <c r="E1045119" s="250"/>
      <c r="F1045119" s="250"/>
      <c r="G1045119" s="250"/>
      <c r="H1045119" s="250"/>
      <c r="I1045119" s="250"/>
      <c r="J1045119" s="244"/>
      <c r="K1045119" s="244"/>
      <c r="L1045119" s="244"/>
      <c r="M1045119" s="244"/>
      <c r="N1045119" s="244"/>
      <c r="O1045119" s="251"/>
      <c r="P1045119" s="251"/>
      <c r="Q1045119" s="251"/>
      <c r="R1045119" s="251"/>
      <c r="S1045119" s="251"/>
      <c r="T1045119" s="251"/>
      <c r="U1045119" s="251"/>
      <c r="V1045119" s="251"/>
      <c r="W1045119" s="251"/>
      <c r="X1045119" s="251"/>
      <c r="Y1045119" s="251"/>
      <c r="Z1045119" s="251"/>
      <c r="AA1045119" s="251"/>
      <c r="AB1045119" s="247"/>
      <c r="AC1045119" s="247"/>
      <c r="AD1045119" s="245"/>
      <c r="AE1045119" s="245"/>
      <c r="AF1045119" s="245"/>
      <c r="AG1045119" s="245"/>
    </row>
    <row r="1045120" spans="1:33" ht="12.75">
      <c r="A1045120" s="247"/>
      <c r="B1045120" s="248"/>
      <c r="C1045120" s="249"/>
      <c r="D1045120" s="250"/>
      <c r="E1045120" s="250"/>
      <c r="F1045120" s="250"/>
      <c r="G1045120" s="250"/>
      <c r="H1045120" s="250"/>
      <c r="I1045120" s="250"/>
      <c r="J1045120" s="244"/>
      <c r="K1045120" s="244"/>
      <c r="L1045120" s="244"/>
      <c r="M1045120" s="244"/>
      <c r="N1045120" s="244"/>
      <c r="O1045120" s="251"/>
      <c r="P1045120" s="251"/>
      <c r="Q1045120" s="251"/>
      <c r="R1045120" s="251"/>
      <c r="S1045120" s="251"/>
      <c r="T1045120" s="251"/>
      <c r="U1045120" s="251"/>
      <c r="V1045120" s="251"/>
      <c r="W1045120" s="251"/>
      <c r="X1045120" s="251"/>
      <c r="Y1045120" s="251"/>
      <c r="Z1045120" s="251"/>
      <c r="AA1045120" s="251"/>
      <c r="AB1045120" s="247"/>
      <c r="AC1045120" s="247"/>
      <c r="AD1045120" s="245"/>
      <c r="AE1045120" s="245"/>
      <c r="AF1045120" s="245"/>
      <c r="AG1045120" s="245"/>
    </row>
    <row r="1045121" spans="1:33" ht="12.75">
      <c r="A1045121" s="247"/>
      <c r="B1045121" s="248"/>
      <c r="C1045121" s="249"/>
      <c r="D1045121" s="250"/>
      <c r="E1045121" s="250"/>
      <c r="F1045121" s="250"/>
      <c r="G1045121" s="250"/>
      <c r="H1045121" s="250"/>
      <c r="I1045121" s="250"/>
      <c r="J1045121" s="244"/>
      <c r="K1045121" s="244"/>
      <c r="L1045121" s="244"/>
      <c r="M1045121" s="244"/>
      <c r="N1045121" s="244"/>
      <c r="O1045121" s="251"/>
      <c r="P1045121" s="251"/>
      <c r="Q1045121" s="251"/>
      <c r="R1045121" s="251"/>
      <c r="S1045121" s="251"/>
      <c r="T1045121" s="251"/>
      <c r="U1045121" s="251"/>
      <c r="V1045121" s="251"/>
      <c r="W1045121" s="251"/>
      <c r="X1045121" s="251"/>
      <c r="Y1045121" s="251"/>
      <c r="Z1045121" s="251"/>
      <c r="AA1045121" s="251"/>
      <c r="AB1045121" s="247"/>
      <c r="AC1045121" s="247"/>
      <c r="AD1045121" s="245"/>
      <c r="AE1045121" s="245"/>
      <c r="AF1045121" s="245"/>
      <c r="AG1045121" s="245"/>
    </row>
    <row r="1045122" spans="1:33" ht="12.75">
      <c r="A1045122" s="247"/>
      <c r="B1045122" s="248"/>
      <c r="C1045122" s="249"/>
      <c r="D1045122" s="250"/>
      <c r="E1045122" s="250"/>
      <c r="F1045122" s="250"/>
      <c r="G1045122" s="250"/>
      <c r="H1045122" s="250"/>
      <c r="I1045122" s="250"/>
      <c r="J1045122" s="244"/>
      <c r="K1045122" s="244"/>
      <c r="L1045122" s="244"/>
      <c r="M1045122" s="244"/>
      <c r="N1045122" s="244"/>
      <c r="O1045122" s="251"/>
      <c r="P1045122" s="251"/>
      <c r="Q1045122" s="251"/>
      <c r="R1045122" s="251"/>
      <c r="S1045122" s="251"/>
      <c r="T1045122" s="251"/>
      <c r="U1045122" s="251"/>
      <c r="V1045122" s="251"/>
      <c r="W1045122" s="251"/>
      <c r="X1045122" s="251"/>
      <c r="Y1045122" s="251"/>
      <c r="Z1045122" s="251"/>
      <c r="AA1045122" s="251"/>
      <c r="AB1045122" s="247"/>
      <c r="AC1045122" s="247"/>
      <c r="AD1045122" s="245"/>
      <c r="AE1045122" s="245"/>
      <c r="AF1045122" s="245"/>
      <c r="AG1045122" s="245"/>
    </row>
    <row r="1045123" spans="1:33" ht="12.75">
      <c r="A1045123" s="247"/>
      <c r="B1045123" s="248"/>
      <c r="C1045123" s="249"/>
      <c r="D1045123" s="250"/>
      <c r="E1045123" s="250"/>
      <c r="F1045123" s="250"/>
      <c r="G1045123" s="250"/>
      <c r="H1045123" s="250"/>
      <c r="I1045123" s="250"/>
      <c r="J1045123" s="244"/>
      <c r="K1045123" s="244"/>
      <c r="L1045123" s="244"/>
      <c r="M1045123" s="244"/>
      <c r="N1045123" s="244"/>
      <c r="O1045123" s="251"/>
      <c r="P1045123" s="251"/>
      <c r="Q1045123" s="251"/>
      <c r="R1045123" s="251"/>
      <c r="S1045123" s="251"/>
      <c r="T1045123" s="251"/>
      <c r="U1045123" s="251"/>
      <c r="V1045123" s="251"/>
      <c r="W1045123" s="251"/>
      <c r="X1045123" s="251"/>
      <c r="Y1045123" s="251"/>
      <c r="Z1045123" s="251"/>
      <c r="AA1045123" s="251"/>
      <c r="AB1045123" s="247"/>
      <c r="AC1045123" s="247"/>
      <c r="AD1045123" s="245"/>
      <c r="AE1045123" s="245"/>
      <c r="AF1045123" s="245"/>
      <c r="AG1045123" s="245"/>
    </row>
    <row r="1045124" spans="1:33" ht="12.75">
      <c r="A1045124" s="247"/>
      <c r="B1045124" s="248"/>
      <c r="C1045124" s="249"/>
      <c r="D1045124" s="250"/>
      <c r="E1045124" s="250"/>
      <c r="F1045124" s="250"/>
      <c r="G1045124" s="250"/>
      <c r="H1045124" s="250"/>
      <c r="I1045124" s="250"/>
      <c r="J1045124" s="244"/>
      <c r="K1045124" s="244"/>
      <c r="L1045124" s="244"/>
      <c r="M1045124" s="244"/>
      <c r="N1045124" s="244"/>
      <c r="O1045124" s="251"/>
      <c r="P1045124" s="251"/>
      <c r="Q1045124" s="251"/>
      <c r="R1045124" s="251"/>
      <c r="S1045124" s="251"/>
      <c r="T1045124" s="251"/>
      <c r="U1045124" s="251"/>
      <c r="V1045124" s="251"/>
      <c r="W1045124" s="251"/>
      <c r="X1045124" s="251"/>
      <c r="Y1045124" s="251"/>
      <c r="Z1045124" s="251"/>
      <c r="AA1045124" s="251"/>
      <c r="AB1045124" s="247"/>
      <c r="AC1045124" s="247"/>
      <c r="AD1045124" s="245"/>
      <c r="AE1045124" s="245"/>
      <c r="AF1045124" s="245"/>
      <c r="AG1045124" s="245"/>
    </row>
    <row r="1045125" spans="1:33" ht="12.75">
      <c r="A1045125" s="247"/>
      <c r="B1045125" s="248"/>
      <c r="C1045125" s="249"/>
      <c r="D1045125" s="250"/>
      <c r="E1045125" s="250"/>
      <c r="F1045125" s="250"/>
      <c r="G1045125" s="250"/>
      <c r="H1045125" s="250"/>
      <c r="I1045125" s="250"/>
      <c r="J1045125" s="244"/>
      <c r="K1045125" s="244"/>
      <c r="L1045125" s="244"/>
      <c r="M1045125" s="244"/>
      <c r="N1045125" s="244"/>
      <c r="O1045125" s="251"/>
      <c r="P1045125" s="251"/>
      <c r="Q1045125" s="251"/>
      <c r="R1045125" s="251"/>
      <c r="S1045125" s="251"/>
      <c r="T1045125" s="251"/>
      <c r="U1045125" s="251"/>
      <c r="V1045125" s="251"/>
      <c r="W1045125" s="251"/>
      <c r="X1045125" s="251"/>
      <c r="Y1045125" s="251"/>
      <c r="Z1045125" s="251"/>
      <c r="AA1045125" s="251"/>
      <c r="AB1045125" s="247"/>
      <c r="AC1045125" s="247"/>
      <c r="AD1045125" s="245"/>
      <c r="AE1045125" s="245"/>
      <c r="AF1045125" s="245"/>
      <c r="AG1045125" s="245"/>
    </row>
    <row r="1045126" spans="1:33" ht="12.75">
      <c r="A1045126" s="247"/>
      <c r="B1045126" s="248"/>
      <c r="C1045126" s="249"/>
      <c r="D1045126" s="250"/>
      <c r="E1045126" s="250"/>
      <c r="F1045126" s="250"/>
      <c r="G1045126" s="250"/>
      <c r="H1045126" s="250"/>
      <c r="I1045126" s="250"/>
      <c r="J1045126" s="244"/>
      <c r="K1045126" s="244"/>
      <c r="L1045126" s="244"/>
      <c r="M1045126" s="244"/>
      <c r="N1045126" s="244"/>
      <c r="O1045126" s="251"/>
      <c r="P1045126" s="251"/>
      <c r="Q1045126" s="251"/>
      <c r="R1045126" s="251"/>
      <c r="S1045126" s="251"/>
      <c r="T1045126" s="251"/>
      <c r="U1045126" s="251"/>
      <c r="V1045126" s="251"/>
      <c r="W1045126" s="251"/>
      <c r="X1045126" s="251"/>
      <c r="Y1045126" s="251"/>
      <c r="Z1045126" s="251"/>
      <c r="AA1045126" s="251"/>
      <c r="AB1045126" s="247"/>
      <c r="AC1045126" s="247"/>
      <c r="AD1045126" s="245"/>
      <c r="AE1045126" s="245"/>
      <c r="AF1045126" s="245"/>
      <c r="AG1045126" s="245"/>
    </row>
    <row r="1045127" spans="1:33" ht="12.75">
      <c r="A1045127" s="247"/>
      <c r="B1045127" s="248"/>
      <c r="C1045127" s="249"/>
      <c r="D1045127" s="250"/>
      <c r="E1045127" s="250"/>
      <c r="F1045127" s="250"/>
      <c r="G1045127" s="250"/>
      <c r="H1045127" s="250"/>
      <c r="I1045127" s="250"/>
      <c r="J1045127" s="244"/>
      <c r="K1045127" s="244"/>
      <c r="L1045127" s="244"/>
      <c r="M1045127" s="244"/>
      <c r="N1045127" s="244"/>
      <c r="O1045127" s="251"/>
      <c r="P1045127" s="251"/>
      <c r="Q1045127" s="251"/>
      <c r="R1045127" s="251"/>
      <c r="S1045127" s="251"/>
      <c r="T1045127" s="251"/>
      <c r="U1045127" s="251"/>
      <c r="V1045127" s="251"/>
      <c r="W1045127" s="251"/>
      <c r="X1045127" s="251"/>
      <c r="Y1045127" s="251"/>
      <c r="Z1045127" s="251"/>
      <c r="AA1045127" s="251"/>
      <c r="AB1045127" s="247"/>
      <c r="AC1045127" s="247"/>
      <c r="AD1045127" s="245"/>
      <c r="AE1045127" s="245"/>
      <c r="AF1045127" s="245"/>
      <c r="AG1045127" s="245"/>
    </row>
    <row r="1045128" spans="1:33" ht="12.75">
      <c r="A1045128" s="247"/>
      <c r="B1045128" s="248"/>
      <c r="C1045128" s="249"/>
      <c r="D1045128" s="250"/>
      <c r="E1045128" s="250"/>
      <c r="F1045128" s="250"/>
      <c r="G1045128" s="250"/>
      <c r="H1045128" s="250"/>
      <c r="I1045128" s="250"/>
      <c r="J1045128" s="244"/>
      <c r="K1045128" s="244"/>
      <c r="L1045128" s="244"/>
      <c r="M1045128" s="244"/>
      <c r="N1045128" s="244"/>
      <c r="O1045128" s="251"/>
      <c r="P1045128" s="251"/>
      <c r="Q1045128" s="251"/>
      <c r="R1045128" s="251"/>
      <c r="S1045128" s="251"/>
      <c r="T1045128" s="251"/>
      <c r="U1045128" s="251"/>
      <c r="V1045128" s="251"/>
      <c r="W1045128" s="251"/>
      <c r="X1045128" s="251"/>
      <c r="Y1045128" s="251"/>
      <c r="Z1045128" s="251"/>
      <c r="AA1045128" s="251"/>
      <c r="AB1045128" s="247"/>
      <c r="AC1045128" s="247"/>
      <c r="AD1045128" s="245"/>
      <c r="AE1045128" s="245"/>
      <c r="AF1045128" s="245"/>
      <c r="AG1045128" s="245"/>
    </row>
    <row r="1045129" spans="1:33" ht="12.75">
      <c r="A1045129" s="247"/>
      <c r="B1045129" s="248"/>
      <c r="C1045129" s="249"/>
      <c r="D1045129" s="250"/>
      <c r="E1045129" s="250"/>
      <c r="F1045129" s="250"/>
      <c r="G1045129" s="250"/>
      <c r="H1045129" s="250"/>
      <c r="I1045129" s="250"/>
      <c r="J1045129" s="244"/>
      <c r="K1045129" s="244"/>
      <c r="L1045129" s="244"/>
      <c r="M1045129" s="244"/>
      <c r="N1045129" s="244"/>
      <c r="O1045129" s="251"/>
      <c r="P1045129" s="251"/>
      <c r="Q1045129" s="251"/>
      <c r="R1045129" s="251"/>
      <c r="S1045129" s="251"/>
      <c r="T1045129" s="251"/>
      <c r="U1045129" s="251"/>
      <c r="V1045129" s="251"/>
      <c r="W1045129" s="251"/>
      <c r="X1045129" s="251"/>
      <c r="Y1045129" s="251"/>
      <c r="Z1045129" s="251"/>
      <c r="AA1045129" s="251"/>
      <c r="AB1045129" s="247"/>
      <c r="AC1045129" s="247"/>
      <c r="AD1045129" s="245"/>
      <c r="AE1045129" s="245"/>
      <c r="AF1045129" s="245"/>
      <c r="AG1045129" s="245"/>
    </row>
    <row r="1045130" spans="1:33" ht="12.75">
      <c r="A1045130" s="247"/>
      <c r="B1045130" s="248"/>
      <c r="C1045130" s="249"/>
      <c r="D1045130" s="250"/>
      <c r="E1045130" s="250"/>
      <c r="F1045130" s="250"/>
      <c r="G1045130" s="250"/>
      <c r="H1045130" s="250"/>
      <c r="I1045130" s="250"/>
      <c r="J1045130" s="244"/>
      <c r="K1045130" s="244"/>
      <c r="L1045130" s="244"/>
      <c r="M1045130" s="244"/>
      <c r="N1045130" s="244"/>
      <c r="O1045130" s="251"/>
      <c r="P1045130" s="251"/>
      <c r="Q1045130" s="251"/>
      <c r="R1045130" s="251"/>
      <c r="S1045130" s="251"/>
      <c r="T1045130" s="251"/>
      <c r="U1045130" s="251"/>
      <c r="V1045130" s="251"/>
      <c r="W1045130" s="251"/>
      <c r="X1045130" s="251"/>
      <c r="Y1045130" s="251"/>
      <c r="Z1045130" s="251"/>
      <c r="AA1045130" s="251"/>
      <c r="AB1045130" s="247"/>
      <c r="AC1045130" s="247"/>
      <c r="AD1045130" s="245"/>
      <c r="AE1045130" s="245"/>
      <c r="AF1045130" s="245"/>
      <c r="AG1045130" s="245"/>
    </row>
    <row r="1045131" spans="1:33" ht="12.75">
      <c r="A1045131" s="247"/>
      <c r="B1045131" s="248"/>
      <c r="C1045131" s="249"/>
      <c r="D1045131" s="250"/>
      <c r="E1045131" s="250"/>
      <c r="F1045131" s="250"/>
      <c r="G1045131" s="250"/>
      <c r="H1045131" s="250"/>
      <c r="I1045131" s="250"/>
      <c r="J1045131" s="244"/>
      <c r="K1045131" s="244"/>
      <c r="L1045131" s="244"/>
      <c r="M1045131" s="244"/>
      <c r="N1045131" s="244"/>
      <c r="O1045131" s="251"/>
      <c r="P1045131" s="251"/>
      <c r="Q1045131" s="251"/>
      <c r="R1045131" s="251"/>
      <c r="S1045131" s="251"/>
      <c r="T1045131" s="251"/>
      <c r="U1045131" s="251"/>
      <c r="V1045131" s="251"/>
      <c r="W1045131" s="251"/>
      <c r="X1045131" s="251"/>
      <c r="Y1045131" s="251"/>
      <c r="Z1045131" s="251"/>
      <c r="AA1045131" s="251"/>
      <c r="AB1045131" s="247"/>
      <c r="AC1045131" s="247"/>
      <c r="AD1045131" s="245"/>
      <c r="AE1045131" s="245"/>
      <c r="AF1045131" s="245"/>
      <c r="AG1045131" s="245"/>
    </row>
    <row r="1045132" spans="1:33" ht="12.75">
      <c r="A1045132" s="247"/>
      <c r="B1045132" s="248"/>
      <c r="C1045132" s="249"/>
      <c r="D1045132" s="250"/>
      <c r="E1045132" s="250"/>
      <c r="F1045132" s="250"/>
      <c r="G1045132" s="250"/>
      <c r="H1045132" s="250"/>
      <c r="I1045132" s="250"/>
      <c r="J1045132" s="244"/>
      <c r="K1045132" s="244"/>
      <c r="L1045132" s="244"/>
      <c r="M1045132" s="244"/>
      <c r="N1045132" s="244"/>
      <c r="O1045132" s="251"/>
      <c r="P1045132" s="251"/>
      <c r="Q1045132" s="251"/>
      <c r="R1045132" s="251"/>
      <c r="S1045132" s="251"/>
      <c r="T1045132" s="251"/>
      <c r="U1045132" s="251"/>
      <c r="V1045132" s="251"/>
      <c r="W1045132" s="251"/>
      <c r="X1045132" s="251"/>
      <c r="Y1045132" s="251"/>
      <c r="Z1045132" s="251"/>
      <c r="AA1045132" s="251"/>
      <c r="AB1045132" s="247"/>
      <c r="AC1045132" s="247"/>
      <c r="AD1045132" s="245"/>
      <c r="AE1045132" s="245"/>
      <c r="AF1045132" s="245"/>
      <c r="AG1045132" s="245"/>
    </row>
    <row r="1045133" spans="1:33" ht="12.75">
      <c r="A1045133" s="247"/>
      <c r="B1045133" s="248"/>
      <c r="C1045133" s="249"/>
      <c r="D1045133" s="250"/>
      <c r="E1045133" s="250"/>
      <c r="F1045133" s="250"/>
      <c r="G1045133" s="250"/>
      <c r="H1045133" s="250"/>
      <c r="I1045133" s="250"/>
      <c r="J1045133" s="244"/>
      <c r="K1045133" s="244"/>
      <c r="L1045133" s="244"/>
      <c r="M1045133" s="244"/>
      <c r="N1045133" s="244"/>
      <c r="O1045133" s="251"/>
      <c r="P1045133" s="251"/>
      <c r="Q1045133" s="251"/>
      <c r="R1045133" s="251"/>
      <c r="S1045133" s="251"/>
      <c r="T1045133" s="251"/>
      <c r="U1045133" s="251"/>
      <c r="V1045133" s="251"/>
      <c r="W1045133" s="251"/>
      <c r="X1045133" s="251"/>
      <c r="Y1045133" s="251"/>
      <c r="Z1045133" s="251"/>
      <c r="AA1045133" s="251"/>
      <c r="AB1045133" s="247"/>
      <c r="AC1045133" s="247"/>
      <c r="AD1045133" s="245"/>
      <c r="AE1045133" s="245"/>
      <c r="AF1045133" s="245"/>
      <c r="AG1045133" s="245"/>
    </row>
    <row r="1045134" spans="1:33" ht="12.75">
      <c r="A1045134" s="247"/>
      <c r="B1045134" s="248"/>
      <c r="C1045134" s="249"/>
      <c r="D1045134" s="250"/>
      <c r="E1045134" s="250"/>
      <c r="F1045134" s="250"/>
      <c r="G1045134" s="250"/>
      <c r="H1045134" s="250"/>
      <c r="I1045134" s="250"/>
      <c r="J1045134" s="244"/>
      <c r="K1045134" s="244"/>
      <c r="L1045134" s="244"/>
      <c r="M1045134" s="244"/>
      <c r="N1045134" s="244"/>
      <c r="O1045134" s="251"/>
      <c r="P1045134" s="251"/>
      <c r="Q1045134" s="251"/>
      <c r="R1045134" s="251"/>
      <c r="S1045134" s="251"/>
      <c r="T1045134" s="251"/>
      <c r="U1045134" s="251"/>
      <c r="V1045134" s="251"/>
      <c r="W1045134" s="251"/>
      <c r="X1045134" s="251"/>
      <c r="Y1045134" s="251"/>
      <c r="Z1045134" s="251"/>
      <c r="AA1045134" s="251"/>
      <c r="AB1045134" s="247"/>
      <c r="AC1045134" s="247"/>
      <c r="AD1045134" s="245"/>
      <c r="AE1045134" s="245"/>
      <c r="AF1045134" s="245"/>
      <c r="AG1045134" s="245"/>
    </row>
    <row r="1045135" spans="1:33" ht="12.75">
      <c r="A1045135" s="247"/>
      <c r="B1045135" s="248"/>
      <c r="C1045135" s="249"/>
      <c r="D1045135" s="250"/>
      <c r="E1045135" s="250"/>
      <c r="F1045135" s="250"/>
      <c r="G1045135" s="250"/>
      <c r="H1045135" s="250"/>
      <c r="I1045135" s="250"/>
      <c r="J1045135" s="244"/>
      <c r="K1045135" s="244"/>
      <c r="L1045135" s="244"/>
      <c r="M1045135" s="244"/>
      <c r="N1045135" s="244"/>
      <c r="O1045135" s="251"/>
      <c r="P1045135" s="251"/>
      <c r="Q1045135" s="251"/>
      <c r="R1045135" s="251"/>
      <c r="S1045135" s="251"/>
      <c r="T1045135" s="251"/>
      <c r="U1045135" s="251"/>
      <c r="V1045135" s="251"/>
      <c r="W1045135" s="251"/>
      <c r="X1045135" s="251"/>
      <c r="Y1045135" s="251"/>
      <c r="Z1045135" s="251"/>
      <c r="AA1045135" s="251"/>
      <c r="AB1045135" s="247"/>
      <c r="AC1045135" s="247"/>
      <c r="AD1045135" s="245"/>
      <c r="AE1045135" s="245"/>
      <c r="AF1045135" s="245"/>
      <c r="AG1045135" s="245"/>
    </row>
    <row r="1045136" spans="1:33" ht="12.75">
      <c r="A1045136" s="247"/>
      <c r="B1045136" s="248"/>
      <c r="C1045136" s="249"/>
      <c r="D1045136" s="250"/>
      <c r="E1045136" s="250"/>
      <c r="F1045136" s="250"/>
      <c r="G1045136" s="250"/>
      <c r="H1045136" s="250"/>
      <c r="I1045136" s="250"/>
      <c r="J1045136" s="244"/>
      <c r="K1045136" s="244"/>
      <c r="L1045136" s="244"/>
      <c r="M1045136" s="244"/>
      <c r="N1045136" s="244"/>
      <c r="O1045136" s="251"/>
      <c r="P1045136" s="251"/>
      <c r="Q1045136" s="251"/>
      <c r="R1045136" s="251"/>
      <c r="S1045136" s="251"/>
      <c r="T1045136" s="251"/>
      <c r="U1045136" s="251"/>
      <c r="V1045136" s="251"/>
      <c r="W1045136" s="251"/>
      <c r="X1045136" s="251"/>
      <c r="Y1045136" s="251"/>
      <c r="Z1045136" s="251"/>
      <c r="AA1045136" s="251"/>
      <c r="AB1045136" s="247"/>
      <c r="AC1045136" s="247"/>
      <c r="AD1045136" s="245"/>
      <c r="AE1045136" s="245"/>
      <c r="AF1045136" s="245"/>
      <c r="AG1045136" s="245"/>
    </row>
    <row r="1045137" spans="1:33" ht="12.75">
      <c r="A1045137" s="247"/>
      <c r="B1045137" s="248"/>
      <c r="C1045137" s="249"/>
      <c r="D1045137" s="250"/>
      <c r="E1045137" s="250"/>
      <c r="F1045137" s="250"/>
      <c r="G1045137" s="250"/>
      <c r="H1045137" s="250"/>
      <c r="I1045137" s="250"/>
      <c r="J1045137" s="244"/>
      <c r="K1045137" s="244"/>
      <c r="L1045137" s="244"/>
      <c r="M1045137" s="244"/>
      <c r="N1045137" s="244"/>
      <c r="O1045137" s="251"/>
      <c r="P1045137" s="251"/>
      <c r="Q1045137" s="251"/>
      <c r="R1045137" s="251"/>
      <c r="S1045137" s="251"/>
      <c r="T1045137" s="251"/>
      <c r="U1045137" s="251"/>
      <c r="V1045137" s="251"/>
      <c r="W1045137" s="251"/>
      <c r="X1045137" s="251"/>
      <c r="Y1045137" s="251"/>
      <c r="Z1045137" s="251"/>
      <c r="AA1045137" s="251"/>
      <c r="AB1045137" s="247"/>
      <c r="AC1045137" s="247"/>
      <c r="AD1045137" s="245"/>
      <c r="AE1045137" s="245"/>
      <c r="AF1045137" s="245"/>
      <c r="AG1045137" s="245"/>
    </row>
    <row r="1045138" spans="1:33" ht="12.75">
      <c r="A1045138" s="247"/>
      <c r="B1045138" s="248"/>
      <c r="C1045138" s="249"/>
      <c r="D1045138" s="250"/>
      <c r="E1045138" s="250"/>
      <c r="F1045138" s="250"/>
      <c r="G1045138" s="250"/>
      <c r="H1045138" s="250"/>
      <c r="I1045138" s="250"/>
      <c r="J1045138" s="244"/>
      <c r="K1045138" s="244"/>
      <c r="L1045138" s="244"/>
      <c r="M1045138" s="244"/>
      <c r="N1045138" s="244"/>
      <c r="O1045138" s="251"/>
      <c r="P1045138" s="251"/>
      <c r="Q1045138" s="251"/>
      <c r="R1045138" s="251"/>
      <c r="S1045138" s="251"/>
      <c r="T1045138" s="251"/>
      <c r="U1045138" s="251"/>
      <c r="V1045138" s="251"/>
      <c r="W1045138" s="251"/>
      <c r="X1045138" s="251"/>
      <c r="Y1045138" s="251"/>
      <c r="Z1045138" s="251"/>
      <c r="AA1045138" s="251"/>
      <c r="AB1045138" s="247"/>
      <c r="AC1045138" s="247"/>
      <c r="AD1045138" s="245"/>
      <c r="AE1045138" s="245"/>
      <c r="AF1045138" s="245"/>
      <c r="AG1045138" s="245"/>
    </row>
    <row r="1045139" spans="1:33" ht="12.75">
      <c r="A1045139" s="247"/>
      <c r="B1045139" s="248"/>
      <c r="C1045139" s="249"/>
      <c r="D1045139" s="250"/>
      <c r="E1045139" s="250"/>
      <c r="F1045139" s="250"/>
      <c r="G1045139" s="250"/>
      <c r="H1045139" s="250"/>
      <c r="I1045139" s="250"/>
      <c r="J1045139" s="244"/>
      <c r="K1045139" s="244"/>
      <c r="L1045139" s="244"/>
      <c r="M1045139" s="244"/>
      <c r="N1045139" s="244"/>
      <c r="O1045139" s="251"/>
      <c r="P1045139" s="251"/>
      <c r="Q1045139" s="251"/>
      <c r="R1045139" s="251"/>
      <c r="S1045139" s="251"/>
      <c r="T1045139" s="251"/>
      <c r="U1045139" s="251"/>
      <c r="V1045139" s="251"/>
      <c r="W1045139" s="251"/>
      <c r="X1045139" s="251"/>
      <c r="Y1045139" s="251"/>
      <c r="Z1045139" s="251"/>
      <c r="AA1045139" s="251"/>
      <c r="AB1045139" s="247"/>
      <c r="AC1045139" s="247"/>
      <c r="AD1045139" s="245"/>
      <c r="AE1045139" s="245"/>
      <c r="AF1045139" s="245"/>
      <c r="AG1045139" s="245"/>
    </row>
    <row r="1045140" spans="1:33" ht="12.75">
      <c r="A1045140" s="247"/>
      <c r="B1045140" s="248"/>
      <c r="C1045140" s="249"/>
      <c r="D1045140" s="250"/>
      <c r="E1045140" s="250"/>
      <c r="F1045140" s="250"/>
      <c r="G1045140" s="250"/>
      <c r="H1045140" s="250"/>
      <c r="I1045140" s="250"/>
      <c r="J1045140" s="244"/>
      <c r="K1045140" s="244"/>
      <c r="L1045140" s="244"/>
      <c r="M1045140" s="244"/>
      <c r="N1045140" s="244"/>
      <c r="O1045140" s="251"/>
      <c r="P1045140" s="251"/>
      <c r="Q1045140" s="251"/>
      <c r="R1045140" s="251"/>
      <c r="S1045140" s="251"/>
      <c r="T1045140" s="251"/>
      <c r="U1045140" s="251"/>
      <c r="V1045140" s="251"/>
      <c r="W1045140" s="251"/>
      <c r="X1045140" s="251"/>
      <c r="Y1045140" s="251"/>
      <c r="Z1045140" s="251"/>
      <c r="AA1045140" s="251"/>
      <c r="AB1045140" s="247"/>
      <c r="AC1045140" s="247"/>
      <c r="AD1045140" s="245"/>
      <c r="AE1045140" s="245"/>
      <c r="AF1045140" s="245"/>
      <c r="AG1045140" s="245"/>
    </row>
    <row r="1045141" spans="1:33" ht="12.75">
      <c r="A1045141" s="247"/>
      <c r="B1045141" s="248"/>
      <c r="C1045141" s="249"/>
      <c r="D1045141" s="250"/>
      <c r="E1045141" s="250"/>
      <c r="F1045141" s="250"/>
      <c r="G1045141" s="250"/>
      <c r="H1045141" s="250"/>
      <c r="I1045141" s="250"/>
      <c r="J1045141" s="244"/>
      <c r="K1045141" s="244"/>
      <c r="L1045141" s="244"/>
      <c r="M1045141" s="244"/>
      <c r="N1045141" s="244"/>
      <c r="O1045141" s="251"/>
      <c r="P1045141" s="251"/>
      <c r="Q1045141" s="251"/>
      <c r="R1045141" s="251"/>
      <c r="S1045141" s="251"/>
      <c r="T1045141" s="251"/>
      <c r="U1045141" s="251"/>
      <c r="V1045141" s="251"/>
      <c r="W1045141" s="251"/>
      <c r="X1045141" s="251"/>
      <c r="Y1045141" s="251"/>
      <c r="Z1045141" s="251"/>
      <c r="AA1045141" s="251"/>
      <c r="AB1045141" s="247"/>
      <c r="AC1045141" s="247"/>
      <c r="AD1045141" s="245"/>
      <c r="AE1045141" s="245"/>
      <c r="AF1045141" s="245"/>
      <c r="AG1045141" s="245"/>
    </row>
    <row r="1045142" spans="1:33" ht="12.75">
      <c r="A1045142" s="247"/>
      <c r="B1045142" s="248"/>
      <c r="C1045142" s="249"/>
      <c r="D1045142" s="250"/>
      <c r="E1045142" s="250"/>
      <c r="F1045142" s="250"/>
      <c r="G1045142" s="250"/>
      <c r="H1045142" s="250"/>
      <c r="I1045142" s="250"/>
      <c r="J1045142" s="244"/>
      <c r="K1045142" s="244"/>
      <c r="L1045142" s="244"/>
      <c r="M1045142" s="244"/>
      <c r="N1045142" s="244"/>
      <c r="O1045142" s="251"/>
      <c r="P1045142" s="251"/>
      <c r="Q1045142" s="251"/>
      <c r="R1045142" s="251"/>
      <c r="S1045142" s="251"/>
      <c r="T1045142" s="251"/>
      <c r="U1045142" s="251"/>
      <c r="V1045142" s="251"/>
      <c r="W1045142" s="251"/>
      <c r="X1045142" s="251"/>
      <c r="Y1045142" s="251"/>
      <c r="Z1045142" s="251"/>
      <c r="AA1045142" s="251"/>
      <c r="AB1045142" s="247"/>
      <c r="AC1045142" s="247"/>
      <c r="AD1045142" s="245"/>
      <c r="AE1045142" s="245"/>
      <c r="AF1045142" s="245"/>
      <c r="AG1045142" s="245"/>
    </row>
    <row r="1045143" spans="1:33" ht="12.75">
      <c r="A1045143" s="247"/>
      <c r="B1045143" s="248"/>
      <c r="C1045143" s="249"/>
      <c r="D1045143" s="250"/>
      <c r="E1045143" s="250"/>
      <c r="F1045143" s="250"/>
      <c r="G1045143" s="250"/>
      <c r="H1045143" s="250"/>
      <c r="I1045143" s="250"/>
      <c r="J1045143" s="244"/>
      <c r="K1045143" s="244"/>
      <c r="L1045143" s="244"/>
      <c r="M1045143" s="244"/>
      <c r="N1045143" s="244"/>
      <c r="O1045143" s="251"/>
      <c r="P1045143" s="251"/>
      <c r="Q1045143" s="251"/>
      <c r="R1045143" s="251"/>
      <c r="S1045143" s="251"/>
      <c r="T1045143" s="251"/>
      <c r="U1045143" s="251"/>
      <c r="V1045143" s="251"/>
      <c r="W1045143" s="251"/>
      <c r="X1045143" s="251"/>
      <c r="Y1045143" s="251"/>
      <c r="Z1045143" s="251"/>
      <c r="AA1045143" s="251"/>
      <c r="AB1045143" s="247"/>
      <c r="AC1045143" s="247"/>
      <c r="AD1045143" s="245"/>
      <c r="AE1045143" s="245"/>
      <c r="AF1045143" s="245"/>
      <c r="AG1045143" s="245"/>
    </row>
    <row r="1045144" spans="1:33" ht="12.75">
      <c r="A1045144" s="247"/>
      <c r="B1045144" s="248"/>
      <c r="C1045144" s="249"/>
      <c r="D1045144" s="250"/>
      <c r="E1045144" s="250"/>
      <c r="F1045144" s="250"/>
      <c r="G1045144" s="250"/>
      <c r="H1045144" s="250"/>
      <c r="I1045144" s="250"/>
      <c r="J1045144" s="244"/>
      <c r="K1045144" s="244"/>
      <c r="L1045144" s="244"/>
      <c r="M1045144" s="244"/>
      <c r="N1045144" s="244"/>
      <c r="O1045144" s="251"/>
      <c r="P1045144" s="251"/>
      <c r="Q1045144" s="251"/>
      <c r="R1045144" s="251"/>
      <c r="S1045144" s="251"/>
      <c r="T1045144" s="251"/>
      <c r="U1045144" s="251"/>
      <c r="V1045144" s="251"/>
      <c r="W1045144" s="251"/>
      <c r="X1045144" s="251"/>
      <c r="Y1045144" s="251"/>
      <c r="Z1045144" s="251"/>
      <c r="AA1045144" s="251"/>
      <c r="AB1045144" s="247"/>
      <c r="AC1045144" s="247"/>
      <c r="AD1045144" s="245"/>
      <c r="AE1045144" s="245"/>
      <c r="AF1045144" s="245"/>
      <c r="AG1045144" s="245"/>
    </row>
    <row r="1045145" spans="1:33" ht="12.75">
      <c r="A1045145" s="247"/>
      <c r="B1045145" s="248"/>
      <c r="C1045145" s="249"/>
      <c r="D1045145" s="250"/>
      <c r="E1045145" s="250"/>
      <c r="F1045145" s="250"/>
      <c r="G1045145" s="250"/>
      <c r="H1045145" s="250"/>
      <c r="I1045145" s="250"/>
      <c r="J1045145" s="244"/>
      <c r="K1045145" s="244"/>
      <c r="L1045145" s="244"/>
      <c r="M1045145" s="244"/>
      <c r="N1045145" s="244"/>
      <c r="O1045145" s="251"/>
      <c r="P1045145" s="251"/>
      <c r="Q1045145" s="251"/>
      <c r="R1045145" s="251"/>
      <c r="S1045145" s="251"/>
      <c r="T1045145" s="251"/>
      <c r="U1045145" s="251"/>
      <c r="V1045145" s="251"/>
      <c r="W1045145" s="251"/>
      <c r="X1045145" s="251"/>
      <c r="Y1045145" s="251"/>
      <c r="Z1045145" s="251"/>
      <c r="AA1045145" s="251"/>
      <c r="AB1045145" s="247"/>
      <c r="AC1045145" s="247"/>
      <c r="AD1045145" s="245"/>
      <c r="AE1045145" s="245"/>
      <c r="AF1045145" s="245"/>
      <c r="AG1045145" s="245"/>
    </row>
    <row r="1045146" spans="1:33" ht="12.75">
      <c r="A1045146" s="247"/>
      <c r="B1045146" s="248"/>
      <c r="C1045146" s="249"/>
      <c r="D1045146" s="250"/>
      <c r="E1045146" s="250"/>
      <c r="F1045146" s="250"/>
      <c r="G1045146" s="250"/>
      <c r="H1045146" s="250"/>
      <c r="I1045146" s="250"/>
      <c r="J1045146" s="244"/>
      <c r="K1045146" s="244"/>
      <c r="L1045146" s="244"/>
      <c r="M1045146" s="244"/>
      <c r="N1045146" s="244"/>
      <c r="O1045146" s="251"/>
      <c r="P1045146" s="251"/>
      <c r="Q1045146" s="251"/>
      <c r="R1045146" s="251"/>
      <c r="S1045146" s="251"/>
      <c r="T1045146" s="251"/>
      <c r="U1045146" s="251"/>
      <c r="V1045146" s="251"/>
      <c r="W1045146" s="251"/>
      <c r="X1045146" s="251"/>
      <c r="Y1045146" s="251"/>
      <c r="Z1045146" s="251"/>
      <c r="AA1045146" s="251"/>
      <c r="AB1045146" s="247"/>
      <c r="AC1045146" s="247"/>
      <c r="AD1045146" s="245"/>
      <c r="AE1045146" s="245"/>
      <c r="AF1045146" s="245"/>
      <c r="AG1045146" s="245"/>
    </row>
    <row r="1045147" spans="1:33" ht="12.75">
      <c r="A1045147" s="247"/>
      <c r="B1045147" s="248"/>
      <c r="C1045147" s="249"/>
      <c r="D1045147" s="250"/>
      <c r="E1045147" s="250"/>
      <c r="F1045147" s="250"/>
      <c r="G1045147" s="250"/>
      <c r="H1045147" s="250"/>
      <c r="I1045147" s="250"/>
      <c r="J1045147" s="244"/>
      <c r="K1045147" s="244"/>
      <c r="L1045147" s="244"/>
      <c r="M1045147" s="244"/>
      <c r="N1045147" s="244"/>
      <c r="O1045147" s="251"/>
      <c r="P1045147" s="251"/>
      <c r="Q1045147" s="251"/>
      <c r="R1045147" s="251"/>
      <c r="S1045147" s="251"/>
      <c r="T1045147" s="251"/>
      <c r="U1045147" s="251"/>
      <c r="V1045147" s="251"/>
      <c r="W1045147" s="251"/>
      <c r="X1045147" s="251"/>
      <c r="Y1045147" s="251"/>
      <c r="Z1045147" s="251"/>
      <c r="AA1045147" s="251"/>
      <c r="AB1045147" s="247"/>
      <c r="AC1045147" s="247"/>
      <c r="AD1045147" s="245"/>
      <c r="AE1045147" s="245"/>
      <c r="AF1045147" s="245"/>
      <c r="AG1045147" s="245"/>
    </row>
    <row r="1045148" spans="1:33" ht="12.75">
      <c r="A1045148" s="247"/>
      <c r="B1045148" s="248"/>
      <c r="C1045148" s="249"/>
      <c r="D1045148" s="250"/>
      <c r="E1045148" s="250"/>
      <c r="F1045148" s="250"/>
      <c r="G1045148" s="250"/>
      <c r="H1045148" s="250"/>
      <c r="I1045148" s="250"/>
      <c r="J1045148" s="244"/>
      <c r="K1045148" s="244"/>
      <c r="L1045148" s="244"/>
      <c r="M1045148" s="244"/>
      <c r="N1045148" s="244"/>
      <c r="O1045148" s="251"/>
      <c r="P1045148" s="251"/>
      <c r="Q1045148" s="251"/>
      <c r="R1045148" s="251"/>
      <c r="S1045148" s="251"/>
      <c r="T1045148" s="251"/>
      <c r="U1045148" s="251"/>
      <c r="V1045148" s="251"/>
      <c r="W1045148" s="251"/>
      <c r="X1045148" s="251"/>
      <c r="Y1045148" s="251"/>
      <c r="Z1045148" s="251"/>
      <c r="AA1045148" s="251"/>
      <c r="AB1045148" s="247"/>
      <c r="AC1045148" s="247"/>
      <c r="AD1045148" s="245"/>
      <c r="AE1045148" s="245"/>
      <c r="AF1045148" s="245"/>
      <c r="AG1045148" s="245"/>
    </row>
    <row r="1045149" spans="1:33" ht="12.75">
      <c r="A1045149" s="247"/>
      <c r="B1045149" s="248"/>
      <c r="C1045149" s="249"/>
      <c r="D1045149" s="250"/>
      <c r="E1045149" s="250"/>
      <c r="F1045149" s="250"/>
      <c r="G1045149" s="250"/>
      <c r="H1045149" s="250"/>
      <c r="I1045149" s="250"/>
      <c r="J1045149" s="244"/>
      <c r="K1045149" s="244"/>
      <c r="L1045149" s="244"/>
      <c r="M1045149" s="244"/>
      <c r="N1045149" s="244"/>
      <c r="O1045149" s="251"/>
      <c r="P1045149" s="251"/>
      <c r="Q1045149" s="251"/>
      <c r="R1045149" s="251"/>
      <c r="S1045149" s="251"/>
      <c r="T1045149" s="251"/>
      <c r="U1045149" s="251"/>
      <c r="V1045149" s="251"/>
      <c r="W1045149" s="251"/>
      <c r="X1045149" s="251"/>
      <c r="Y1045149" s="251"/>
      <c r="Z1045149" s="251"/>
      <c r="AA1045149" s="251"/>
      <c r="AB1045149" s="247"/>
      <c r="AC1045149" s="247"/>
      <c r="AD1045149" s="245"/>
      <c r="AE1045149" s="245"/>
      <c r="AF1045149" s="245"/>
      <c r="AG1045149" s="245"/>
    </row>
    <row r="1045150" spans="1:33" ht="12.75">
      <c r="A1045150" s="247"/>
      <c r="B1045150" s="248"/>
      <c r="C1045150" s="249"/>
      <c r="D1045150" s="250"/>
      <c r="E1045150" s="250"/>
      <c r="F1045150" s="250"/>
      <c r="G1045150" s="250"/>
      <c r="H1045150" s="250"/>
      <c r="I1045150" s="250"/>
      <c r="J1045150" s="244"/>
      <c r="K1045150" s="244"/>
      <c r="L1045150" s="244"/>
      <c r="M1045150" s="244"/>
      <c r="N1045150" s="244"/>
      <c r="O1045150" s="251"/>
      <c r="P1045150" s="251"/>
      <c r="Q1045150" s="251"/>
      <c r="R1045150" s="251"/>
      <c r="S1045150" s="251"/>
      <c r="T1045150" s="251"/>
      <c r="U1045150" s="251"/>
      <c r="V1045150" s="251"/>
      <c r="W1045150" s="251"/>
      <c r="X1045150" s="251"/>
      <c r="Y1045150" s="251"/>
      <c r="Z1045150" s="251"/>
      <c r="AA1045150" s="251"/>
      <c r="AB1045150" s="247"/>
      <c r="AC1045150" s="247"/>
      <c r="AD1045150" s="245"/>
      <c r="AE1045150" s="245"/>
      <c r="AF1045150" s="245"/>
      <c r="AG1045150" s="245"/>
    </row>
    <row r="1045151" spans="1:33" ht="12.75">
      <c r="A1045151" s="247"/>
      <c r="B1045151" s="248"/>
      <c r="C1045151" s="249"/>
      <c r="D1045151" s="250"/>
      <c r="E1045151" s="250"/>
      <c r="F1045151" s="250"/>
      <c r="G1045151" s="250"/>
      <c r="H1045151" s="250"/>
      <c r="I1045151" s="250"/>
      <c r="J1045151" s="244"/>
      <c r="K1045151" s="244"/>
      <c r="L1045151" s="244"/>
      <c r="M1045151" s="244"/>
      <c r="N1045151" s="244"/>
      <c r="O1045151" s="251"/>
      <c r="P1045151" s="251"/>
      <c r="Q1045151" s="251"/>
      <c r="R1045151" s="251"/>
      <c r="S1045151" s="251"/>
      <c r="T1045151" s="251"/>
      <c r="U1045151" s="251"/>
      <c r="V1045151" s="251"/>
      <c r="W1045151" s="251"/>
      <c r="X1045151" s="251"/>
      <c r="Y1045151" s="251"/>
      <c r="Z1045151" s="251"/>
      <c r="AA1045151" s="251"/>
      <c r="AB1045151" s="247"/>
      <c r="AC1045151" s="247"/>
      <c r="AD1045151" s="245"/>
      <c r="AE1045151" s="245"/>
      <c r="AF1045151" s="245"/>
      <c r="AG1045151" s="245"/>
    </row>
    <row r="1045152" spans="1:33" ht="12.75">
      <c r="A1045152" s="247"/>
      <c r="B1045152" s="248"/>
      <c r="C1045152" s="249"/>
      <c r="D1045152" s="250"/>
      <c r="E1045152" s="250"/>
      <c r="F1045152" s="250"/>
      <c r="G1045152" s="250"/>
      <c r="H1045152" s="250"/>
      <c r="I1045152" s="250"/>
      <c r="J1045152" s="244"/>
      <c r="K1045152" s="244"/>
      <c r="L1045152" s="244"/>
      <c r="M1045152" s="244"/>
      <c r="N1045152" s="244"/>
      <c r="O1045152" s="251"/>
      <c r="P1045152" s="251"/>
      <c r="Q1045152" s="251"/>
      <c r="R1045152" s="251"/>
      <c r="S1045152" s="251"/>
      <c r="T1045152" s="251"/>
      <c r="U1045152" s="251"/>
      <c r="V1045152" s="251"/>
      <c r="W1045152" s="251"/>
      <c r="X1045152" s="251"/>
      <c r="Y1045152" s="251"/>
      <c r="Z1045152" s="251"/>
      <c r="AA1045152" s="251"/>
      <c r="AB1045152" s="247"/>
      <c r="AC1045152" s="247"/>
      <c r="AD1045152" s="245"/>
      <c r="AE1045152" s="245"/>
      <c r="AF1045152" s="245"/>
      <c r="AG1045152" s="245"/>
    </row>
    <row r="1045153" spans="1:33" ht="12.75">
      <c r="A1045153" s="247"/>
      <c r="B1045153" s="248"/>
      <c r="C1045153" s="249"/>
      <c r="D1045153" s="250"/>
      <c r="E1045153" s="250"/>
      <c r="F1045153" s="250"/>
      <c r="G1045153" s="250"/>
      <c r="H1045153" s="250"/>
      <c r="I1045153" s="250"/>
      <c r="J1045153" s="244"/>
      <c r="K1045153" s="244"/>
      <c r="L1045153" s="244"/>
      <c r="M1045153" s="244"/>
      <c r="N1045153" s="244"/>
      <c r="O1045153" s="251"/>
      <c r="P1045153" s="251"/>
      <c r="Q1045153" s="251"/>
      <c r="R1045153" s="251"/>
      <c r="S1045153" s="251"/>
      <c r="T1045153" s="251"/>
      <c r="U1045153" s="251"/>
      <c r="V1045153" s="251"/>
      <c r="W1045153" s="251"/>
      <c r="X1045153" s="251"/>
      <c r="Y1045153" s="251"/>
      <c r="Z1045153" s="251"/>
      <c r="AA1045153" s="251"/>
      <c r="AB1045153" s="247"/>
      <c r="AC1045153" s="247"/>
      <c r="AD1045153" s="245"/>
      <c r="AE1045153" s="245"/>
      <c r="AF1045153" s="245"/>
      <c r="AG1045153" s="245"/>
    </row>
    <row r="1045154" spans="1:33" ht="12.75">
      <c r="A1045154" s="247"/>
      <c r="B1045154" s="248"/>
      <c r="C1045154" s="249"/>
      <c r="D1045154" s="250"/>
      <c r="E1045154" s="250"/>
      <c r="F1045154" s="250"/>
      <c r="G1045154" s="250"/>
      <c r="H1045154" s="250"/>
      <c r="I1045154" s="250"/>
      <c r="J1045154" s="244"/>
      <c r="K1045154" s="244"/>
      <c r="L1045154" s="244"/>
      <c r="M1045154" s="244"/>
      <c r="N1045154" s="244"/>
      <c r="O1045154" s="251"/>
      <c r="P1045154" s="251"/>
      <c r="Q1045154" s="251"/>
      <c r="R1045154" s="251"/>
      <c r="S1045154" s="251"/>
      <c r="T1045154" s="251"/>
      <c r="U1045154" s="251"/>
      <c r="V1045154" s="251"/>
      <c r="W1045154" s="251"/>
      <c r="X1045154" s="251"/>
      <c r="Y1045154" s="251"/>
      <c r="Z1045154" s="251"/>
      <c r="AA1045154" s="251"/>
      <c r="AB1045154" s="247"/>
      <c r="AC1045154" s="247"/>
      <c r="AD1045154" s="245"/>
      <c r="AE1045154" s="245"/>
      <c r="AF1045154" s="245"/>
      <c r="AG1045154" s="245"/>
    </row>
    <row r="1045155" spans="1:33" ht="12.75">
      <c r="A1045155" s="247"/>
      <c r="B1045155" s="248"/>
      <c r="C1045155" s="249"/>
      <c r="D1045155" s="250"/>
      <c r="E1045155" s="250"/>
      <c r="F1045155" s="250"/>
      <c r="G1045155" s="250"/>
      <c r="H1045155" s="250"/>
      <c r="I1045155" s="250"/>
      <c r="J1045155" s="244"/>
      <c r="K1045155" s="244"/>
      <c r="L1045155" s="244"/>
      <c r="M1045155" s="244"/>
      <c r="N1045155" s="244"/>
      <c r="O1045155" s="251"/>
      <c r="P1045155" s="251"/>
      <c r="Q1045155" s="251"/>
      <c r="R1045155" s="251"/>
      <c r="S1045155" s="251"/>
      <c r="T1045155" s="251"/>
      <c r="U1045155" s="251"/>
      <c r="V1045155" s="251"/>
      <c r="W1045155" s="251"/>
      <c r="X1045155" s="251"/>
      <c r="Y1045155" s="251"/>
      <c r="Z1045155" s="251"/>
      <c r="AA1045155" s="251"/>
      <c r="AB1045155" s="247"/>
      <c r="AC1045155" s="247"/>
      <c r="AD1045155" s="245"/>
      <c r="AE1045155" s="245"/>
      <c r="AF1045155" s="245"/>
      <c r="AG1045155" s="245"/>
    </row>
    <row r="1045156" spans="1:33" ht="12.75">
      <c r="A1045156" s="247"/>
      <c r="B1045156" s="248"/>
      <c r="C1045156" s="249"/>
      <c r="D1045156" s="250"/>
      <c r="E1045156" s="250"/>
      <c r="F1045156" s="250"/>
      <c r="G1045156" s="250"/>
      <c r="H1045156" s="250"/>
      <c r="I1045156" s="250"/>
      <c r="J1045156" s="244"/>
      <c r="K1045156" s="244"/>
      <c r="L1045156" s="244"/>
      <c r="M1045156" s="244"/>
      <c r="N1045156" s="244"/>
      <c r="O1045156" s="251"/>
      <c r="P1045156" s="251"/>
      <c r="Q1045156" s="251"/>
      <c r="R1045156" s="251"/>
      <c r="S1045156" s="251"/>
      <c r="T1045156" s="251"/>
      <c r="U1045156" s="251"/>
      <c r="V1045156" s="251"/>
      <c r="W1045156" s="251"/>
      <c r="X1045156" s="251"/>
      <c r="Y1045156" s="251"/>
      <c r="Z1045156" s="251"/>
      <c r="AA1045156" s="251"/>
      <c r="AB1045156" s="247"/>
      <c r="AC1045156" s="247"/>
      <c r="AD1045156" s="245"/>
      <c r="AE1045156" s="245"/>
      <c r="AF1045156" s="245"/>
      <c r="AG1045156" s="245"/>
    </row>
    <row r="1045157" spans="1:33" ht="12.75">
      <c r="A1045157" s="247"/>
      <c r="B1045157" s="248"/>
      <c r="C1045157" s="249"/>
      <c r="D1045157" s="250"/>
      <c r="E1045157" s="250"/>
      <c r="F1045157" s="250"/>
      <c r="G1045157" s="250"/>
      <c r="H1045157" s="250"/>
      <c r="I1045157" s="250"/>
      <c r="J1045157" s="244"/>
      <c r="K1045157" s="244"/>
      <c r="L1045157" s="244"/>
      <c r="M1045157" s="244"/>
      <c r="N1045157" s="244"/>
      <c r="O1045157" s="251"/>
      <c r="P1045157" s="251"/>
      <c r="Q1045157" s="251"/>
      <c r="R1045157" s="251"/>
      <c r="S1045157" s="251"/>
      <c r="T1045157" s="251"/>
      <c r="U1045157" s="251"/>
      <c r="V1045157" s="251"/>
      <c r="W1045157" s="251"/>
      <c r="X1045157" s="251"/>
      <c r="Y1045157" s="251"/>
      <c r="Z1045157" s="251"/>
      <c r="AA1045157" s="251"/>
      <c r="AB1045157" s="247"/>
      <c r="AC1045157" s="247"/>
      <c r="AD1045157" s="245"/>
      <c r="AE1045157" s="245"/>
      <c r="AF1045157" s="245"/>
      <c r="AG1045157" s="245"/>
    </row>
    <row r="1045158" spans="1:33" ht="12.75">
      <c r="A1045158" s="247"/>
      <c r="B1045158" s="248"/>
      <c r="C1045158" s="249"/>
      <c r="D1045158" s="250"/>
      <c r="E1045158" s="250"/>
      <c r="F1045158" s="250"/>
      <c r="G1045158" s="250"/>
      <c r="H1045158" s="250"/>
      <c r="I1045158" s="250"/>
      <c r="J1045158" s="244"/>
      <c r="K1045158" s="244"/>
      <c r="L1045158" s="244"/>
      <c r="M1045158" s="244"/>
      <c r="N1045158" s="244"/>
      <c r="O1045158" s="251"/>
      <c r="P1045158" s="251"/>
      <c r="Q1045158" s="251"/>
      <c r="R1045158" s="251"/>
      <c r="S1045158" s="251"/>
      <c r="T1045158" s="251"/>
      <c r="U1045158" s="251"/>
      <c r="V1045158" s="251"/>
      <c r="W1045158" s="251"/>
      <c r="X1045158" s="251"/>
      <c r="Y1045158" s="251"/>
      <c r="Z1045158" s="251"/>
      <c r="AA1045158" s="251"/>
      <c r="AB1045158" s="247"/>
      <c r="AC1045158" s="247"/>
      <c r="AD1045158" s="245"/>
      <c r="AE1045158" s="245"/>
      <c r="AF1045158" s="245"/>
      <c r="AG1045158" s="245"/>
    </row>
    <row r="1045159" spans="1:33" ht="12.75">
      <c r="A1045159" s="247"/>
      <c r="B1045159" s="248"/>
      <c r="C1045159" s="249"/>
      <c r="D1045159" s="250"/>
      <c r="E1045159" s="250"/>
      <c r="F1045159" s="250"/>
      <c r="G1045159" s="250"/>
      <c r="H1045159" s="250"/>
      <c r="I1045159" s="250"/>
      <c r="J1045159" s="244"/>
      <c r="K1045159" s="244"/>
      <c r="L1045159" s="244"/>
      <c r="M1045159" s="244"/>
      <c r="N1045159" s="244"/>
      <c r="O1045159" s="251"/>
      <c r="P1045159" s="251"/>
      <c r="Q1045159" s="251"/>
      <c r="R1045159" s="251"/>
      <c r="S1045159" s="251"/>
      <c r="T1045159" s="251"/>
      <c r="U1045159" s="251"/>
      <c r="V1045159" s="251"/>
      <c r="W1045159" s="251"/>
      <c r="X1045159" s="251"/>
      <c r="Y1045159" s="251"/>
      <c r="Z1045159" s="251"/>
      <c r="AA1045159" s="251"/>
      <c r="AB1045159" s="247"/>
      <c r="AC1045159" s="247"/>
      <c r="AD1045159" s="245"/>
      <c r="AE1045159" s="245"/>
      <c r="AF1045159" s="245"/>
      <c r="AG1045159" s="245"/>
    </row>
    <row r="1045160" spans="1:33" ht="12.75">
      <c r="A1045160" s="247"/>
      <c r="B1045160" s="248"/>
      <c r="C1045160" s="249"/>
      <c r="D1045160" s="250"/>
      <c r="E1045160" s="250"/>
      <c r="F1045160" s="250"/>
      <c r="G1045160" s="250"/>
      <c r="H1045160" s="250"/>
      <c r="I1045160" s="250"/>
      <c r="J1045160" s="244"/>
      <c r="K1045160" s="244"/>
      <c r="L1045160" s="244"/>
      <c r="M1045160" s="244"/>
      <c r="N1045160" s="244"/>
      <c r="O1045160" s="251"/>
      <c r="P1045160" s="251"/>
      <c r="Q1045160" s="251"/>
      <c r="R1045160" s="251"/>
      <c r="S1045160" s="251"/>
      <c r="T1045160" s="251"/>
      <c r="U1045160" s="251"/>
      <c r="V1045160" s="251"/>
      <c r="W1045160" s="251"/>
      <c r="X1045160" s="251"/>
      <c r="Y1045160" s="251"/>
      <c r="Z1045160" s="251"/>
      <c r="AA1045160" s="251"/>
      <c r="AB1045160" s="247"/>
      <c r="AC1045160" s="247"/>
      <c r="AD1045160" s="245"/>
      <c r="AE1045160" s="245"/>
      <c r="AF1045160" s="245"/>
      <c r="AG1045160" s="245"/>
    </row>
    <row r="1045161" spans="1:33" ht="12.75">
      <c r="A1045161" s="247"/>
      <c r="B1045161" s="248"/>
      <c r="C1045161" s="249"/>
      <c r="D1045161" s="250"/>
      <c r="E1045161" s="250"/>
      <c r="F1045161" s="250"/>
      <c r="G1045161" s="250"/>
      <c r="H1045161" s="250"/>
      <c r="I1045161" s="250"/>
      <c r="J1045161" s="244"/>
      <c r="K1045161" s="244"/>
      <c r="L1045161" s="244"/>
      <c r="M1045161" s="244"/>
      <c r="N1045161" s="244"/>
      <c r="O1045161" s="251"/>
      <c r="P1045161" s="251"/>
      <c r="Q1045161" s="251"/>
      <c r="R1045161" s="251"/>
      <c r="S1045161" s="251"/>
      <c r="T1045161" s="251"/>
      <c r="U1045161" s="251"/>
      <c r="V1045161" s="251"/>
      <c r="W1045161" s="251"/>
      <c r="X1045161" s="251"/>
      <c r="Y1045161" s="251"/>
      <c r="Z1045161" s="251"/>
      <c r="AA1045161" s="251"/>
      <c r="AB1045161" s="247"/>
      <c r="AC1045161" s="247"/>
      <c r="AD1045161" s="245"/>
      <c r="AE1045161" s="245"/>
      <c r="AF1045161" s="245"/>
      <c r="AG1045161" s="245"/>
    </row>
    <row r="1045162" spans="1:33" ht="12.75">
      <c r="A1045162" s="247"/>
      <c r="B1045162" s="248"/>
      <c r="C1045162" s="249"/>
      <c r="D1045162" s="250"/>
      <c r="E1045162" s="250"/>
      <c r="F1045162" s="250"/>
      <c r="G1045162" s="250"/>
      <c r="H1045162" s="250"/>
      <c r="I1045162" s="250"/>
      <c r="J1045162" s="244"/>
      <c r="K1045162" s="244"/>
      <c r="L1045162" s="244"/>
      <c r="M1045162" s="244"/>
      <c r="N1045162" s="244"/>
      <c r="O1045162" s="251"/>
      <c r="P1045162" s="251"/>
      <c r="Q1045162" s="251"/>
      <c r="R1045162" s="251"/>
      <c r="S1045162" s="251"/>
      <c r="T1045162" s="251"/>
      <c r="U1045162" s="251"/>
      <c r="V1045162" s="251"/>
      <c r="W1045162" s="251"/>
      <c r="X1045162" s="251"/>
      <c r="Y1045162" s="251"/>
      <c r="Z1045162" s="251"/>
      <c r="AA1045162" s="251"/>
      <c r="AB1045162" s="247"/>
      <c r="AC1045162" s="247"/>
      <c r="AD1045162" s="245"/>
      <c r="AE1045162" s="245"/>
      <c r="AF1045162" s="245"/>
      <c r="AG1045162" s="245"/>
    </row>
    <row r="1045163" spans="1:33" ht="12.75">
      <c r="A1045163" s="247"/>
      <c r="B1045163" s="248"/>
      <c r="C1045163" s="249"/>
      <c r="D1045163" s="250"/>
      <c r="E1045163" s="250"/>
      <c r="F1045163" s="250"/>
      <c r="G1045163" s="250"/>
      <c r="H1045163" s="250"/>
      <c r="I1045163" s="250"/>
      <c r="J1045163" s="244"/>
      <c r="K1045163" s="244"/>
      <c r="L1045163" s="244"/>
      <c r="M1045163" s="244"/>
      <c r="N1045163" s="244"/>
      <c r="O1045163" s="251"/>
      <c r="P1045163" s="251"/>
      <c r="Q1045163" s="251"/>
      <c r="R1045163" s="251"/>
      <c r="S1045163" s="251"/>
      <c r="T1045163" s="251"/>
      <c r="U1045163" s="251"/>
      <c r="V1045163" s="251"/>
      <c r="W1045163" s="251"/>
      <c r="X1045163" s="251"/>
      <c r="Y1045163" s="251"/>
      <c r="Z1045163" s="251"/>
      <c r="AA1045163" s="251"/>
      <c r="AB1045163" s="247"/>
      <c r="AC1045163" s="247"/>
      <c r="AD1045163" s="245"/>
      <c r="AE1045163" s="245"/>
      <c r="AF1045163" s="245"/>
      <c r="AG1045163" s="245"/>
    </row>
    <row r="1045164" spans="1:33" ht="12.75">
      <c r="A1045164" s="247"/>
      <c r="B1045164" s="248"/>
      <c r="C1045164" s="249"/>
      <c r="D1045164" s="250"/>
      <c r="E1045164" s="250"/>
      <c r="F1045164" s="250"/>
      <c r="G1045164" s="250"/>
      <c r="H1045164" s="250"/>
      <c r="I1045164" s="250"/>
      <c r="J1045164" s="244"/>
      <c r="K1045164" s="244"/>
      <c r="L1045164" s="244"/>
      <c r="M1045164" s="244"/>
      <c r="N1045164" s="244"/>
      <c r="O1045164" s="251"/>
      <c r="P1045164" s="251"/>
      <c r="Q1045164" s="251"/>
      <c r="R1045164" s="251"/>
      <c r="S1045164" s="251"/>
      <c r="T1045164" s="251"/>
      <c r="U1045164" s="251"/>
      <c r="V1045164" s="251"/>
      <c r="W1045164" s="251"/>
      <c r="X1045164" s="251"/>
      <c r="Y1045164" s="251"/>
      <c r="Z1045164" s="251"/>
      <c r="AA1045164" s="251"/>
      <c r="AB1045164" s="247"/>
      <c r="AC1045164" s="247"/>
      <c r="AD1045164" s="245"/>
      <c r="AE1045164" s="245"/>
      <c r="AF1045164" s="245"/>
      <c r="AG1045164" s="245"/>
    </row>
    <row r="1045165" spans="1:33" ht="12.75">
      <c r="A1045165" s="247"/>
      <c r="B1045165" s="248"/>
      <c r="C1045165" s="249"/>
      <c r="D1045165" s="250"/>
      <c r="E1045165" s="250"/>
      <c r="F1045165" s="250"/>
      <c r="G1045165" s="250"/>
      <c r="H1045165" s="250"/>
      <c r="I1045165" s="250"/>
      <c r="J1045165" s="244"/>
      <c r="K1045165" s="244"/>
      <c r="L1045165" s="244"/>
      <c r="M1045165" s="244"/>
      <c r="N1045165" s="244"/>
      <c r="O1045165" s="251"/>
      <c r="P1045165" s="251"/>
      <c r="Q1045165" s="251"/>
      <c r="R1045165" s="251"/>
      <c r="S1045165" s="251"/>
      <c r="T1045165" s="251"/>
      <c r="U1045165" s="251"/>
      <c r="V1045165" s="251"/>
      <c r="W1045165" s="251"/>
      <c r="X1045165" s="251"/>
      <c r="Y1045165" s="251"/>
      <c r="Z1045165" s="251"/>
      <c r="AA1045165" s="251"/>
      <c r="AB1045165" s="247"/>
      <c r="AC1045165" s="247"/>
      <c r="AD1045165" s="245"/>
      <c r="AE1045165" s="245"/>
      <c r="AF1045165" s="245"/>
      <c r="AG1045165" s="245"/>
    </row>
    <row r="1045166" spans="1:33" ht="12.75">
      <c r="A1045166" s="247"/>
      <c r="B1045166" s="248"/>
      <c r="C1045166" s="249"/>
      <c r="D1045166" s="250"/>
      <c r="E1045166" s="250"/>
      <c r="F1045166" s="250"/>
      <c r="G1045166" s="250"/>
      <c r="H1045166" s="250"/>
      <c r="I1045166" s="250"/>
      <c r="J1045166" s="244"/>
      <c r="K1045166" s="244"/>
      <c r="L1045166" s="244"/>
      <c r="M1045166" s="244"/>
      <c r="N1045166" s="244"/>
      <c r="O1045166" s="251"/>
      <c r="P1045166" s="251"/>
      <c r="Q1045166" s="251"/>
      <c r="R1045166" s="251"/>
      <c r="S1045166" s="251"/>
      <c r="T1045166" s="251"/>
      <c r="U1045166" s="251"/>
      <c r="V1045166" s="251"/>
      <c r="W1045166" s="251"/>
      <c r="X1045166" s="251"/>
      <c r="Y1045166" s="251"/>
      <c r="Z1045166" s="251"/>
      <c r="AA1045166" s="251"/>
      <c r="AB1045166" s="247"/>
      <c r="AC1045166" s="247"/>
      <c r="AD1045166" s="245"/>
      <c r="AE1045166" s="245"/>
      <c r="AF1045166" s="245"/>
      <c r="AG1045166" s="245"/>
    </row>
    <row r="1045167" spans="1:33" ht="12.75">
      <c r="A1045167" s="247"/>
      <c r="B1045167" s="248"/>
      <c r="C1045167" s="249"/>
      <c r="D1045167" s="250"/>
      <c r="E1045167" s="250"/>
      <c r="F1045167" s="250"/>
      <c r="G1045167" s="250"/>
      <c r="H1045167" s="250"/>
      <c r="I1045167" s="250"/>
      <c r="J1045167" s="244"/>
      <c r="K1045167" s="244"/>
      <c r="L1045167" s="244"/>
      <c r="M1045167" s="244"/>
      <c r="N1045167" s="244"/>
      <c r="O1045167" s="251"/>
      <c r="P1045167" s="251"/>
      <c r="Q1045167" s="251"/>
      <c r="R1045167" s="251"/>
      <c r="S1045167" s="251"/>
      <c r="T1045167" s="251"/>
      <c r="U1045167" s="251"/>
      <c r="V1045167" s="251"/>
      <c r="W1045167" s="251"/>
      <c r="X1045167" s="251"/>
      <c r="Y1045167" s="251"/>
      <c r="Z1045167" s="251"/>
      <c r="AA1045167" s="251"/>
      <c r="AB1045167" s="247"/>
      <c r="AC1045167" s="247"/>
      <c r="AD1045167" s="245"/>
      <c r="AE1045167" s="245"/>
      <c r="AF1045167" s="245"/>
      <c r="AG1045167" s="245"/>
    </row>
    <row r="1045168" spans="1:33" ht="12.75">
      <c r="A1045168" s="247"/>
      <c r="B1045168" s="248"/>
      <c r="C1045168" s="249"/>
      <c r="D1045168" s="250"/>
      <c r="E1045168" s="250"/>
      <c r="F1045168" s="250"/>
      <c r="G1045168" s="250"/>
      <c r="H1045168" s="250"/>
      <c r="I1045168" s="250"/>
      <c r="J1045168" s="244"/>
      <c r="K1045168" s="244"/>
      <c r="L1045168" s="244"/>
      <c r="M1045168" s="244"/>
      <c r="N1045168" s="244"/>
      <c r="O1045168" s="251"/>
      <c r="P1045168" s="251"/>
      <c r="Q1045168" s="251"/>
      <c r="R1045168" s="251"/>
      <c r="S1045168" s="251"/>
      <c r="T1045168" s="251"/>
      <c r="U1045168" s="251"/>
      <c r="V1045168" s="251"/>
      <c r="W1045168" s="251"/>
      <c r="X1045168" s="251"/>
      <c r="Y1045168" s="251"/>
      <c r="Z1045168" s="251"/>
      <c r="AA1045168" s="251"/>
      <c r="AB1045168" s="247"/>
      <c r="AC1045168" s="247"/>
      <c r="AD1045168" s="245"/>
      <c r="AE1045168" s="245"/>
      <c r="AF1045168" s="245"/>
      <c r="AG1045168" s="245"/>
    </row>
    <row r="1045169" spans="1:33" ht="12.75">
      <c r="A1045169" s="247"/>
      <c r="B1045169" s="248"/>
      <c r="C1045169" s="249"/>
      <c r="D1045169" s="250"/>
      <c r="E1045169" s="250"/>
      <c r="F1045169" s="250"/>
      <c r="G1045169" s="250"/>
      <c r="H1045169" s="250"/>
      <c r="I1045169" s="250"/>
      <c r="J1045169" s="244"/>
      <c r="K1045169" s="244"/>
      <c r="L1045169" s="244"/>
      <c r="M1045169" s="244"/>
      <c r="N1045169" s="244"/>
      <c r="O1045169" s="251"/>
      <c r="P1045169" s="251"/>
      <c r="Q1045169" s="251"/>
      <c r="R1045169" s="251"/>
      <c r="S1045169" s="251"/>
      <c r="T1045169" s="251"/>
      <c r="U1045169" s="251"/>
      <c r="V1045169" s="251"/>
      <c r="W1045169" s="251"/>
      <c r="X1045169" s="251"/>
      <c r="Y1045169" s="251"/>
      <c r="Z1045169" s="251"/>
      <c r="AA1045169" s="251"/>
      <c r="AB1045169" s="247"/>
      <c r="AC1045169" s="247"/>
      <c r="AD1045169" s="245"/>
      <c r="AE1045169" s="245"/>
      <c r="AF1045169" s="245"/>
      <c r="AG1045169" s="245"/>
    </row>
    <row r="1045170" spans="1:33" ht="12.75">
      <c r="A1045170" s="247"/>
      <c r="B1045170" s="248"/>
      <c r="C1045170" s="249"/>
      <c r="D1045170" s="250"/>
      <c r="E1045170" s="250"/>
      <c r="F1045170" s="250"/>
      <c r="G1045170" s="250"/>
      <c r="H1045170" s="250"/>
      <c r="I1045170" s="250"/>
      <c r="J1045170" s="244"/>
      <c r="K1045170" s="244"/>
      <c r="L1045170" s="244"/>
      <c r="M1045170" s="244"/>
      <c r="N1045170" s="244"/>
      <c r="O1045170" s="251"/>
      <c r="P1045170" s="251"/>
      <c r="Q1045170" s="251"/>
      <c r="R1045170" s="251"/>
      <c r="S1045170" s="251"/>
      <c r="T1045170" s="251"/>
      <c r="U1045170" s="251"/>
      <c r="V1045170" s="251"/>
      <c r="W1045170" s="251"/>
      <c r="X1045170" s="251"/>
      <c r="Y1045170" s="251"/>
      <c r="Z1045170" s="251"/>
      <c r="AA1045170" s="251"/>
      <c r="AB1045170" s="247"/>
      <c r="AC1045170" s="247"/>
      <c r="AD1045170" s="245"/>
      <c r="AE1045170" s="245"/>
      <c r="AF1045170" s="245"/>
      <c r="AG1045170" s="245"/>
    </row>
    <row r="1045171" spans="1:33" ht="12.75">
      <c r="A1045171" s="247"/>
      <c r="B1045171" s="248"/>
      <c r="C1045171" s="249"/>
      <c r="D1045171" s="250"/>
      <c r="E1045171" s="250"/>
      <c r="F1045171" s="250"/>
      <c r="G1045171" s="250"/>
      <c r="H1045171" s="250"/>
      <c r="I1045171" s="250"/>
      <c r="J1045171" s="244"/>
      <c r="K1045171" s="244"/>
      <c r="L1045171" s="244"/>
      <c r="M1045171" s="244"/>
      <c r="N1045171" s="244"/>
      <c r="O1045171" s="251"/>
      <c r="P1045171" s="251"/>
      <c r="Q1045171" s="251"/>
      <c r="R1045171" s="251"/>
      <c r="S1045171" s="251"/>
      <c r="T1045171" s="251"/>
      <c r="U1045171" s="251"/>
      <c r="V1045171" s="251"/>
      <c r="W1045171" s="251"/>
      <c r="X1045171" s="251"/>
      <c r="Y1045171" s="251"/>
      <c r="Z1045171" s="251"/>
      <c r="AA1045171" s="251"/>
      <c r="AB1045171" s="247"/>
      <c r="AC1045171" s="247"/>
      <c r="AD1045171" s="245"/>
      <c r="AE1045171" s="245"/>
      <c r="AF1045171" s="245"/>
      <c r="AG1045171" s="245"/>
    </row>
    <row r="1045172" spans="1:33" ht="12.75">
      <c r="A1045172" s="247"/>
      <c r="B1045172" s="248"/>
      <c r="C1045172" s="249"/>
      <c r="D1045172" s="250"/>
      <c r="E1045172" s="250"/>
      <c r="F1045172" s="250"/>
      <c r="G1045172" s="250"/>
      <c r="H1045172" s="250"/>
      <c r="I1045172" s="250"/>
      <c r="J1045172" s="244"/>
      <c r="K1045172" s="244"/>
      <c r="L1045172" s="244"/>
      <c r="M1045172" s="244"/>
      <c r="N1045172" s="244"/>
      <c r="O1045172" s="251"/>
      <c r="P1045172" s="251"/>
      <c r="Q1045172" s="251"/>
      <c r="R1045172" s="251"/>
      <c r="S1045172" s="251"/>
      <c r="T1045172" s="251"/>
      <c r="U1045172" s="251"/>
      <c r="V1045172" s="251"/>
      <c r="W1045172" s="251"/>
      <c r="X1045172" s="251"/>
      <c r="Y1045172" s="251"/>
      <c r="Z1045172" s="251"/>
      <c r="AA1045172" s="251"/>
      <c r="AB1045172" s="247"/>
      <c r="AC1045172" s="247"/>
      <c r="AD1045172" s="245"/>
      <c r="AE1045172" s="245"/>
      <c r="AF1045172" s="245"/>
      <c r="AG1045172" s="245"/>
    </row>
    <row r="1045173" spans="1:33" ht="12.75">
      <c r="A1045173" s="247"/>
      <c r="B1045173" s="248"/>
      <c r="C1045173" s="249"/>
      <c r="D1045173" s="250"/>
      <c r="E1045173" s="250"/>
      <c r="F1045173" s="250"/>
      <c r="G1045173" s="250"/>
      <c r="H1045173" s="250"/>
      <c r="I1045173" s="250"/>
      <c r="J1045173" s="244"/>
      <c r="K1045173" s="244"/>
      <c r="L1045173" s="244"/>
      <c r="M1045173" s="244"/>
      <c r="N1045173" s="244"/>
      <c r="O1045173" s="251"/>
      <c r="P1045173" s="251"/>
      <c r="Q1045173" s="251"/>
      <c r="R1045173" s="251"/>
      <c r="S1045173" s="251"/>
      <c r="T1045173" s="251"/>
      <c r="U1045173" s="251"/>
      <c r="V1045173" s="251"/>
      <c r="W1045173" s="251"/>
      <c r="X1045173" s="251"/>
      <c r="Y1045173" s="251"/>
      <c r="Z1045173" s="251"/>
      <c r="AA1045173" s="251"/>
      <c r="AB1045173" s="247"/>
      <c r="AC1045173" s="247"/>
      <c r="AD1045173" s="245"/>
      <c r="AE1045173" s="245"/>
      <c r="AF1045173" s="245"/>
      <c r="AG1045173" s="245"/>
    </row>
    <row r="1045174" spans="1:33" ht="12.75">
      <c r="A1045174" s="247"/>
      <c r="B1045174" s="248"/>
      <c r="C1045174" s="249"/>
      <c r="D1045174" s="250"/>
      <c r="E1045174" s="250"/>
      <c r="F1045174" s="250"/>
      <c r="G1045174" s="250"/>
      <c r="H1045174" s="250"/>
      <c r="I1045174" s="250"/>
      <c r="J1045174" s="244"/>
      <c r="K1045174" s="244"/>
      <c r="L1045174" s="244"/>
      <c r="M1045174" s="244"/>
      <c r="N1045174" s="244"/>
      <c r="O1045174" s="251"/>
      <c r="P1045174" s="251"/>
      <c r="Q1045174" s="251"/>
      <c r="R1045174" s="251"/>
      <c r="S1045174" s="251"/>
      <c r="T1045174" s="251"/>
      <c r="U1045174" s="251"/>
      <c r="V1045174" s="251"/>
      <c r="W1045174" s="251"/>
      <c r="X1045174" s="251"/>
      <c r="Y1045174" s="251"/>
      <c r="Z1045174" s="251"/>
      <c r="AA1045174" s="251"/>
      <c r="AB1045174" s="247"/>
      <c r="AC1045174" s="247"/>
      <c r="AD1045174" s="245"/>
      <c r="AE1045174" s="245"/>
      <c r="AF1045174" s="245"/>
      <c r="AG1045174" s="245"/>
    </row>
    <row r="1045175" spans="1:33" ht="12.75">
      <c r="A1045175" s="247"/>
      <c r="B1045175" s="248"/>
      <c r="C1045175" s="249"/>
      <c r="D1045175" s="250"/>
      <c r="E1045175" s="250"/>
      <c r="F1045175" s="250"/>
      <c r="G1045175" s="250"/>
      <c r="H1045175" s="250"/>
      <c r="I1045175" s="250"/>
      <c r="J1045175" s="244"/>
      <c r="K1045175" s="244"/>
      <c r="L1045175" s="244"/>
      <c r="M1045175" s="244"/>
      <c r="N1045175" s="244"/>
      <c r="O1045175" s="251"/>
      <c r="P1045175" s="251"/>
      <c r="Q1045175" s="251"/>
      <c r="R1045175" s="251"/>
      <c r="S1045175" s="251"/>
      <c r="T1045175" s="251"/>
      <c r="U1045175" s="251"/>
      <c r="V1045175" s="251"/>
      <c r="W1045175" s="251"/>
      <c r="X1045175" s="251"/>
      <c r="Y1045175" s="251"/>
      <c r="Z1045175" s="251"/>
      <c r="AA1045175" s="251"/>
      <c r="AB1045175" s="247"/>
      <c r="AC1045175" s="247"/>
      <c r="AD1045175" s="245"/>
      <c r="AE1045175" s="245"/>
      <c r="AF1045175" s="245"/>
      <c r="AG1045175" s="245"/>
    </row>
    <row r="1045176" spans="1:33" ht="12.75">
      <c r="A1045176" s="247"/>
      <c r="B1045176" s="248"/>
      <c r="C1045176" s="249"/>
      <c r="D1045176" s="250"/>
      <c r="E1045176" s="250"/>
      <c r="F1045176" s="250"/>
      <c r="G1045176" s="250"/>
      <c r="H1045176" s="250"/>
      <c r="I1045176" s="250"/>
      <c r="J1045176" s="244"/>
      <c r="K1045176" s="244"/>
      <c r="L1045176" s="244"/>
      <c r="M1045176" s="244"/>
      <c r="N1045176" s="244"/>
      <c r="O1045176" s="251"/>
      <c r="P1045176" s="251"/>
      <c r="Q1045176" s="251"/>
      <c r="R1045176" s="251"/>
      <c r="S1045176" s="251"/>
      <c r="T1045176" s="251"/>
      <c r="U1045176" s="251"/>
      <c r="V1045176" s="251"/>
      <c r="W1045176" s="251"/>
      <c r="X1045176" s="251"/>
      <c r="Y1045176" s="251"/>
      <c r="Z1045176" s="251"/>
      <c r="AA1045176" s="251"/>
      <c r="AB1045176" s="247"/>
      <c r="AC1045176" s="247"/>
      <c r="AD1045176" s="245"/>
      <c r="AE1045176" s="245"/>
      <c r="AF1045176" s="245"/>
      <c r="AG1045176" s="245"/>
    </row>
    <row r="1045177" spans="1:33" ht="12.75">
      <c r="A1045177" s="247"/>
      <c r="B1045177" s="248"/>
      <c r="C1045177" s="249"/>
      <c r="D1045177" s="250"/>
      <c r="E1045177" s="250"/>
      <c r="F1045177" s="250"/>
      <c r="G1045177" s="250"/>
      <c r="H1045177" s="250"/>
      <c r="I1045177" s="250"/>
      <c r="J1045177" s="244"/>
      <c r="K1045177" s="244"/>
      <c r="L1045177" s="244"/>
      <c r="M1045177" s="244"/>
      <c r="N1045177" s="244"/>
      <c r="O1045177" s="251"/>
      <c r="P1045177" s="251"/>
      <c r="Q1045177" s="251"/>
      <c r="R1045177" s="251"/>
      <c r="S1045177" s="251"/>
      <c r="T1045177" s="251"/>
      <c r="U1045177" s="251"/>
      <c r="V1045177" s="251"/>
      <c r="W1045177" s="251"/>
      <c r="X1045177" s="251"/>
      <c r="Y1045177" s="251"/>
      <c r="Z1045177" s="251"/>
      <c r="AA1045177" s="251"/>
      <c r="AB1045177" s="247"/>
      <c r="AC1045177" s="247"/>
      <c r="AD1045177" s="245"/>
      <c r="AE1045177" s="245"/>
      <c r="AF1045177" s="245"/>
      <c r="AG1045177" s="245"/>
    </row>
    <row r="1045178" spans="1:33" ht="12.75">
      <c r="A1045178" s="247"/>
      <c r="B1045178" s="248"/>
      <c r="C1045178" s="249"/>
      <c r="D1045178" s="250"/>
      <c r="E1045178" s="250"/>
      <c r="F1045178" s="250"/>
      <c r="G1045178" s="250"/>
      <c r="H1045178" s="250"/>
      <c r="I1045178" s="250"/>
      <c r="J1045178" s="244"/>
      <c r="K1045178" s="244"/>
      <c r="L1045178" s="244"/>
      <c r="M1045178" s="244"/>
      <c r="N1045178" s="244"/>
      <c r="O1045178" s="251"/>
      <c r="P1045178" s="251"/>
      <c r="Q1045178" s="251"/>
      <c r="R1045178" s="251"/>
      <c r="S1045178" s="251"/>
      <c r="T1045178" s="251"/>
      <c r="U1045178" s="251"/>
      <c r="V1045178" s="251"/>
      <c r="W1045178" s="251"/>
      <c r="X1045178" s="251"/>
      <c r="Y1045178" s="251"/>
      <c r="Z1045178" s="251"/>
      <c r="AA1045178" s="251"/>
      <c r="AB1045178" s="247"/>
      <c r="AC1045178" s="247"/>
      <c r="AD1045178" s="245"/>
      <c r="AE1045178" s="245"/>
      <c r="AF1045178" s="245"/>
      <c r="AG1045178" s="245"/>
    </row>
    <row r="1045179" spans="1:33" ht="12.75">
      <c r="A1045179" s="247"/>
      <c r="B1045179" s="248"/>
      <c r="C1045179" s="249"/>
      <c r="D1045179" s="250"/>
      <c r="E1045179" s="250"/>
      <c r="F1045179" s="250"/>
      <c r="G1045179" s="250"/>
      <c r="H1045179" s="250"/>
      <c r="I1045179" s="250"/>
      <c r="J1045179" s="244"/>
      <c r="K1045179" s="244"/>
      <c r="L1045179" s="244"/>
      <c r="M1045179" s="244"/>
      <c r="N1045179" s="244"/>
      <c r="O1045179" s="251"/>
      <c r="P1045179" s="251"/>
      <c r="Q1045179" s="251"/>
      <c r="R1045179" s="251"/>
      <c r="S1045179" s="251"/>
      <c r="T1045179" s="251"/>
      <c r="U1045179" s="251"/>
      <c r="V1045179" s="251"/>
      <c r="W1045179" s="251"/>
      <c r="X1045179" s="251"/>
      <c r="Y1045179" s="251"/>
      <c r="Z1045179" s="251"/>
      <c r="AA1045179" s="251"/>
      <c r="AB1045179" s="247"/>
      <c r="AC1045179" s="247"/>
      <c r="AD1045179" s="245"/>
      <c r="AE1045179" s="245"/>
      <c r="AF1045179" s="245"/>
      <c r="AG1045179" s="245"/>
    </row>
    <row r="1045180" spans="1:33" ht="12.75">
      <c r="A1045180" s="247"/>
      <c r="B1045180" s="248"/>
      <c r="C1045180" s="249"/>
      <c r="D1045180" s="250"/>
      <c r="E1045180" s="250"/>
      <c r="F1045180" s="250"/>
      <c r="G1045180" s="250"/>
      <c r="H1045180" s="250"/>
      <c r="I1045180" s="250"/>
      <c r="J1045180" s="244"/>
      <c r="K1045180" s="244"/>
      <c r="L1045180" s="244"/>
      <c r="M1045180" s="244"/>
      <c r="N1045180" s="244"/>
      <c r="O1045180" s="251"/>
      <c r="P1045180" s="251"/>
      <c r="Q1045180" s="251"/>
      <c r="R1045180" s="251"/>
      <c r="S1045180" s="251"/>
      <c r="T1045180" s="251"/>
      <c r="U1045180" s="251"/>
      <c r="V1045180" s="251"/>
      <c r="W1045180" s="251"/>
      <c r="X1045180" s="251"/>
      <c r="Y1045180" s="251"/>
      <c r="Z1045180" s="251"/>
      <c r="AA1045180" s="251"/>
      <c r="AB1045180" s="247"/>
      <c r="AC1045180" s="247"/>
      <c r="AD1045180" s="245"/>
      <c r="AE1045180" s="245"/>
      <c r="AF1045180" s="245"/>
      <c r="AG1045180" s="245"/>
    </row>
    <row r="1045181" spans="1:33" ht="12.75">
      <c r="A1045181" s="247"/>
      <c r="B1045181" s="248"/>
      <c r="C1045181" s="249"/>
      <c r="D1045181" s="250"/>
      <c r="E1045181" s="250"/>
      <c r="F1045181" s="250"/>
      <c r="G1045181" s="250"/>
      <c r="H1045181" s="250"/>
      <c r="I1045181" s="250"/>
      <c r="J1045181" s="244"/>
      <c r="K1045181" s="244"/>
      <c r="L1045181" s="244"/>
      <c r="M1045181" s="244"/>
      <c r="N1045181" s="244"/>
      <c r="O1045181" s="251"/>
      <c r="P1045181" s="251"/>
      <c r="Q1045181" s="251"/>
      <c r="R1045181" s="251"/>
      <c r="S1045181" s="251"/>
      <c r="T1045181" s="251"/>
      <c r="U1045181" s="251"/>
      <c r="V1045181" s="251"/>
      <c r="W1045181" s="251"/>
      <c r="X1045181" s="251"/>
      <c r="Y1045181" s="251"/>
      <c r="Z1045181" s="251"/>
      <c r="AA1045181" s="251"/>
      <c r="AB1045181" s="247"/>
      <c r="AC1045181" s="247"/>
      <c r="AD1045181" s="245"/>
      <c r="AE1045181" s="245"/>
      <c r="AF1045181" s="245"/>
      <c r="AG1045181" s="245"/>
    </row>
    <row r="1045182" spans="1:33" ht="12.75">
      <c r="A1045182" s="247"/>
      <c r="B1045182" s="248"/>
      <c r="C1045182" s="249"/>
      <c r="D1045182" s="250"/>
      <c r="E1045182" s="250"/>
      <c r="F1045182" s="250"/>
      <c r="G1045182" s="250"/>
      <c r="H1045182" s="250"/>
      <c r="I1045182" s="250"/>
      <c r="J1045182" s="244"/>
      <c r="K1045182" s="244"/>
      <c r="L1045182" s="244"/>
      <c r="M1045182" s="244"/>
      <c r="N1045182" s="244"/>
      <c r="O1045182" s="251"/>
      <c r="P1045182" s="251"/>
      <c r="Q1045182" s="251"/>
      <c r="R1045182" s="251"/>
      <c r="S1045182" s="251"/>
      <c r="T1045182" s="251"/>
      <c r="U1045182" s="251"/>
      <c r="V1045182" s="251"/>
      <c r="W1045182" s="251"/>
      <c r="X1045182" s="251"/>
      <c r="Y1045182" s="251"/>
      <c r="Z1045182" s="251"/>
      <c r="AA1045182" s="251"/>
      <c r="AB1045182" s="247"/>
      <c r="AC1045182" s="247"/>
      <c r="AD1045182" s="245"/>
      <c r="AE1045182" s="245"/>
      <c r="AF1045182" s="245"/>
      <c r="AG1045182" s="245"/>
    </row>
    <row r="1045183" spans="1:33" ht="12.75">
      <c r="A1045183" s="247"/>
      <c r="B1045183" s="248"/>
      <c r="C1045183" s="249"/>
      <c r="D1045183" s="250"/>
      <c r="E1045183" s="250"/>
      <c r="F1045183" s="250"/>
      <c r="G1045183" s="250"/>
      <c r="H1045183" s="250"/>
      <c r="I1045183" s="250"/>
      <c r="J1045183" s="244"/>
      <c r="K1045183" s="244"/>
      <c r="L1045183" s="244"/>
      <c r="M1045183" s="244"/>
      <c r="N1045183" s="244"/>
      <c r="O1045183" s="251"/>
      <c r="P1045183" s="251"/>
      <c r="Q1045183" s="251"/>
      <c r="R1045183" s="251"/>
      <c r="S1045183" s="251"/>
      <c r="T1045183" s="251"/>
      <c r="U1045183" s="251"/>
      <c r="V1045183" s="251"/>
      <c r="W1045183" s="251"/>
      <c r="X1045183" s="251"/>
      <c r="Y1045183" s="251"/>
      <c r="Z1045183" s="251"/>
      <c r="AA1045183" s="251"/>
      <c r="AB1045183" s="247"/>
      <c r="AC1045183" s="247"/>
      <c r="AD1045183" s="245"/>
      <c r="AE1045183" s="245"/>
      <c r="AF1045183" s="245"/>
      <c r="AG1045183" s="245"/>
    </row>
    <row r="1045184" spans="1:33" ht="12.75">
      <c r="A1045184" s="247"/>
      <c r="B1045184" s="248"/>
      <c r="C1045184" s="249"/>
      <c r="D1045184" s="250"/>
      <c r="E1045184" s="250"/>
      <c r="F1045184" s="250"/>
      <c r="G1045184" s="250"/>
      <c r="H1045184" s="250"/>
      <c r="I1045184" s="250"/>
      <c r="J1045184" s="244"/>
      <c r="K1045184" s="244"/>
      <c r="L1045184" s="244"/>
      <c r="M1045184" s="244"/>
      <c r="N1045184" s="244"/>
      <c r="O1045184" s="251"/>
      <c r="P1045184" s="251"/>
      <c r="Q1045184" s="251"/>
      <c r="R1045184" s="251"/>
      <c r="S1045184" s="251"/>
      <c r="T1045184" s="251"/>
      <c r="U1045184" s="251"/>
      <c r="V1045184" s="251"/>
      <c r="W1045184" s="251"/>
      <c r="X1045184" s="251"/>
      <c r="Y1045184" s="251"/>
      <c r="Z1045184" s="251"/>
      <c r="AA1045184" s="251"/>
      <c r="AB1045184" s="247"/>
      <c r="AC1045184" s="247"/>
      <c r="AD1045184" s="245"/>
      <c r="AE1045184" s="245"/>
      <c r="AF1045184" s="245"/>
      <c r="AG1045184" s="245"/>
    </row>
    <row r="1045185" spans="1:33" ht="12.75">
      <c r="A1045185" s="247"/>
      <c r="B1045185" s="248"/>
      <c r="C1045185" s="249"/>
      <c r="D1045185" s="250"/>
      <c r="E1045185" s="250"/>
      <c r="F1045185" s="250"/>
      <c r="G1045185" s="250"/>
      <c r="H1045185" s="250"/>
      <c r="I1045185" s="250"/>
      <c r="J1045185" s="244"/>
      <c r="K1045185" s="244"/>
      <c r="L1045185" s="244"/>
      <c r="M1045185" s="244"/>
      <c r="N1045185" s="244"/>
      <c r="O1045185" s="251"/>
      <c r="P1045185" s="251"/>
      <c r="Q1045185" s="251"/>
      <c r="R1045185" s="251"/>
      <c r="S1045185" s="251"/>
      <c r="T1045185" s="251"/>
      <c r="U1045185" s="251"/>
      <c r="V1045185" s="251"/>
      <c r="W1045185" s="251"/>
      <c r="X1045185" s="251"/>
      <c r="Y1045185" s="251"/>
      <c r="Z1045185" s="251"/>
      <c r="AA1045185" s="251"/>
      <c r="AB1045185" s="247"/>
      <c r="AC1045185" s="247"/>
      <c r="AD1045185" s="245"/>
      <c r="AE1045185" s="245"/>
      <c r="AF1045185" s="245"/>
      <c r="AG1045185" s="245"/>
    </row>
    <row r="1045186" spans="1:33" ht="12.75">
      <c r="A1045186" s="247"/>
      <c r="B1045186" s="248"/>
      <c r="C1045186" s="249"/>
      <c r="D1045186" s="250"/>
      <c r="E1045186" s="250"/>
      <c r="F1045186" s="250"/>
      <c r="G1045186" s="250"/>
      <c r="H1045186" s="250"/>
      <c r="I1045186" s="250"/>
      <c r="J1045186" s="244"/>
      <c r="K1045186" s="244"/>
      <c r="L1045186" s="244"/>
      <c r="M1045186" s="244"/>
      <c r="N1045186" s="244"/>
      <c r="O1045186" s="251"/>
      <c r="P1045186" s="251"/>
      <c r="Q1045186" s="251"/>
      <c r="R1045186" s="251"/>
      <c r="S1045186" s="251"/>
      <c r="T1045186" s="251"/>
      <c r="U1045186" s="251"/>
      <c r="V1045186" s="251"/>
      <c r="W1045186" s="251"/>
      <c r="X1045186" s="251"/>
      <c r="Y1045186" s="251"/>
      <c r="Z1045186" s="251"/>
      <c r="AA1045186" s="251"/>
      <c r="AB1045186" s="247"/>
      <c r="AC1045186" s="247"/>
      <c r="AD1045186" s="245"/>
      <c r="AE1045186" s="245"/>
      <c r="AF1045186" s="245"/>
      <c r="AG1045186" s="245"/>
    </row>
    <row r="1045187" spans="1:33" ht="12.75">
      <c r="A1045187" s="247"/>
      <c r="B1045187" s="248"/>
      <c r="C1045187" s="249"/>
      <c r="D1045187" s="250"/>
      <c r="E1045187" s="250"/>
      <c r="F1045187" s="250"/>
      <c r="G1045187" s="250"/>
      <c r="H1045187" s="250"/>
      <c r="I1045187" s="250"/>
      <c r="J1045187" s="244"/>
      <c r="K1045187" s="244"/>
      <c r="L1045187" s="244"/>
      <c r="M1045187" s="244"/>
      <c r="N1045187" s="244"/>
      <c r="O1045187" s="251"/>
      <c r="P1045187" s="251"/>
      <c r="Q1045187" s="251"/>
      <c r="R1045187" s="251"/>
      <c r="S1045187" s="251"/>
      <c r="T1045187" s="251"/>
      <c r="U1045187" s="251"/>
      <c r="V1045187" s="251"/>
      <c r="W1045187" s="251"/>
      <c r="X1045187" s="251"/>
      <c r="Y1045187" s="251"/>
      <c r="Z1045187" s="251"/>
      <c r="AA1045187" s="251"/>
      <c r="AB1045187" s="247"/>
      <c r="AC1045187" s="247"/>
      <c r="AD1045187" s="245"/>
      <c r="AE1045187" s="245"/>
      <c r="AF1045187" s="245"/>
      <c r="AG1045187" s="245"/>
    </row>
    <row r="1045188" spans="1:33" ht="12.75">
      <c r="A1045188" s="247"/>
      <c r="B1045188" s="248"/>
      <c r="C1045188" s="249"/>
      <c r="D1045188" s="250"/>
      <c r="E1045188" s="250"/>
      <c r="F1045188" s="250"/>
      <c r="G1045188" s="250"/>
      <c r="H1045188" s="250"/>
      <c r="I1045188" s="250"/>
      <c r="J1045188" s="244"/>
      <c r="K1045188" s="244"/>
      <c r="L1045188" s="244"/>
      <c r="M1045188" s="244"/>
      <c r="N1045188" s="244"/>
      <c r="O1045188" s="251"/>
      <c r="P1045188" s="251"/>
      <c r="Q1045188" s="251"/>
      <c r="R1045188" s="251"/>
      <c r="S1045188" s="251"/>
      <c r="T1045188" s="251"/>
      <c r="U1045188" s="251"/>
      <c r="V1045188" s="251"/>
      <c r="W1045188" s="251"/>
      <c r="X1045188" s="251"/>
      <c r="Y1045188" s="251"/>
      <c r="Z1045188" s="251"/>
      <c r="AA1045188" s="251"/>
      <c r="AB1045188" s="247"/>
      <c r="AC1045188" s="247"/>
      <c r="AD1045188" s="245"/>
      <c r="AE1045188" s="245"/>
      <c r="AF1045188" s="245"/>
      <c r="AG1045188" s="245"/>
    </row>
    <row r="1045189" spans="1:33" ht="12.75">
      <c r="A1045189" s="247"/>
      <c r="B1045189" s="248"/>
      <c r="C1045189" s="249"/>
      <c r="D1045189" s="250"/>
      <c r="E1045189" s="250"/>
      <c r="F1045189" s="250"/>
      <c r="G1045189" s="250"/>
      <c r="H1045189" s="250"/>
      <c r="I1045189" s="250"/>
      <c r="J1045189" s="244"/>
      <c r="K1045189" s="244"/>
      <c r="L1045189" s="244"/>
      <c r="M1045189" s="244"/>
      <c r="N1045189" s="244"/>
      <c r="O1045189" s="251"/>
      <c r="P1045189" s="251"/>
      <c r="Q1045189" s="251"/>
      <c r="R1045189" s="251"/>
      <c r="S1045189" s="251"/>
      <c r="T1045189" s="251"/>
      <c r="U1045189" s="251"/>
      <c r="V1045189" s="251"/>
      <c r="W1045189" s="251"/>
      <c r="X1045189" s="251"/>
      <c r="Y1045189" s="251"/>
      <c r="Z1045189" s="251"/>
      <c r="AA1045189" s="251"/>
      <c r="AB1045189" s="247"/>
      <c r="AC1045189" s="247"/>
      <c r="AD1045189" s="245"/>
      <c r="AE1045189" s="245"/>
      <c r="AF1045189" s="245"/>
      <c r="AG1045189" s="245"/>
    </row>
    <row r="1045190" spans="1:33" ht="12.75">
      <c r="A1045190" s="247"/>
      <c r="B1045190" s="248"/>
      <c r="C1045190" s="249"/>
      <c r="D1045190" s="250"/>
      <c r="E1045190" s="250"/>
      <c r="F1045190" s="250"/>
      <c r="G1045190" s="250"/>
      <c r="H1045190" s="250"/>
      <c r="I1045190" s="250"/>
      <c r="J1045190" s="244"/>
      <c r="K1045190" s="244"/>
      <c r="L1045190" s="244"/>
      <c r="M1045190" s="244"/>
      <c r="N1045190" s="244"/>
      <c r="O1045190" s="251"/>
      <c r="P1045190" s="251"/>
      <c r="Q1045190" s="251"/>
      <c r="R1045190" s="251"/>
      <c r="S1045190" s="251"/>
      <c r="T1045190" s="251"/>
      <c r="U1045190" s="251"/>
      <c r="V1045190" s="251"/>
      <c r="W1045190" s="251"/>
      <c r="X1045190" s="251"/>
      <c r="Y1045190" s="251"/>
      <c r="Z1045190" s="251"/>
      <c r="AA1045190" s="251"/>
      <c r="AB1045190" s="247"/>
      <c r="AC1045190" s="247"/>
      <c r="AD1045190" s="245"/>
      <c r="AE1045190" s="245"/>
      <c r="AF1045190" s="245"/>
      <c r="AG1045190" s="245"/>
    </row>
    <row r="1045191" spans="1:33" ht="12.75">
      <c r="A1045191" s="247"/>
      <c r="B1045191" s="248"/>
      <c r="C1045191" s="249"/>
      <c r="D1045191" s="250"/>
      <c r="E1045191" s="250"/>
      <c r="F1045191" s="250"/>
      <c r="G1045191" s="250"/>
      <c r="H1045191" s="250"/>
      <c r="I1045191" s="250"/>
      <c r="J1045191" s="244"/>
      <c r="K1045191" s="244"/>
      <c r="L1045191" s="244"/>
      <c r="M1045191" s="244"/>
      <c r="N1045191" s="244"/>
      <c r="O1045191" s="251"/>
      <c r="P1045191" s="251"/>
      <c r="Q1045191" s="251"/>
      <c r="R1045191" s="251"/>
      <c r="S1045191" s="251"/>
      <c r="T1045191" s="251"/>
      <c r="U1045191" s="251"/>
      <c r="V1045191" s="251"/>
      <c r="W1045191" s="251"/>
      <c r="X1045191" s="251"/>
      <c r="Y1045191" s="251"/>
      <c r="Z1045191" s="251"/>
      <c r="AA1045191" s="251"/>
      <c r="AB1045191" s="247"/>
      <c r="AC1045191" s="247"/>
      <c r="AD1045191" s="245"/>
      <c r="AE1045191" s="245"/>
      <c r="AF1045191" s="245"/>
      <c r="AG1045191" s="245"/>
    </row>
    <row r="1045192" spans="1:33" ht="12.75">
      <c r="A1045192" s="247"/>
      <c r="B1045192" s="248"/>
      <c r="C1045192" s="249"/>
      <c r="D1045192" s="250"/>
      <c r="E1045192" s="250"/>
      <c r="F1045192" s="250"/>
      <c r="G1045192" s="250"/>
      <c r="H1045192" s="250"/>
      <c r="I1045192" s="250"/>
      <c r="J1045192" s="244"/>
      <c r="K1045192" s="244"/>
      <c r="L1045192" s="244"/>
      <c r="M1045192" s="244"/>
      <c r="N1045192" s="244"/>
      <c r="O1045192" s="251"/>
      <c r="P1045192" s="251"/>
      <c r="Q1045192" s="251"/>
      <c r="R1045192" s="251"/>
      <c r="S1045192" s="251"/>
      <c r="T1045192" s="251"/>
      <c r="U1045192" s="251"/>
      <c r="V1045192" s="251"/>
      <c r="W1045192" s="251"/>
      <c r="X1045192" s="251"/>
      <c r="Y1045192" s="251"/>
      <c r="Z1045192" s="251"/>
      <c r="AA1045192" s="251"/>
      <c r="AB1045192" s="247"/>
      <c r="AC1045192" s="247"/>
      <c r="AD1045192" s="245"/>
      <c r="AE1045192" s="245"/>
      <c r="AF1045192" s="245"/>
      <c r="AG1045192" s="245"/>
    </row>
    <row r="1045193" spans="1:33" ht="12.75">
      <c r="A1045193" s="247"/>
      <c r="B1045193" s="248"/>
      <c r="C1045193" s="249"/>
      <c r="D1045193" s="250"/>
      <c r="E1045193" s="250"/>
      <c r="F1045193" s="250"/>
      <c r="G1045193" s="250"/>
      <c r="H1045193" s="250"/>
      <c r="I1045193" s="250"/>
      <c r="J1045193" s="244"/>
      <c r="K1045193" s="244"/>
      <c r="L1045193" s="244"/>
      <c r="M1045193" s="244"/>
      <c r="N1045193" s="244"/>
      <c r="O1045193" s="251"/>
      <c r="P1045193" s="251"/>
      <c r="Q1045193" s="251"/>
      <c r="R1045193" s="251"/>
      <c r="S1045193" s="251"/>
      <c r="T1045193" s="251"/>
      <c r="U1045193" s="251"/>
      <c r="V1045193" s="251"/>
      <c r="W1045193" s="251"/>
      <c r="X1045193" s="251"/>
      <c r="Y1045193" s="251"/>
      <c r="Z1045193" s="251"/>
      <c r="AA1045193" s="251"/>
      <c r="AB1045193" s="247"/>
      <c r="AC1045193" s="247"/>
      <c r="AD1045193" s="245"/>
      <c r="AE1045193" s="245"/>
      <c r="AF1045193" s="245"/>
      <c r="AG1045193" s="245"/>
    </row>
    <row r="1045194" spans="1:33" ht="12.75">
      <c r="A1045194" s="247"/>
      <c r="B1045194" s="248"/>
      <c r="C1045194" s="249"/>
      <c r="D1045194" s="250"/>
      <c r="E1045194" s="250"/>
      <c r="F1045194" s="250"/>
      <c r="G1045194" s="250"/>
      <c r="H1045194" s="250"/>
      <c r="I1045194" s="250"/>
      <c r="J1045194" s="244"/>
      <c r="K1045194" s="244"/>
      <c r="L1045194" s="244"/>
      <c r="M1045194" s="244"/>
      <c r="N1045194" s="244"/>
      <c r="O1045194" s="251"/>
      <c r="P1045194" s="251"/>
      <c r="Q1045194" s="251"/>
      <c r="R1045194" s="251"/>
      <c r="S1045194" s="251"/>
      <c r="T1045194" s="251"/>
      <c r="U1045194" s="251"/>
      <c r="V1045194" s="251"/>
      <c r="W1045194" s="251"/>
      <c r="X1045194" s="251"/>
      <c r="Y1045194" s="251"/>
      <c r="Z1045194" s="251"/>
      <c r="AA1045194" s="251"/>
      <c r="AB1045194" s="247"/>
      <c r="AC1045194" s="247"/>
      <c r="AD1045194" s="245"/>
      <c r="AE1045194" s="245"/>
      <c r="AF1045194" s="245"/>
      <c r="AG1045194" s="245"/>
    </row>
    <row r="1045195" spans="1:33" ht="12.75">
      <c r="A1045195" s="247"/>
      <c r="B1045195" s="248"/>
      <c r="C1045195" s="249"/>
      <c r="D1045195" s="250"/>
      <c r="E1045195" s="250"/>
      <c r="F1045195" s="250"/>
      <c r="G1045195" s="250"/>
      <c r="H1045195" s="250"/>
      <c r="I1045195" s="250"/>
      <c r="J1045195" s="244"/>
      <c r="K1045195" s="244"/>
      <c r="L1045195" s="244"/>
      <c r="M1045195" s="244"/>
      <c r="N1045195" s="244"/>
      <c r="O1045195" s="251"/>
      <c r="P1045195" s="251"/>
      <c r="Q1045195" s="251"/>
      <c r="R1045195" s="251"/>
      <c r="S1045195" s="251"/>
      <c r="T1045195" s="251"/>
      <c r="U1045195" s="251"/>
      <c r="V1045195" s="251"/>
      <c r="W1045195" s="251"/>
      <c r="X1045195" s="251"/>
      <c r="Y1045195" s="251"/>
      <c r="Z1045195" s="251"/>
      <c r="AA1045195" s="251"/>
      <c r="AB1045195" s="247"/>
      <c r="AC1045195" s="247"/>
      <c r="AD1045195" s="245"/>
      <c r="AE1045195" s="245"/>
      <c r="AF1045195" s="245"/>
      <c r="AG1045195" s="245"/>
    </row>
    <row r="1045196" spans="1:33" ht="12.75">
      <c r="A1045196" s="247"/>
      <c r="B1045196" s="248"/>
      <c r="C1045196" s="249"/>
      <c r="D1045196" s="250"/>
      <c r="E1045196" s="250"/>
      <c r="F1045196" s="250"/>
      <c r="G1045196" s="250"/>
      <c r="H1045196" s="250"/>
      <c r="I1045196" s="250"/>
      <c r="J1045196" s="244"/>
      <c r="K1045196" s="244"/>
      <c r="L1045196" s="244"/>
      <c r="M1045196" s="244"/>
      <c r="N1045196" s="244"/>
      <c r="O1045196" s="251"/>
      <c r="P1045196" s="251"/>
      <c r="Q1045196" s="251"/>
      <c r="R1045196" s="251"/>
      <c r="S1045196" s="251"/>
      <c r="T1045196" s="251"/>
      <c r="U1045196" s="251"/>
      <c r="V1045196" s="251"/>
      <c r="W1045196" s="251"/>
      <c r="X1045196" s="251"/>
      <c r="Y1045196" s="251"/>
      <c r="Z1045196" s="251"/>
      <c r="AA1045196" s="251"/>
      <c r="AB1045196" s="247"/>
      <c r="AC1045196" s="247"/>
      <c r="AD1045196" s="245"/>
      <c r="AE1045196" s="245"/>
      <c r="AF1045196" s="245"/>
      <c r="AG1045196" s="245"/>
    </row>
    <row r="1045197" spans="1:33" ht="12.75">
      <c r="A1045197" s="247"/>
      <c r="B1045197" s="248"/>
      <c r="C1045197" s="249"/>
      <c r="D1045197" s="250"/>
      <c r="E1045197" s="250"/>
      <c r="F1045197" s="250"/>
      <c r="G1045197" s="250"/>
      <c r="H1045197" s="250"/>
      <c r="I1045197" s="250"/>
      <c r="J1045197" s="244"/>
      <c r="K1045197" s="244"/>
      <c r="L1045197" s="244"/>
      <c r="M1045197" s="244"/>
      <c r="N1045197" s="244"/>
      <c r="O1045197" s="251"/>
      <c r="P1045197" s="251"/>
      <c r="Q1045197" s="251"/>
      <c r="R1045197" s="251"/>
      <c r="S1045197" s="251"/>
      <c r="T1045197" s="251"/>
      <c r="U1045197" s="251"/>
      <c r="V1045197" s="251"/>
      <c r="W1045197" s="251"/>
      <c r="X1045197" s="251"/>
      <c r="Y1045197" s="251"/>
      <c r="Z1045197" s="251"/>
      <c r="AA1045197" s="251"/>
      <c r="AB1045197" s="247"/>
      <c r="AC1045197" s="247"/>
      <c r="AD1045197" s="245"/>
      <c r="AE1045197" s="245"/>
      <c r="AF1045197" s="245"/>
      <c r="AG1045197" s="245"/>
    </row>
    <row r="1045198" spans="1:33" ht="12.75">
      <c r="A1045198" s="247"/>
      <c r="B1045198" s="248"/>
      <c r="C1045198" s="249"/>
      <c r="D1045198" s="250"/>
      <c r="E1045198" s="250"/>
      <c r="F1045198" s="250"/>
      <c r="G1045198" s="250"/>
      <c r="H1045198" s="250"/>
      <c r="I1045198" s="250"/>
      <c r="J1045198" s="244"/>
      <c r="K1045198" s="244"/>
      <c r="L1045198" s="244"/>
      <c r="M1045198" s="244"/>
      <c r="N1045198" s="244"/>
      <c r="O1045198" s="251"/>
      <c r="P1045198" s="251"/>
      <c r="Q1045198" s="251"/>
      <c r="R1045198" s="251"/>
      <c r="S1045198" s="251"/>
      <c r="T1045198" s="251"/>
      <c r="U1045198" s="251"/>
      <c r="V1045198" s="251"/>
      <c r="W1045198" s="251"/>
      <c r="X1045198" s="251"/>
      <c r="Y1045198" s="251"/>
      <c r="Z1045198" s="251"/>
      <c r="AA1045198" s="251"/>
      <c r="AB1045198" s="247"/>
      <c r="AC1045198" s="247"/>
      <c r="AD1045198" s="245"/>
      <c r="AE1045198" s="245"/>
      <c r="AF1045198" s="245"/>
      <c r="AG1045198" s="245"/>
    </row>
    <row r="1045199" spans="1:33" ht="12.75">
      <c r="A1045199" s="247"/>
      <c r="B1045199" s="248"/>
      <c r="C1045199" s="249"/>
      <c r="D1045199" s="250"/>
      <c r="E1045199" s="250"/>
      <c r="F1045199" s="250"/>
      <c r="G1045199" s="250"/>
      <c r="H1045199" s="250"/>
      <c r="I1045199" s="250"/>
      <c r="J1045199" s="244"/>
      <c r="K1045199" s="244"/>
      <c r="L1045199" s="244"/>
      <c r="M1045199" s="244"/>
      <c r="N1045199" s="244"/>
      <c r="O1045199" s="251"/>
      <c r="P1045199" s="251"/>
      <c r="Q1045199" s="251"/>
      <c r="R1045199" s="251"/>
      <c r="S1045199" s="251"/>
      <c r="T1045199" s="251"/>
      <c r="U1045199" s="251"/>
      <c r="V1045199" s="251"/>
      <c r="W1045199" s="251"/>
      <c r="X1045199" s="251"/>
      <c r="Y1045199" s="251"/>
      <c r="Z1045199" s="251"/>
      <c r="AA1045199" s="251"/>
      <c r="AB1045199" s="247"/>
      <c r="AC1045199" s="247"/>
      <c r="AD1045199" s="245"/>
      <c r="AE1045199" s="245"/>
      <c r="AF1045199" s="245"/>
      <c r="AG1045199" s="245"/>
    </row>
    <row r="1045200" spans="1:33" ht="12.75">
      <c r="A1045200" s="247"/>
      <c r="B1045200" s="248"/>
      <c r="C1045200" s="249"/>
      <c r="D1045200" s="250"/>
      <c r="E1045200" s="250"/>
      <c r="F1045200" s="250"/>
      <c r="G1045200" s="250"/>
      <c r="H1045200" s="250"/>
      <c r="I1045200" s="250"/>
      <c r="J1045200" s="244"/>
      <c r="K1045200" s="244"/>
      <c r="L1045200" s="244"/>
      <c r="M1045200" s="244"/>
      <c r="N1045200" s="244"/>
      <c r="O1045200" s="251"/>
      <c r="P1045200" s="251"/>
      <c r="Q1045200" s="251"/>
      <c r="R1045200" s="251"/>
      <c r="S1045200" s="251"/>
      <c r="T1045200" s="251"/>
      <c r="U1045200" s="251"/>
      <c r="V1045200" s="251"/>
      <c r="W1045200" s="251"/>
      <c r="X1045200" s="251"/>
      <c r="Y1045200" s="251"/>
      <c r="Z1045200" s="251"/>
      <c r="AA1045200" s="251"/>
      <c r="AB1045200" s="247"/>
      <c r="AC1045200" s="247"/>
      <c r="AD1045200" s="245"/>
      <c r="AE1045200" s="245"/>
      <c r="AF1045200" s="245"/>
      <c r="AG1045200" s="245"/>
    </row>
    <row r="1045201" spans="1:33" ht="12.75">
      <c r="A1045201" s="247"/>
      <c r="B1045201" s="248"/>
      <c r="C1045201" s="249"/>
      <c r="D1045201" s="250"/>
      <c r="E1045201" s="250"/>
      <c r="F1045201" s="250"/>
      <c r="G1045201" s="250"/>
      <c r="H1045201" s="250"/>
      <c r="I1045201" s="250"/>
      <c r="J1045201" s="244"/>
      <c r="K1045201" s="244"/>
      <c r="L1045201" s="244"/>
      <c r="M1045201" s="244"/>
      <c r="N1045201" s="244"/>
      <c r="O1045201" s="251"/>
      <c r="P1045201" s="251"/>
      <c r="Q1045201" s="251"/>
      <c r="R1045201" s="251"/>
      <c r="S1045201" s="251"/>
      <c r="T1045201" s="251"/>
      <c r="U1045201" s="251"/>
      <c r="V1045201" s="251"/>
      <c r="W1045201" s="251"/>
      <c r="X1045201" s="251"/>
      <c r="Y1045201" s="251"/>
      <c r="Z1045201" s="251"/>
      <c r="AA1045201" s="251"/>
      <c r="AB1045201" s="247"/>
      <c r="AC1045201" s="247"/>
      <c r="AD1045201" s="245"/>
      <c r="AE1045201" s="245"/>
      <c r="AF1045201" s="245"/>
      <c r="AG1045201" s="245"/>
    </row>
    <row r="1045202" spans="1:33" ht="12.75">
      <c r="A1045202" s="247"/>
      <c r="B1045202" s="248"/>
      <c r="C1045202" s="249"/>
      <c r="D1045202" s="250"/>
      <c r="E1045202" s="250"/>
      <c r="F1045202" s="250"/>
      <c r="G1045202" s="250"/>
      <c r="H1045202" s="250"/>
      <c r="I1045202" s="250"/>
      <c r="J1045202" s="244"/>
      <c r="K1045202" s="244"/>
      <c r="L1045202" s="244"/>
      <c r="M1045202" s="244"/>
      <c r="N1045202" s="244"/>
      <c r="O1045202" s="251"/>
      <c r="P1045202" s="251"/>
      <c r="Q1045202" s="251"/>
      <c r="R1045202" s="251"/>
      <c r="S1045202" s="251"/>
      <c r="T1045202" s="251"/>
      <c r="U1045202" s="251"/>
      <c r="V1045202" s="251"/>
      <c r="W1045202" s="251"/>
      <c r="X1045202" s="251"/>
      <c r="Y1045202" s="251"/>
      <c r="Z1045202" s="251"/>
      <c r="AA1045202" s="251"/>
      <c r="AB1045202" s="247"/>
      <c r="AC1045202" s="247"/>
      <c r="AD1045202" s="245"/>
      <c r="AE1045202" s="245"/>
      <c r="AF1045202" s="245"/>
      <c r="AG1045202" s="245"/>
    </row>
    <row r="1045203" spans="1:33" ht="12.75">
      <c r="A1045203" s="247"/>
      <c r="B1045203" s="248"/>
      <c r="C1045203" s="249"/>
      <c r="D1045203" s="250"/>
      <c r="E1045203" s="250"/>
      <c r="F1045203" s="250"/>
      <c r="G1045203" s="250"/>
      <c r="H1045203" s="250"/>
      <c r="I1045203" s="250"/>
      <c r="J1045203" s="244"/>
      <c r="K1045203" s="244"/>
      <c r="L1045203" s="244"/>
      <c r="M1045203" s="244"/>
      <c r="N1045203" s="244"/>
      <c r="O1045203" s="251"/>
      <c r="P1045203" s="251"/>
      <c r="Q1045203" s="251"/>
      <c r="R1045203" s="251"/>
      <c r="S1045203" s="251"/>
      <c r="T1045203" s="251"/>
      <c r="U1045203" s="251"/>
      <c r="V1045203" s="251"/>
      <c r="W1045203" s="251"/>
      <c r="X1045203" s="251"/>
      <c r="Y1045203" s="251"/>
      <c r="Z1045203" s="251"/>
      <c r="AA1045203" s="251"/>
      <c r="AB1045203" s="247"/>
      <c r="AC1045203" s="247"/>
      <c r="AD1045203" s="245"/>
      <c r="AE1045203" s="245"/>
      <c r="AF1045203" s="245"/>
      <c r="AG1045203" s="245"/>
    </row>
    <row r="1045204" spans="1:33" ht="12.75">
      <c r="A1045204" s="247"/>
      <c r="B1045204" s="248"/>
      <c r="C1045204" s="249"/>
      <c r="D1045204" s="250"/>
      <c r="E1045204" s="250"/>
      <c r="F1045204" s="250"/>
      <c r="G1045204" s="250"/>
      <c r="H1045204" s="250"/>
      <c r="I1045204" s="250"/>
      <c r="J1045204" s="244"/>
      <c r="K1045204" s="244"/>
      <c r="L1045204" s="244"/>
      <c r="M1045204" s="244"/>
      <c r="N1045204" s="244"/>
      <c r="O1045204" s="251"/>
      <c r="P1045204" s="251"/>
      <c r="Q1045204" s="251"/>
      <c r="R1045204" s="251"/>
      <c r="S1045204" s="251"/>
      <c r="T1045204" s="251"/>
      <c r="U1045204" s="251"/>
      <c r="V1045204" s="251"/>
      <c r="W1045204" s="251"/>
      <c r="X1045204" s="251"/>
      <c r="Y1045204" s="251"/>
      <c r="Z1045204" s="251"/>
      <c r="AA1045204" s="251"/>
      <c r="AB1045204" s="247"/>
      <c r="AC1045204" s="247"/>
      <c r="AD1045204" s="245"/>
      <c r="AE1045204" s="245"/>
      <c r="AF1045204" s="245"/>
      <c r="AG1045204" s="245"/>
    </row>
    <row r="1045205" spans="1:33" ht="12.75">
      <c r="A1045205" s="247"/>
      <c r="B1045205" s="248"/>
      <c r="C1045205" s="249"/>
      <c r="D1045205" s="250"/>
      <c r="E1045205" s="250"/>
      <c r="F1045205" s="250"/>
      <c r="G1045205" s="250"/>
      <c r="H1045205" s="250"/>
      <c r="I1045205" s="250"/>
      <c r="J1045205" s="244"/>
      <c r="K1045205" s="244"/>
      <c r="L1045205" s="244"/>
      <c r="M1045205" s="244"/>
      <c r="N1045205" s="244"/>
      <c r="O1045205" s="251"/>
      <c r="P1045205" s="251"/>
      <c r="Q1045205" s="251"/>
      <c r="R1045205" s="251"/>
      <c r="S1045205" s="251"/>
      <c r="T1045205" s="251"/>
      <c r="U1045205" s="251"/>
      <c r="V1045205" s="251"/>
      <c r="W1045205" s="251"/>
      <c r="X1045205" s="251"/>
      <c r="Y1045205" s="251"/>
      <c r="Z1045205" s="251"/>
      <c r="AA1045205" s="251"/>
      <c r="AB1045205" s="247"/>
      <c r="AC1045205" s="247"/>
      <c r="AD1045205" s="245"/>
      <c r="AE1045205" s="245"/>
      <c r="AF1045205" s="245"/>
      <c r="AG1045205" s="245"/>
    </row>
    <row r="1045206" spans="1:33" ht="12.75">
      <c r="A1045206" s="247"/>
      <c r="B1045206" s="248"/>
      <c r="C1045206" s="249"/>
      <c r="D1045206" s="250"/>
      <c r="E1045206" s="250"/>
      <c r="F1045206" s="250"/>
      <c r="G1045206" s="250"/>
      <c r="H1045206" s="250"/>
      <c r="I1045206" s="250"/>
      <c r="J1045206" s="244"/>
      <c r="K1045206" s="244"/>
      <c r="L1045206" s="244"/>
      <c r="M1045206" s="244"/>
      <c r="N1045206" s="244"/>
      <c r="O1045206" s="251"/>
      <c r="P1045206" s="251"/>
      <c r="Q1045206" s="251"/>
      <c r="R1045206" s="251"/>
      <c r="S1045206" s="251"/>
      <c r="T1045206" s="251"/>
      <c r="U1045206" s="251"/>
      <c r="V1045206" s="251"/>
      <c r="W1045206" s="251"/>
      <c r="X1045206" s="251"/>
      <c r="Y1045206" s="251"/>
      <c r="Z1045206" s="251"/>
      <c r="AA1045206" s="251"/>
      <c r="AB1045206" s="247"/>
      <c r="AC1045206" s="247"/>
      <c r="AD1045206" s="245"/>
      <c r="AE1045206" s="245"/>
      <c r="AF1045206" s="245"/>
      <c r="AG1045206" s="245"/>
    </row>
    <row r="1045207" spans="1:33" ht="12.75">
      <c r="A1045207" s="247"/>
      <c r="B1045207" s="248"/>
      <c r="C1045207" s="249"/>
      <c r="D1045207" s="250"/>
      <c r="E1045207" s="250"/>
      <c r="F1045207" s="250"/>
      <c r="G1045207" s="250"/>
      <c r="H1045207" s="250"/>
      <c r="I1045207" s="250"/>
      <c r="J1045207" s="244"/>
      <c r="K1045207" s="244"/>
      <c r="L1045207" s="244"/>
      <c r="M1045207" s="244"/>
      <c r="N1045207" s="244"/>
      <c r="O1045207" s="251"/>
      <c r="P1045207" s="251"/>
      <c r="Q1045207" s="251"/>
      <c r="R1045207" s="251"/>
      <c r="S1045207" s="251"/>
      <c r="T1045207" s="251"/>
      <c r="U1045207" s="251"/>
      <c r="V1045207" s="251"/>
      <c r="W1045207" s="251"/>
      <c r="X1045207" s="251"/>
      <c r="Y1045207" s="251"/>
      <c r="Z1045207" s="251"/>
      <c r="AA1045207" s="251"/>
      <c r="AB1045207" s="247"/>
      <c r="AC1045207" s="247"/>
      <c r="AD1045207" s="245"/>
      <c r="AE1045207" s="245"/>
      <c r="AF1045207" s="245"/>
      <c r="AG1045207" s="245"/>
    </row>
    <row r="1045208" spans="1:33" ht="12.75">
      <c r="A1045208" s="247"/>
      <c r="B1045208" s="248"/>
      <c r="C1045208" s="249"/>
      <c r="D1045208" s="250"/>
      <c r="E1045208" s="250"/>
      <c r="F1045208" s="250"/>
      <c r="G1045208" s="250"/>
      <c r="H1045208" s="250"/>
      <c r="I1045208" s="250"/>
      <c r="J1045208" s="244"/>
      <c r="K1045208" s="244"/>
      <c r="L1045208" s="244"/>
      <c r="M1045208" s="244"/>
      <c r="N1045208" s="244"/>
      <c r="O1045208" s="251"/>
      <c r="P1045208" s="251"/>
      <c r="Q1045208" s="251"/>
      <c r="R1045208" s="251"/>
      <c r="S1045208" s="251"/>
      <c r="T1045208" s="251"/>
      <c r="U1045208" s="251"/>
      <c r="V1045208" s="251"/>
      <c r="W1045208" s="251"/>
      <c r="X1045208" s="251"/>
      <c r="Y1045208" s="251"/>
      <c r="Z1045208" s="251"/>
      <c r="AA1045208" s="251"/>
      <c r="AB1045208" s="247"/>
      <c r="AC1045208" s="247"/>
      <c r="AD1045208" s="245"/>
      <c r="AE1045208" s="245"/>
      <c r="AF1045208" s="245"/>
      <c r="AG1045208" s="245"/>
    </row>
    <row r="1045209" spans="1:33" ht="12.75">
      <c r="A1045209" s="247"/>
      <c r="B1045209" s="248"/>
      <c r="C1045209" s="249"/>
      <c r="D1045209" s="250"/>
      <c r="E1045209" s="250"/>
      <c r="F1045209" s="250"/>
      <c r="G1045209" s="250"/>
      <c r="H1045209" s="250"/>
      <c r="I1045209" s="250"/>
      <c r="J1045209" s="244"/>
      <c r="K1045209" s="244"/>
      <c r="L1045209" s="244"/>
      <c r="M1045209" s="244"/>
      <c r="N1045209" s="244"/>
      <c r="O1045209" s="251"/>
      <c r="P1045209" s="251"/>
      <c r="Q1045209" s="251"/>
      <c r="R1045209" s="251"/>
      <c r="S1045209" s="251"/>
      <c r="T1045209" s="251"/>
      <c r="U1045209" s="251"/>
      <c r="V1045209" s="251"/>
      <c r="W1045209" s="251"/>
      <c r="X1045209" s="251"/>
      <c r="Y1045209" s="251"/>
      <c r="Z1045209" s="251"/>
      <c r="AA1045209" s="251"/>
      <c r="AB1045209" s="247"/>
      <c r="AC1045209" s="247"/>
      <c r="AD1045209" s="245"/>
      <c r="AE1045209" s="245"/>
      <c r="AF1045209" s="245"/>
      <c r="AG1045209" s="245"/>
    </row>
    <row r="1045210" spans="1:33" ht="12.75">
      <c r="A1045210" s="247"/>
      <c r="B1045210" s="248"/>
      <c r="C1045210" s="249"/>
      <c r="D1045210" s="250"/>
      <c r="E1045210" s="250"/>
      <c r="F1045210" s="250"/>
      <c r="G1045210" s="250"/>
      <c r="H1045210" s="250"/>
      <c r="I1045210" s="250"/>
      <c r="J1045210" s="244"/>
      <c r="K1045210" s="244"/>
      <c r="L1045210" s="244"/>
      <c r="M1045210" s="244"/>
      <c r="N1045210" s="244"/>
      <c r="O1045210" s="251"/>
      <c r="P1045210" s="251"/>
      <c r="Q1045210" s="251"/>
      <c r="R1045210" s="251"/>
      <c r="S1045210" s="251"/>
      <c r="T1045210" s="251"/>
      <c r="U1045210" s="251"/>
      <c r="V1045210" s="251"/>
      <c r="W1045210" s="251"/>
      <c r="X1045210" s="251"/>
      <c r="Y1045210" s="251"/>
      <c r="Z1045210" s="251"/>
      <c r="AA1045210" s="251"/>
      <c r="AB1045210" s="247"/>
      <c r="AC1045210" s="247"/>
      <c r="AD1045210" s="245"/>
      <c r="AE1045210" s="245"/>
      <c r="AF1045210" s="245"/>
      <c r="AG1045210" s="245"/>
    </row>
    <row r="1045211" spans="1:33" ht="12.75">
      <c r="A1045211" s="247"/>
      <c r="B1045211" s="248"/>
      <c r="C1045211" s="249"/>
      <c r="D1045211" s="250"/>
      <c r="E1045211" s="250"/>
      <c r="F1045211" s="250"/>
      <c r="G1045211" s="250"/>
      <c r="H1045211" s="250"/>
      <c r="I1045211" s="250"/>
      <c r="J1045211" s="244"/>
      <c r="K1045211" s="244"/>
      <c r="L1045211" s="244"/>
      <c r="M1045211" s="244"/>
      <c r="N1045211" s="244"/>
      <c r="O1045211" s="251"/>
      <c r="P1045211" s="251"/>
      <c r="Q1045211" s="251"/>
      <c r="R1045211" s="251"/>
      <c r="S1045211" s="251"/>
      <c r="T1045211" s="251"/>
      <c r="U1045211" s="251"/>
      <c r="V1045211" s="251"/>
      <c r="W1045211" s="251"/>
      <c r="X1045211" s="251"/>
      <c r="Y1045211" s="251"/>
      <c r="Z1045211" s="251"/>
      <c r="AA1045211" s="251"/>
      <c r="AB1045211" s="247"/>
      <c r="AC1045211" s="247"/>
      <c r="AD1045211" s="245"/>
      <c r="AE1045211" s="245"/>
      <c r="AF1045211" s="245"/>
      <c r="AG1045211" s="245"/>
    </row>
    <row r="1045212" spans="1:33" ht="12.75">
      <c r="A1045212" s="247"/>
      <c r="B1045212" s="248"/>
      <c r="C1045212" s="249"/>
      <c r="D1045212" s="250"/>
      <c r="E1045212" s="250"/>
      <c r="F1045212" s="250"/>
      <c r="G1045212" s="250"/>
      <c r="H1045212" s="250"/>
      <c r="I1045212" s="250"/>
      <c r="J1045212" s="244"/>
      <c r="K1045212" s="244"/>
      <c r="L1045212" s="244"/>
      <c r="M1045212" s="244"/>
      <c r="N1045212" s="244"/>
      <c r="O1045212" s="251"/>
      <c r="P1045212" s="251"/>
      <c r="Q1045212" s="251"/>
      <c r="R1045212" s="251"/>
      <c r="S1045212" s="251"/>
      <c r="T1045212" s="251"/>
      <c r="U1045212" s="251"/>
      <c r="V1045212" s="251"/>
      <c r="W1045212" s="251"/>
      <c r="X1045212" s="251"/>
      <c r="Y1045212" s="251"/>
      <c r="Z1045212" s="251"/>
      <c r="AA1045212" s="251"/>
      <c r="AB1045212" s="247"/>
      <c r="AC1045212" s="247"/>
      <c r="AD1045212" s="245"/>
      <c r="AE1045212" s="245"/>
      <c r="AF1045212" s="245"/>
      <c r="AG1045212" s="245"/>
    </row>
    <row r="1045213" spans="1:33" ht="12.75">
      <c r="A1045213" s="247"/>
      <c r="B1045213" s="248"/>
      <c r="C1045213" s="249"/>
      <c r="D1045213" s="250"/>
      <c r="E1045213" s="250"/>
      <c r="F1045213" s="250"/>
      <c r="G1045213" s="250"/>
      <c r="H1045213" s="250"/>
      <c r="I1045213" s="250"/>
      <c r="J1045213" s="244"/>
      <c r="K1045213" s="244"/>
      <c r="L1045213" s="244"/>
      <c r="M1045213" s="244"/>
      <c r="N1045213" s="244"/>
      <c r="O1045213" s="251"/>
      <c r="P1045213" s="251"/>
      <c r="Q1045213" s="251"/>
      <c r="R1045213" s="251"/>
      <c r="S1045213" s="251"/>
      <c r="T1045213" s="251"/>
      <c r="U1045213" s="251"/>
      <c r="V1045213" s="251"/>
      <c r="W1045213" s="251"/>
      <c r="X1045213" s="251"/>
      <c r="Y1045213" s="251"/>
      <c r="Z1045213" s="251"/>
      <c r="AA1045213" s="251"/>
      <c r="AB1045213" s="247"/>
      <c r="AC1045213" s="247"/>
      <c r="AD1045213" s="245"/>
      <c r="AE1045213" s="245"/>
      <c r="AF1045213" s="245"/>
      <c r="AG1045213" s="245"/>
    </row>
    <row r="1045214" spans="1:33" ht="12.75">
      <c r="A1045214" s="247"/>
      <c r="B1045214" s="248"/>
      <c r="C1045214" s="249"/>
      <c r="D1045214" s="250"/>
      <c r="E1045214" s="250"/>
      <c r="F1045214" s="250"/>
      <c r="G1045214" s="250"/>
      <c r="H1045214" s="250"/>
      <c r="I1045214" s="250"/>
      <c r="J1045214" s="244"/>
      <c r="K1045214" s="244"/>
      <c r="L1045214" s="244"/>
      <c r="M1045214" s="244"/>
      <c r="N1045214" s="244"/>
      <c r="O1045214" s="251"/>
      <c r="P1045214" s="251"/>
      <c r="Q1045214" s="251"/>
      <c r="R1045214" s="251"/>
      <c r="S1045214" s="251"/>
      <c r="T1045214" s="251"/>
      <c r="U1045214" s="251"/>
      <c r="V1045214" s="251"/>
      <c r="W1045214" s="251"/>
      <c r="X1045214" s="251"/>
      <c r="Y1045214" s="251"/>
      <c r="Z1045214" s="251"/>
      <c r="AA1045214" s="251"/>
      <c r="AB1045214" s="247"/>
      <c r="AC1045214" s="247"/>
      <c r="AD1045214" s="245"/>
      <c r="AE1045214" s="245"/>
      <c r="AF1045214" s="245"/>
      <c r="AG1045214" s="245"/>
    </row>
    <row r="1045215" spans="1:33" ht="12.75">
      <c r="A1045215" s="247"/>
      <c r="B1045215" s="248"/>
      <c r="C1045215" s="249"/>
      <c r="D1045215" s="250"/>
      <c r="E1045215" s="250"/>
      <c r="F1045215" s="250"/>
      <c r="G1045215" s="250"/>
      <c r="H1045215" s="250"/>
      <c r="I1045215" s="250"/>
      <c r="J1045215" s="244"/>
      <c r="K1045215" s="244"/>
      <c r="L1045215" s="244"/>
      <c r="M1045215" s="244"/>
      <c r="N1045215" s="244"/>
      <c r="O1045215" s="251"/>
      <c r="P1045215" s="251"/>
      <c r="Q1045215" s="251"/>
      <c r="R1045215" s="251"/>
      <c r="S1045215" s="251"/>
      <c r="T1045215" s="251"/>
      <c r="U1045215" s="251"/>
      <c r="V1045215" s="251"/>
      <c r="W1045215" s="251"/>
      <c r="X1045215" s="251"/>
      <c r="Y1045215" s="251"/>
      <c r="Z1045215" s="251"/>
      <c r="AA1045215" s="251"/>
      <c r="AB1045215" s="247"/>
      <c r="AC1045215" s="247"/>
      <c r="AD1045215" s="245"/>
      <c r="AE1045215" s="245"/>
      <c r="AF1045215" s="245"/>
      <c r="AG1045215" s="245"/>
    </row>
    <row r="1045216" spans="1:33" ht="12.75">
      <c r="A1045216" s="247"/>
      <c r="B1045216" s="248"/>
      <c r="C1045216" s="249"/>
      <c r="D1045216" s="250"/>
      <c r="E1045216" s="250"/>
      <c r="F1045216" s="250"/>
      <c r="G1045216" s="250"/>
      <c r="H1045216" s="250"/>
      <c r="I1045216" s="250"/>
      <c r="J1045216" s="244"/>
      <c r="K1045216" s="244"/>
      <c r="L1045216" s="244"/>
      <c r="M1045216" s="244"/>
      <c r="N1045216" s="244"/>
      <c r="O1045216" s="251"/>
      <c r="P1045216" s="251"/>
      <c r="Q1045216" s="251"/>
      <c r="R1045216" s="251"/>
      <c r="S1045216" s="251"/>
      <c r="T1045216" s="251"/>
      <c r="U1045216" s="251"/>
      <c r="V1045216" s="251"/>
      <c r="W1045216" s="251"/>
      <c r="X1045216" s="251"/>
      <c r="Y1045216" s="251"/>
      <c r="Z1045216" s="251"/>
      <c r="AA1045216" s="251"/>
      <c r="AB1045216" s="247"/>
      <c r="AC1045216" s="247"/>
      <c r="AD1045216" s="245"/>
      <c r="AE1045216" s="245"/>
      <c r="AF1045216" s="245"/>
      <c r="AG1045216" s="245"/>
    </row>
    <row r="1045217" spans="1:33" ht="12.75">
      <c r="A1045217" s="247"/>
      <c r="B1045217" s="248"/>
      <c r="C1045217" s="249"/>
      <c r="D1045217" s="250"/>
      <c r="E1045217" s="250"/>
      <c r="F1045217" s="250"/>
      <c r="G1045217" s="250"/>
      <c r="H1045217" s="250"/>
      <c r="I1045217" s="250"/>
      <c r="J1045217" s="244"/>
      <c r="K1045217" s="244"/>
      <c r="L1045217" s="244"/>
      <c r="M1045217" s="244"/>
      <c r="N1045217" s="244"/>
      <c r="O1045217" s="251"/>
      <c r="P1045217" s="251"/>
      <c r="Q1045217" s="251"/>
      <c r="R1045217" s="251"/>
      <c r="S1045217" s="251"/>
      <c r="T1045217" s="251"/>
      <c r="U1045217" s="251"/>
      <c r="V1045217" s="251"/>
      <c r="W1045217" s="251"/>
      <c r="X1045217" s="251"/>
      <c r="Y1045217" s="251"/>
      <c r="Z1045217" s="251"/>
      <c r="AA1045217" s="251"/>
      <c r="AB1045217" s="247"/>
      <c r="AC1045217" s="247"/>
      <c r="AD1045217" s="245"/>
      <c r="AE1045217" s="245"/>
      <c r="AF1045217" s="245"/>
      <c r="AG1045217" s="245"/>
    </row>
    <row r="1045218" spans="1:33" ht="12.75">
      <c r="A1045218" s="247"/>
      <c r="B1045218" s="248"/>
      <c r="C1045218" s="249"/>
      <c r="D1045218" s="250"/>
      <c r="E1045218" s="250"/>
      <c r="F1045218" s="250"/>
      <c r="G1045218" s="250"/>
      <c r="H1045218" s="250"/>
      <c r="I1045218" s="250"/>
      <c r="J1045218" s="244"/>
      <c r="K1045218" s="244"/>
      <c r="L1045218" s="244"/>
      <c r="M1045218" s="244"/>
      <c r="N1045218" s="244"/>
      <c r="O1045218" s="251"/>
      <c r="P1045218" s="251"/>
      <c r="Q1045218" s="251"/>
      <c r="R1045218" s="251"/>
      <c r="S1045218" s="251"/>
      <c r="T1045218" s="251"/>
      <c r="U1045218" s="251"/>
      <c r="V1045218" s="251"/>
      <c r="W1045218" s="251"/>
      <c r="X1045218" s="251"/>
      <c r="Y1045218" s="251"/>
      <c r="Z1045218" s="251"/>
      <c r="AA1045218" s="251"/>
      <c r="AB1045218" s="247"/>
      <c r="AC1045218" s="247"/>
      <c r="AD1045218" s="245"/>
      <c r="AE1045218" s="245"/>
      <c r="AF1045218" s="245"/>
      <c r="AG1045218" s="245"/>
    </row>
    <row r="1045219" spans="1:33" ht="12.75">
      <c r="A1045219" s="247"/>
      <c r="B1045219" s="248"/>
      <c r="C1045219" s="249"/>
      <c r="D1045219" s="250"/>
      <c r="E1045219" s="250"/>
      <c r="F1045219" s="250"/>
      <c r="G1045219" s="250"/>
      <c r="H1045219" s="250"/>
      <c r="I1045219" s="250"/>
      <c r="J1045219" s="244"/>
      <c r="K1045219" s="244"/>
      <c r="L1045219" s="244"/>
      <c r="M1045219" s="244"/>
      <c r="N1045219" s="244"/>
      <c r="O1045219" s="251"/>
      <c r="P1045219" s="251"/>
      <c r="Q1045219" s="251"/>
      <c r="R1045219" s="251"/>
      <c r="S1045219" s="251"/>
      <c r="T1045219" s="251"/>
      <c r="U1045219" s="251"/>
      <c r="V1045219" s="251"/>
      <c r="W1045219" s="251"/>
      <c r="X1045219" s="251"/>
      <c r="Y1045219" s="251"/>
      <c r="Z1045219" s="251"/>
      <c r="AA1045219" s="251"/>
      <c r="AB1045219" s="247"/>
      <c r="AC1045219" s="247"/>
      <c r="AD1045219" s="245"/>
      <c r="AE1045219" s="245"/>
      <c r="AF1045219" s="245"/>
      <c r="AG1045219" s="245"/>
    </row>
    <row r="1045220" spans="1:33" ht="12.75">
      <c r="A1045220" s="247"/>
      <c r="B1045220" s="248"/>
      <c r="C1045220" s="249"/>
      <c r="D1045220" s="250"/>
      <c r="E1045220" s="250"/>
      <c r="F1045220" s="250"/>
      <c r="G1045220" s="250"/>
      <c r="H1045220" s="250"/>
      <c r="I1045220" s="250"/>
      <c r="J1045220" s="244"/>
      <c r="K1045220" s="244"/>
      <c r="L1045220" s="244"/>
      <c r="M1045220" s="244"/>
      <c r="N1045220" s="244"/>
      <c r="O1045220" s="251"/>
      <c r="P1045220" s="251"/>
      <c r="Q1045220" s="251"/>
      <c r="R1045220" s="251"/>
      <c r="S1045220" s="251"/>
      <c r="T1045220" s="251"/>
      <c r="U1045220" s="251"/>
      <c r="V1045220" s="251"/>
      <c r="W1045220" s="251"/>
      <c r="X1045220" s="251"/>
      <c r="Y1045220" s="251"/>
      <c r="Z1045220" s="251"/>
      <c r="AA1045220" s="251"/>
      <c r="AB1045220" s="247"/>
      <c r="AC1045220" s="247"/>
      <c r="AD1045220" s="245"/>
      <c r="AE1045220" s="245"/>
      <c r="AF1045220" s="245"/>
      <c r="AG1045220" s="245"/>
    </row>
    <row r="1045221" spans="1:33" ht="12.75">
      <c r="A1045221" s="247"/>
      <c r="B1045221" s="248"/>
      <c r="C1045221" s="249"/>
      <c r="D1045221" s="250"/>
      <c r="E1045221" s="250"/>
      <c r="F1045221" s="250"/>
      <c r="G1045221" s="250"/>
      <c r="H1045221" s="250"/>
      <c r="I1045221" s="250"/>
      <c r="J1045221" s="244"/>
      <c r="K1045221" s="244"/>
      <c r="L1045221" s="244"/>
      <c r="M1045221" s="244"/>
      <c r="N1045221" s="244"/>
      <c r="O1045221" s="251"/>
      <c r="P1045221" s="251"/>
      <c r="Q1045221" s="251"/>
      <c r="R1045221" s="251"/>
      <c r="S1045221" s="251"/>
      <c r="T1045221" s="251"/>
      <c r="U1045221" s="251"/>
      <c r="V1045221" s="251"/>
      <c r="W1045221" s="251"/>
      <c r="X1045221" s="251"/>
      <c r="Y1045221" s="251"/>
      <c r="Z1045221" s="251"/>
      <c r="AA1045221" s="251"/>
      <c r="AB1045221" s="247"/>
      <c r="AC1045221" s="247"/>
      <c r="AD1045221" s="245"/>
      <c r="AE1045221" s="245"/>
      <c r="AF1045221" s="245"/>
      <c r="AG1045221" s="245"/>
    </row>
    <row r="1045222" spans="1:33" ht="12.75">
      <c r="A1045222" s="247"/>
      <c r="B1045222" s="248"/>
      <c r="C1045222" s="249"/>
      <c r="D1045222" s="250"/>
      <c r="E1045222" s="250"/>
      <c r="F1045222" s="250"/>
      <c r="G1045222" s="250"/>
      <c r="H1045222" s="250"/>
      <c r="I1045222" s="250"/>
      <c r="J1045222" s="244"/>
      <c r="K1045222" s="244"/>
      <c r="L1045222" s="244"/>
      <c r="M1045222" s="244"/>
      <c r="N1045222" s="244"/>
      <c r="O1045222" s="251"/>
      <c r="P1045222" s="251"/>
      <c r="Q1045222" s="251"/>
      <c r="R1045222" s="251"/>
      <c r="S1045222" s="251"/>
      <c r="T1045222" s="251"/>
      <c r="U1045222" s="251"/>
      <c r="V1045222" s="251"/>
      <c r="W1045222" s="251"/>
      <c r="X1045222" s="251"/>
      <c r="Y1045222" s="251"/>
      <c r="Z1045222" s="251"/>
      <c r="AA1045222" s="251"/>
      <c r="AB1045222" s="247"/>
      <c r="AC1045222" s="247"/>
      <c r="AD1045222" s="245"/>
      <c r="AE1045222" s="245"/>
      <c r="AF1045222" s="245"/>
      <c r="AG1045222" s="245"/>
    </row>
    <row r="1045223" spans="1:33" ht="12.75">
      <c r="A1045223" s="247"/>
      <c r="B1045223" s="248"/>
      <c r="C1045223" s="249"/>
      <c r="D1045223" s="250"/>
      <c r="E1045223" s="250"/>
      <c r="F1045223" s="250"/>
      <c r="G1045223" s="250"/>
      <c r="H1045223" s="250"/>
      <c r="I1045223" s="250"/>
      <c r="J1045223" s="244"/>
      <c r="K1045223" s="244"/>
      <c r="L1045223" s="244"/>
      <c r="M1045223" s="244"/>
      <c r="N1045223" s="244"/>
      <c r="O1045223" s="251"/>
      <c r="P1045223" s="251"/>
      <c r="Q1045223" s="251"/>
      <c r="R1045223" s="251"/>
      <c r="S1045223" s="251"/>
      <c r="T1045223" s="251"/>
      <c r="U1045223" s="251"/>
      <c r="V1045223" s="251"/>
      <c r="W1045223" s="251"/>
      <c r="X1045223" s="251"/>
      <c r="Y1045223" s="251"/>
      <c r="Z1045223" s="251"/>
      <c r="AA1045223" s="251"/>
      <c r="AB1045223" s="247"/>
      <c r="AC1045223" s="247"/>
      <c r="AD1045223" s="245"/>
      <c r="AE1045223" s="245"/>
      <c r="AF1045223" s="245"/>
      <c r="AG1045223" s="245"/>
    </row>
    <row r="1045224" spans="1:33" ht="12.75">
      <c r="A1045224" s="247"/>
      <c r="B1045224" s="248"/>
      <c r="C1045224" s="249"/>
      <c r="D1045224" s="250"/>
      <c r="E1045224" s="250"/>
      <c r="F1045224" s="250"/>
      <c r="G1045224" s="250"/>
      <c r="H1045224" s="250"/>
      <c r="I1045224" s="250"/>
      <c r="J1045224" s="244"/>
      <c r="K1045224" s="244"/>
      <c r="L1045224" s="244"/>
      <c r="M1045224" s="244"/>
      <c r="N1045224" s="244"/>
      <c r="O1045224" s="251"/>
      <c r="P1045224" s="251"/>
      <c r="Q1045224" s="251"/>
      <c r="R1045224" s="251"/>
      <c r="S1045224" s="251"/>
      <c r="T1045224" s="251"/>
      <c r="U1045224" s="251"/>
      <c r="V1045224" s="251"/>
      <c r="W1045224" s="251"/>
      <c r="X1045224" s="251"/>
      <c r="Y1045224" s="251"/>
      <c r="Z1045224" s="251"/>
      <c r="AA1045224" s="251"/>
      <c r="AB1045224" s="247"/>
      <c r="AC1045224" s="247"/>
      <c r="AD1045224" s="245"/>
      <c r="AE1045224" s="245"/>
      <c r="AF1045224" s="245"/>
      <c r="AG1045224" s="245"/>
    </row>
    <row r="1045225" spans="1:33" ht="12.75">
      <c r="A1045225" s="247"/>
      <c r="B1045225" s="248"/>
      <c r="C1045225" s="249"/>
      <c r="D1045225" s="250"/>
      <c r="E1045225" s="250"/>
      <c r="F1045225" s="250"/>
      <c r="G1045225" s="250"/>
      <c r="H1045225" s="250"/>
      <c r="I1045225" s="250"/>
      <c r="J1045225" s="244"/>
      <c r="K1045225" s="244"/>
      <c r="L1045225" s="244"/>
      <c r="M1045225" s="244"/>
      <c r="N1045225" s="244"/>
      <c r="O1045225" s="251"/>
      <c r="P1045225" s="251"/>
      <c r="Q1045225" s="251"/>
      <c r="R1045225" s="251"/>
      <c r="S1045225" s="251"/>
      <c r="T1045225" s="251"/>
      <c r="U1045225" s="251"/>
      <c r="V1045225" s="251"/>
      <c r="W1045225" s="251"/>
      <c r="X1045225" s="251"/>
      <c r="Y1045225" s="251"/>
      <c r="Z1045225" s="251"/>
      <c r="AA1045225" s="251"/>
      <c r="AB1045225" s="247"/>
      <c r="AC1045225" s="247"/>
      <c r="AD1045225" s="245"/>
      <c r="AE1045225" s="245"/>
      <c r="AF1045225" s="245"/>
      <c r="AG1045225" s="245"/>
    </row>
    <row r="1045226" spans="1:33" ht="12.75">
      <c r="A1045226" s="247"/>
      <c r="B1045226" s="248"/>
      <c r="C1045226" s="249"/>
      <c r="D1045226" s="250"/>
      <c r="E1045226" s="250"/>
      <c r="F1045226" s="250"/>
      <c r="G1045226" s="250"/>
      <c r="H1045226" s="250"/>
      <c r="I1045226" s="250"/>
      <c r="J1045226" s="244"/>
      <c r="K1045226" s="244"/>
      <c r="L1045226" s="244"/>
      <c r="M1045226" s="244"/>
      <c r="N1045226" s="244"/>
      <c r="O1045226" s="251"/>
      <c r="P1045226" s="251"/>
      <c r="Q1045226" s="251"/>
      <c r="R1045226" s="251"/>
      <c r="S1045226" s="251"/>
      <c r="T1045226" s="251"/>
      <c r="U1045226" s="251"/>
      <c r="V1045226" s="251"/>
      <c r="W1045226" s="251"/>
      <c r="X1045226" s="251"/>
      <c r="Y1045226" s="251"/>
      <c r="Z1045226" s="251"/>
      <c r="AA1045226" s="251"/>
      <c r="AB1045226" s="247"/>
      <c r="AC1045226" s="247"/>
      <c r="AD1045226" s="245"/>
      <c r="AE1045226" s="245"/>
      <c r="AF1045226" s="245"/>
      <c r="AG1045226" s="245"/>
    </row>
    <row r="1045227" spans="1:33" ht="12.75">
      <c r="A1045227" s="247"/>
      <c r="B1045227" s="248"/>
      <c r="C1045227" s="249"/>
      <c r="D1045227" s="250"/>
      <c r="E1045227" s="250"/>
      <c r="F1045227" s="250"/>
      <c r="G1045227" s="250"/>
      <c r="H1045227" s="250"/>
      <c r="I1045227" s="250"/>
      <c r="J1045227" s="244"/>
      <c r="K1045227" s="244"/>
      <c r="L1045227" s="244"/>
      <c r="M1045227" s="244"/>
      <c r="N1045227" s="244"/>
      <c r="O1045227" s="251"/>
      <c r="P1045227" s="251"/>
      <c r="Q1045227" s="251"/>
      <c r="R1045227" s="251"/>
      <c r="S1045227" s="251"/>
      <c r="T1045227" s="251"/>
      <c r="U1045227" s="251"/>
      <c r="V1045227" s="251"/>
      <c r="W1045227" s="251"/>
      <c r="X1045227" s="251"/>
      <c r="Y1045227" s="251"/>
      <c r="Z1045227" s="251"/>
      <c r="AA1045227" s="251"/>
      <c r="AB1045227" s="247"/>
      <c r="AC1045227" s="247"/>
      <c r="AD1045227" s="245"/>
      <c r="AE1045227" s="245"/>
      <c r="AF1045227" s="245"/>
      <c r="AG1045227" s="245"/>
    </row>
    <row r="1045228" spans="1:33" ht="12.75">
      <c r="A1045228" s="247"/>
      <c r="B1045228" s="248"/>
      <c r="C1045228" s="249"/>
      <c r="D1045228" s="250"/>
      <c r="E1045228" s="250"/>
      <c r="F1045228" s="250"/>
      <c r="G1045228" s="250"/>
      <c r="H1045228" s="250"/>
      <c r="I1045228" s="250"/>
      <c r="J1045228" s="244"/>
      <c r="K1045228" s="244"/>
      <c r="L1045228" s="244"/>
      <c r="M1045228" s="244"/>
      <c r="N1045228" s="244"/>
      <c r="O1045228" s="251"/>
      <c r="P1045228" s="251"/>
      <c r="Q1045228" s="251"/>
      <c r="R1045228" s="251"/>
      <c r="S1045228" s="251"/>
      <c r="T1045228" s="251"/>
      <c r="U1045228" s="251"/>
      <c r="V1045228" s="251"/>
      <c r="W1045228" s="251"/>
      <c r="X1045228" s="251"/>
      <c r="Y1045228" s="251"/>
      <c r="Z1045228" s="251"/>
      <c r="AA1045228" s="251"/>
      <c r="AB1045228" s="247"/>
      <c r="AC1045228" s="247"/>
      <c r="AD1045228" s="245"/>
      <c r="AE1045228" s="245"/>
      <c r="AF1045228" s="245"/>
      <c r="AG1045228" s="245"/>
    </row>
    <row r="1045229" spans="1:33" ht="12.75">
      <c r="A1045229" s="247"/>
      <c r="B1045229" s="248"/>
      <c r="C1045229" s="249"/>
      <c r="D1045229" s="250"/>
      <c r="E1045229" s="250"/>
      <c r="F1045229" s="250"/>
      <c r="G1045229" s="250"/>
      <c r="H1045229" s="250"/>
      <c r="I1045229" s="250"/>
      <c r="J1045229" s="244"/>
      <c r="K1045229" s="244"/>
      <c r="L1045229" s="244"/>
      <c r="M1045229" s="244"/>
      <c r="N1045229" s="244"/>
      <c r="O1045229" s="251"/>
      <c r="P1045229" s="251"/>
      <c r="Q1045229" s="251"/>
      <c r="R1045229" s="251"/>
      <c r="S1045229" s="251"/>
      <c r="T1045229" s="251"/>
      <c r="U1045229" s="251"/>
      <c r="V1045229" s="251"/>
      <c r="W1045229" s="251"/>
      <c r="X1045229" s="251"/>
      <c r="Y1045229" s="251"/>
      <c r="Z1045229" s="251"/>
      <c r="AA1045229" s="251"/>
      <c r="AB1045229" s="247"/>
      <c r="AC1045229" s="247"/>
      <c r="AD1045229" s="245"/>
      <c r="AE1045229" s="245"/>
      <c r="AF1045229" s="245"/>
      <c r="AG1045229" s="245"/>
    </row>
    <row r="1045230" spans="1:33" ht="12.75">
      <c r="A1045230" s="247"/>
      <c r="B1045230" s="248"/>
      <c r="C1045230" s="249"/>
      <c r="D1045230" s="250"/>
      <c r="E1045230" s="250"/>
      <c r="F1045230" s="250"/>
      <c r="G1045230" s="250"/>
      <c r="H1045230" s="250"/>
      <c r="I1045230" s="250"/>
      <c r="J1045230" s="244"/>
      <c r="K1045230" s="244"/>
      <c r="L1045230" s="244"/>
      <c r="M1045230" s="244"/>
      <c r="N1045230" s="244"/>
      <c r="O1045230" s="251"/>
      <c r="P1045230" s="251"/>
      <c r="Q1045230" s="251"/>
      <c r="R1045230" s="251"/>
      <c r="S1045230" s="251"/>
      <c r="T1045230" s="251"/>
      <c r="U1045230" s="251"/>
      <c r="V1045230" s="251"/>
      <c r="W1045230" s="251"/>
      <c r="X1045230" s="251"/>
      <c r="Y1045230" s="251"/>
      <c r="Z1045230" s="251"/>
      <c r="AA1045230" s="251"/>
      <c r="AB1045230" s="247"/>
      <c r="AC1045230" s="247"/>
      <c r="AD1045230" s="245"/>
      <c r="AE1045230" s="245"/>
      <c r="AF1045230" s="245"/>
      <c r="AG1045230" s="245"/>
    </row>
    <row r="1045231" spans="1:33" ht="12.75">
      <c r="A1045231" s="247"/>
      <c r="B1045231" s="248"/>
      <c r="C1045231" s="249"/>
      <c r="D1045231" s="250"/>
      <c r="E1045231" s="250"/>
      <c r="F1045231" s="250"/>
      <c r="G1045231" s="250"/>
      <c r="H1045231" s="250"/>
      <c r="I1045231" s="250"/>
      <c r="J1045231" s="244"/>
      <c r="K1045231" s="244"/>
      <c r="L1045231" s="244"/>
      <c r="M1045231" s="244"/>
      <c r="N1045231" s="244"/>
      <c r="O1045231" s="251"/>
      <c r="P1045231" s="251"/>
      <c r="Q1045231" s="251"/>
      <c r="R1045231" s="251"/>
      <c r="S1045231" s="251"/>
      <c r="T1045231" s="251"/>
      <c r="U1045231" s="251"/>
      <c r="V1045231" s="251"/>
      <c r="W1045231" s="251"/>
      <c r="X1045231" s="251"/>
      <c r="Y1045231" s="251"/>
      <c r="Z1045231" s="251"/>
      <c r="AA1045231" s="251"/>
      <c r="AB1045231" s="247"/>
      <c r="AC1045231" s="247"/>
      <c r="AD1045231" s="245"/>
      <c r="AE1045231" s="245"/>
      <c r="AF1045231" s="245"/>
      <c r="AG1045231" s="245"/>
    </row>
    <row r="1045232" spans="1:33" ht="12.75">
      <c r="A1045232" s="247"/>
      <c r="B1045232" s="248"/>
      <c r="C1045232" s="249"/>
      <c r="D1045232" s="250"/>
      <c r="E1045232" s="250"/>
      <c r="F1045232" s="250"/>
      <c r="G1045232" s="250"/>
      <c r="H1045232" s="250"/>
      <c r="I1045232" s="250"/>
      <c r="J1045232" s="244"/>
      <c r="K1045232" s="244"/>
      <c r="L1045232" s="244"/>
      <c r="M1045232" s="244"/>
      <c r="N1045232" s="244"/>
      <c r="O1045232" s="251"/>
      <c r="P1045232" s="251"/>
      <c r="Q1045232" s="251"/>
      <c r="R1045232" s="251"/>
      <c r="S1045232" s="251"/>
      <c r="T1045232" s="251"/>
      <c r="U1045232" s="251"/>
      <c r="V1045232" s="251"/>
      <c r="W1045232" s="251"/>
      <c r="X1045232" s="251"/>
      <c r="Y1045232" s="251"/>
      <c r="Z1045232" s="251"/>
      <c r="AA1045232" s="251"/>
      <c r="AB1045232" s="247"/>
      <c r="AC1045232" s="247"/>
      <c r="AD1045232" s="245"/>
      <c r="AE1045232" s="245"/>
      <c r="AF1045232" s="245"/>
      <c r="AG1045232" s="245"/>
    </row>
    <row r="1045233" spans="1:33" ht="12.75">
      <c r="A1045233" s="247"/>
      <c r="B1045233" s="248"/>
      <c r="C1045233" s="249"/>
      <c r="D1045233" s="250"/>
      <c r="E1045233" s="250"/>
      <c r="F1045233" s="250"/>
      <c r="G1045233" s="250"/>
      <c r="H1045233" s="250"/>
      <c r="I1045233" s="250"/>
      <c r="J1045233" s="244"/>
      <c r="K1045233" s="244"/>
      <c r="L1045233" s="244"/>
      <c r="M1045233" s="244"/>
      <c r="N1045233" s="244"/>
      <c r="O1045233" s="251"/>
      <c r="P1045233" s="251"/>
      <c r="Q1045233" s="251"/>
      <c r="R1045233" s="251"/>
      <c r="S1045233" s="251"/>
      <c r="T1045233" s="251"/>
      <c r="U1045233" s="251"/>
      <c r="V1045233" s="251"/>
      <c r="W1045233" s="251"/>
      <c r="X1045233" s="251"/>
      <c r="Y1045233" s="251"/>
      <c r="Z1045233" s="251"/>
      <c r="AA1045233" s="251"/>
      <c r="AB1045233" s="247"/>
      <c r="AC1045233" s="247"/>
      <c r="AD1045233" s="245"/>
      <c r="AE1045233" s="245"/>
      <c r="AF1045233" s="245"/>
      <c r="AG1045233" s="245"/>
    </row>
    <row r="1045234" spans="1:33" ht="12.75">
      <c r="A1045234" s="247"/>
      <c r="B1045234" s="248"/>
      <c r="C1045234" s="249"/>
      <c r="D1045234" s="250"/>
      <c r="E1045234" s="250"/>
      <c r="F1045234" s="250"/>
      <c r="G1045234" s="250"/>
      <c r="H1045234" s="250"/>
      <c r="I1045234" s="250"/>
      <c r="J1045234" s="244"/>
      <c r="K1045234" s="244"/>
      <c r="L1045234" s="244"/>
      <c r="M1045234" s="244"/>
      <c r="N1045234" s="244"/>
      <c r="O1045234" s="251"/>
      <c r="P1045234" s="251"/>
      <c r="Q1045234" s="251"/>
      <c r="R1045234" s="251"/>
      <c r="S1045234" s="251"/>
      <c r="T1045234" s="251"/>
      <c r="U1045234" s="251"/>
      <c r="V1045234" s="251"/>
      <c r="W1045234" s="251"/>
      <c r="X1045234" s="251"/>
      <c r="Y1045234" s="251"/>
      <c r="Z1045234" s="251"/>
      <c r="AA1045234" s="251"/>
      <c r="AB1045234" s="247"/>
      <c r="AC1045234" s="247"/>
      <c r="AD1045234" s="245"/>
      <c r="AE1045234" s="245"/>
      <c r="AF1045234" s="245"/>
      <c r="AG1045234" s="245"/>
    </row>
    <row r="1045235" spans="1:33" ht="12.75">
      <c r="A1045235" s="247"/>
      <c r="B1045235" s="248"/>
      <c r="C1045235" s="249"/>
      <c r="D1045235" s="250"/>
      <c r="E1045235" s="250"/>
      <c r="F1045235" s="250"/>
      <c r="G1045235" s="250"/>
      <c r="H1045235" s="250"/>
      <c r="I1045235" s="250"/>
      <c r="J1045235" s="244"/>
      <c r="K1045235" s="244"/>
      <c r="L1045235" s="244"/>
      <c r="M1045235" s="244"/>
      <c r="N1045235" s="244"/>
      <c r="O1045235" s="251"/>
      <c r="P1045235" s="251"/>
      <c r="Q1045235" s="251"/>
      <c r="R1045235" s="251"/>
      <c r="S1045235" s="251"/>
      <c r="T1045235" s="251"/>
      <c r="U1045235" s="251"/>
      <c r="V1045235" s="251"/>
      <c r="W1045235" s="251"/>
      <c r="X1045235" s="251"/>
      <c r="Y1045235" s="251"/>
      <c r="Z1045235" s="251"/>
      <c r="AA1045235" s="251"/>
      <c r="AB1045235" s="247"/>
      <c r="AC1045235" s="247"/>
      <c r="AD1045235" s="245"/>
      <c r="AE1045235" s="245"/>
      <c r="AF1045235" s="245"/>
      <c r="AG1045235" s="245"/>
    </row>
    <row r="1045236" spans="1:33" ht="12.75">
      <c r="A1045236" s="247"/>
      <c r="B1045236" s="248"/>
      <c r="C1045236" s="249"/>
      <c r="D1045236" s="250"/>
      <c r="E1045236" s="250"/>
      <c r="F1045236" s="250"/>
      <c r="G1045236" s="250"/>
      <c r="H1045236" s="250"/>
      <c r="I1045236" s="250"/>
      <c r="J1045236" s="244"/>
      <c r="K1045236" s="244"/>
      <c r="L1045236" s="244"/>
      <c r="M1045236" s="244"/>
      <c r="N1045236" s="244"/>
      <c r="O1045236" s="251"/>
      <c r="P1045236" s="251"/>
      <c r="Q1045236" s="251"/>
      <c r="R1045236" s="251"/>
      <c r="S1045236" s="251"/>
      <c r="T1045236" s="251"/>
      <c r="U1045236" s="251"/>
      <c r="V1045236" s="251"/>
      <c r="W1045236" s="251"/>
      <c r="X1045236" s="251"/>
      <c r="Y1045236" s="251"/>
      <c r="Z1045236" s="251"/>
      <c r="AA1045236" s="251"/>
      <c r="AB1045236" s="247"/>
      <c r="AC1045236" s="247"/>
      <c r="AD1045236" s="245"/>
      <c r="AE1045236" s="245"/>
      <c r="AF1045236" s="245"/>
      <c r="AG1045236" s="245"/>
    </row>
    <row r="1045237" spans="1:33" ht="12.75">
      <c r="A1045237" s="247"/>
      <c r="B1045237" s="248"/>
      <c r="C1045237" s="249"/>
      <c r="D1045237" s="250"/>
      <c r="E1045237" s="250"/>
      <c r="F1045237" s="250"/>
      <c r="G1045237" s="250"/>
      <c r="H1045237" s="250"/>
      <c r="I1045237" s="250"/>
      <c r="J1045237" s="244"/>
      <c r="K1045237" s="244"/>
      <c r="L1045237" s="244"/>
      <c r="M1045237" s="244"/>
      <c r="N1045237" s="244"/>
      <c r="O1045237" s="251"/>
      <c r="P1045237" s="251"/>
      <c r="Q1045237" s="251"/>
      <c r="R1045237" s="251"/>
      <c r="S1045237" s="251"/>
      <c r="T1045237" s="251"/>
      <c r="U1045237" s="251"/>
      <c r="V1045237" s="251"/>
      <c r="W1045237" s="251"/>
      <c r="X1045237" s="251"/>
      <c r="Y1045237" s="251"/>
      <c r="Z1045237" s="251"/>
      <c r="AA1045237" s="251"/>
      <c r="AB1045237" s="247"/>
      <c r="AC1045237" s="247"/>
      <c r="AD1045237" s="245"/>
      <c r="AE1045237" s="245"/>
      <c r="AF1045237" s="245"/>
      <c r="AG1045237" s="245"/>
    </row>
    <row r="1045238" spans="1:33" ht="12.75">
      <c r="A1045238" s="247"/>
      <c r="B1045238" s="248"/>
      <c r="C1045238" s="249"/>
      <c r="D1045238" s="250"/>
      <c r="E1045238" s="250"/>
      <c r="F1045238" s="250"/>
      <c r="G1045238" s="250"/>
      <c r="H1045238" s="250"/>
      <c r="I1045238" s="250"/>
      <c r="J1045238" s="244"/>
      <c r="K1045238" s="244"/>
      <c r="L1045238" s="244"/>
      <c r="M1045238" s="244"/>
      <c r="N1045238" s="244"/>
      <c r="O1045238" s="251"/>
      <c r="P1045238" s="251"/>
      <c r="Q1045238" s="251"/>
      <c r="R1045238" s="251"/>
      <c r="S1045238" s="251"/>
      <c r="T1045238" s="251"/>
      <c r="U1045238" s="251"/>
      <c r="V1045238" s="251"/>
      <c r="W1045238" s="251"/>
      <c r="X1045238" s="251"/>
      <c r="Y1045238" s="251"/>
      <c r="Z1045238" s="251"/>
      <c r="AA1045238" s="251"/>
      <c r="AB1045238" s="247"/>
      <c r="AC1045238" s="247"/>
      <c r="AD1045238" s="245"/>
      <c r="AE1045238" s="245"/>
      <c r="AF1045238" s="245"/>
      <c r="AG1045238" s="245"/>
    </row>
    <row r="1045239" spans="1:33" ht="12.75">
      <c r="A1045239" s="247"/>
      <c r="B1045239" s="248"/>
      <c r="C1045239" s="249"/>
      <c r="D1045239" s="250"/>
      <c r="E1045239" s="250"/>
      <c r="F1045239" s="250"/>
      <c r="G1045239" s="250"/>
      <c r="H1045239" s="250"/>
      <c r="I1045239" s="250"/>
      <c r="J1045239" s="244"/>
      <c r="K1045239" s="244"/>
      <c r="L1045239" s="244"/>
      <c r="M1045239" s="244"/>
      <c r="N1045239" s="244"/>
      <c r="O1045239" s="251"/>
      <c r="P1045239" s="251"/>
      <c r="Q1045239" s="251"/>
      <c r="R1045239" s="251"/>
      <c r="S1045239" s="251"/>
      <c r="T1045239" s="251"/>
      <c r="U1045239" s="251"/>
      <c r="V1045239" s="251"/>
      <c r="W1045239" s="251"/>
      <c r="X1045239" s="251"/>
      <c r="Y1045239" s="251"/>
      <c r="Z1045239" s="251"/>
      <c r="AA1045239" s="251"/>
      <c r="AB1045239" s="247"/>
      <c r="AC1045239" s="247"/>
      <c r="AD1045239" s="245"/>
      <c r="AE1045239" s="245"/>
      <c r="AF1045239" s="245"/>
      <c r="AG1045239" s="245"/>
    </row>
    <row r="1045240" spans="1:33" ht="12.75">
      <c r="A1045240" s="247"/>
      <c r="B1045240" s="248"/>
      <c r="C1045240" s="249"/>
      <c r="D1045240" s="250"/>
      <c r="E1045240" s="250"/>
      <c r="F1045240" s="250"/>
      <c r="G1045240" s="250"/>
      <c r="H1045240" s="250"/>
      <c r="I1045240" s="250"/>
      <c r="J1045240" s="244"/>
      <c r="K1045240" s="244"/>
      <c r="L1045240" s="244"/>
      <c r="M1045240" s="244"/>
      <c r="N1045240" s="244"/>
      <c r="O1045240" s="251"/>
      <c r="P1045240" s="251"/>
      <c r="Q1045240" s="251"/>
      <c r="R1045240" s="251"/>
      <c r="S1045240" s="251"/>
      <c r="T1045240" s="251"/>
      <c r="U1045240" s="251"/>
      <c r="V1045240" s="251"/>
      <c r="W1045240" s="251"/>
      <c r="X1045240" s="251"/>
      <c r="Y1045240" s="251"/>
      <c r="Z1045240" s="251"/>
      <c r="AA1045240" s="251"/>
      <c r="AB1045240" s="247"/>
      <c r="AC1045240" s="247"/>
      <c r="AD1045240" s="245"/>
      <c r="AE1045240" s="245"/>
      <c r="AF1045240" s="245"/>
      <c r="AG1045240" s="245"/>
    </row>
    <row r="1045241" spans="1:33" ht="12.75">
      <c r="A1045241" s="247"/>
      <c r="B1045241" s="248"/>
      <c r="C1045241" s="249"/>
      <c r="D1045241" s="250"/>
      <c r="E1045241" s="250"/>
      <c r="F1045241" s="250"/>
      <c r="G1045241" s="250"/>
      <c r="H1045241" s="250"/>
      <c r="I1045241" s="250"/>
      <c r="J1045241" s="244"/>
      <c r="K1045241" s="244"/>
      <c r="L1045241" s="244"/>
      <c r="M1045241" s="244"/>
      <c r="N1045241" s="244"/>
      <c r="O1045241" s="251"/>
      <c r="P1045241" s="251"/>
      <c r="Q1045241" s="251"/>
      <c r="R1045241" s="251"/>
      <c r="S1045241" s="251"/>
      <c r="T1045241" s="251"/>
      <c r="U1045241" s="251"/>
      <c r="V1045241" s="251"/>
      <c r="W1045241" s="251"/>
      <c r="X1045241" s="251"/>
      <c r="Y1045241" s="251"/>
      <c r="Z1045241" s="251"/>
      <c r="AA1045241" s="251"/>
      <c r="AB1045241" s="247"/>
      <c r="AC1045241" s="247"/>
      <c r="AD1045241" s="245"/>
      <c r="AE1045241" s="245"/>
      <c r="AF1045241" s="245"/>
      <c r="AG1045241" s="245"/>
    </row>
    <row r="1045242" spans="1:33" ht="12.75">
      <c r="A1045242" s="247"/>
      <c r="B1045242" s="248"/>
      <c r="C1045242" s="249"/>
      <c r="D1045242" s="250"/>
      <c r="E1045242" s="250"/>
      <c r="F1045242" s="250"/>
      <c r="G1045242" s="250"/>
      <c r="H1045242" s="250"/>
      <c r="I1045242" s="250"/>
      <c r="J1045242" s="244"/>
      <c r="K1045242" s="244"/>
      <c r="L1045242" s="244"/>
      <c r="M1045242" s="244"/>
      <c r="N1045242" s="244"/>
      <c r="O1045242" s="251"/>
      <c r="P1045242" s="251"/>
      <c r="Q1045242" s="251"/>
      <c r="R1045242" s="251"/>
      <c r="S1045242" s="251"/>
      <c r="T1045242" s="251"/>
      <c r="U1045242" s="251"/>
      <c r="V1045242" s="251"/>
      <c r="W1045242" s="251"/>
      <c r="X1045242" s="251"/>
      <c r="Y1045242" s="251"/>
      <c r="Z1045242" s="251"/>
      <c r="AA1045242" s="251"/>
      <c r="AB1045242" s="247"/>
      <c r="AC1045242" s="247"/>
      <c r="AD1045242" s="245"/>
      <c r="AE1045242" s="245"/>
      <c r="AF1045242" s="245"/>
      <c r="AG1045242" s="245"/>
    </row>
    <row r="1045243" spans="1:33" ht="12.75">
      <c r="A1045243" s="247"/>
      <c r="B1045243" s="248"/>
      <c r="C1045243" s="249"/>
      <c r="D1045243" s="250"/>
      <c r="E1045243" s="250"/>
      <c r="F1045243" s="250"/>
      <c r="G1045243" s="250"/>
      <c r="H1045243" s="250"/>
      <c r="I1045243" s="250"/>
      <c r="J1045243" s="244"/>
      <c r="K1045243" s="244"/>
      <c r="L1045243" s="244"/>
      <c r="M1045243" s="244"/>
      <c r="N1045243" s="244"/>
      <c r="O1045243" s="251"/>
      <c r="P1045243" s="251"/>
      <c r="Q1045243" s="251"/>
      <c r="R1045243" s="251"/>
      <c r="S1045243" s="251"/>
      <c r="T1045243" s="251"/>
      <c r="U1045243" s="251"/>
      <c r="V1045243" s="251"/>
      <c r="W1045243" s="251"/>
      <c r="X1045243" s="251"/>
      <c r="Y1045243" s="251"/>
      <c r="Z1045243" s="251"/>
      <c r="AA1045243" s="251"/>
      <c r="AB1045243" s="247"/>
      <c r="AC1045243" s="247"/>
      <c r="AD1045243" s="245"/>
      <c r="AE1045243" s="245"/>
      <c r="AF1045243" s="245"/>
      <c r="AG1045243" s="245"/>
    </row>
    <row r="1045244" spans="1:33" ht="12.75">
      <c r="A1045244" s="247"/>
      <c r="B1045244" s="248"/>
      <c r="C1045244" s="249"/>
      <c r="D1045244" s="250"/>
      <c r="E1045244" s="250"/>
      <c r="F1045244" s="250"/>
      <c r="G1045244" s="250"/>
      <c r="H1045244" s="250"/>
      <c r="I1045244" s="250"/>
      <c r="J1045244" s="244"/>
      <c r="K1045244" s="244"/>
      <c r="L1045244" s="244"/>
      <c r="M1045244" s="244"/>
      <c r="N1045244" s="244"/>
      <c r="O1045244" s="251"/>
      <c r="P1045244" s="251"/>
      <c r="Q1045244" s="251"/>
      <c r="R1045244" s="251"/>
      <c r="S1045244" s="251"/>
      <c r="T1045244" s="251"/>
      <c r="U1045244" s="251"/>
      <c r="V1045244" s="251"/>
      <c r="W1045244" s="251"/>
      <c r="X1045244" s="251"/>
      <c r="Y1045244" s="251"/>
      <c r="Z1045244" s="251"/>
      <c r="AA1045244" s="251"/>
      <c r="AB1045244" s="247"/>
      <c r="AC1045244" s="247"/>
      <c r="AD1045244" s="245"/>
      <c r="AE1045244" s="245"/>
      <c r="AF1045244" s="245"/>
      <c r="AG1045244" s="245"/>
    </row>
    <row r="1045245" spans="1:33" ht="12.75">
      <c r="A1045245" s="247"/>
      <c r="B1045245" s="248"/>
      <c r="C1045245" s="249"/>
      <c r="D1045245" s="250"/>
      <c r="E1045245" s="250"/>
      <c r="F1045245" s="250"/>
      <c r="G1045245" s="250"/>
      <c r="H1045245" s="250"/>
      <c r="I1045245" s="250"/>
      <c r="J1045245" s="244"/>
      <c r="K1045245" s="244"/>
      <c r="L1045245" s="244"/>
      <c r="M1045245" s="244"/>
      <c r="N1045245" s="244"/>
      <c r="O1045245" s="251"/>
      <c r="P1045245" s="251"/>
      <c r="Q1045245" s="251"/>
      <c r="R1045245" s="251"/>
      <c r="S1045245" s="251"/>
      <c r="T1045245" s="251"/>
      <c r="U1045245" s="251"/>
      <c r="V1045245" s="251"/>
      <c r="W1045245" s="251"/>
      <c r="X1045245" s="251"/>
      <c r="Y1045245" s="251"/>
      <c r="Z1045245" s="251"/>
      <c r="AA1045245" s="251"/>
      <c r="AB1045245" s="247"/>
      <c r="AC1045245" s="247"/>
      <c r="AD1045245" s="245"/>
      <c r="AE1045245" s="245"/>
      <c r="AF1045245" s="245"/>
      <c r="AG1045245" s="245"/>
    </row>
    <row r="1045246" spans="1:33" ht="12.75">
      <c r="A1045246" s="247"/>
      <c r="B1045246" s="248"/>
      <c r="C1045246" s="249"/>
      <c r="D1045246" s="250"/>
      <c r="E1045246" s="250"/>
      <c r="F1045246" s="250"/>
      <c r="G1045246" s="250"/>
      <c r="H1045246" s="250"/>
      <c r="I1045246" s="250"/>
      <c r="J1045246" s="244"/>
      <c r="K1045246" s="244"/>
      <c r="L1045246" s="244"/>
      <c r="M1045246" s="244"/>
      <c r="N1045246" s="244"/>
      <c r="O1045246" s="251"/>
      <c r="P1045246" s="251"/>
      <c r="Q1045246" s="251"/>
      <c r="R1045246" s="251"/>
      <c r="S1045246" s="251"/>
      <c r="T1045246" s="251"/>
      <c r="U1045246" s="251"/>
      <c r="V1045246" s="251"/>
      <c r="W1045246" s="251"/>
      <c r="X1045246" s="251"/>
      <c r="Y1045246" s="251"/>
      <c r="Z1045246" s="251"/>
      <c r="AA1045246" s="251"/>
      <c r="AB1045246" s="247"/>
      <c r="AC1045246" s="247"/>
      <c r="AD1045246" s="245"/>
      <c r="AE1045246" s="245"/>
      <c r="AF1045246" s="245"/>
      <c r="AG1045246" s="245"/>
    </row>
    <row r="1045247" spans="1:33" ht="12.75">
      <c r="A1045247" s="247"/>
      <c r="B1045247" s="248"/>
      <c r="C1045247" s="249"/>
      <c r="D1045247" s="250"/>
      <c r="E1045247" s="250"/>
      <c r="F1045247" s="250"/>
      <c r="G1045247" s="250"/>
      <c r="H1045247" s="250"/>
      <c r="I1045247" s="250"/>
      <c r="J1045247" s="244"/>
      <c r="K1045247" s="244"/>
      <c r="L1045247" s="244"/>
      <c r="M1045247" s="244"/>
      <c r="N1045247" s="244"/>
      <c r="O1045247" s="251"/>
      <c r="P1045247" s="251"/>
      <c r="Q1045247" s="251"/>
      <c r="R1045247" s="251"/>
      <c r="S1045247" s="251"/>
      <c r="T1045247" s="251"/>
      <c r="U1045247" s="251"/>
      <c r="V1045247" s="251"/>
      <c r="W1045247" s="251"/>
      <c r="X1045247" s="251"/>
      <c r="Y1045247" s="251"/>
      <c r="Z1045247" s="251"/>
      <c r="AA1045247" s="251"/>
      <c r="AB1045247" s="247"/>
      <c r="AC1045247" s="247"/>
      <c r="AD1045247" s="245"/>
      <c r="AE1045247" s="245"/>
      <c r="AF1045247" s="245"/>
      <c r="AG1045247" s="245"/>
    </row>
    <row r="1045248" spans="1:33" ht="12.75">
      <c r="A1045248" s="247"/>
      <c r="B1045248" s="248"/>
      <c r="C1045248" s="249"/>
      <c r="D1045248" s="250"/>
      <c r="E1045248" s="250"/>
      <c r="F1045248" s="250"/>
      <c r="G1045248" s="250"/>
      <c r="H1045248" s="250"/>
      <c r="I1045248" s="250"/>
      <c r="J1045248" s="244"/>
      <c r="K1045248" s="244"/>
      <c r="L1045248" s="244"/>
      <c r="M1045248" s="244"/>
      <c r="N1045248" s="244"/>
      <c r="O1045248" s="251"/>
      <c r="P1045248" s="251"/>
      <c r="Q1045248" s="251"/>
      <c r="R1045248" s="251"/>
      <c r="S1045248" s="251"/>
      <c r="T1045248" s="251"/>
      <c r="U1045248" s="251"/>
      <c r="V1045248" s="251"/>
      <c r="W1045248" s="251"/>
      <c r="X1045248" s="251"/>
      <c r="Y1045248" s="251"/>
      <c r="Z1045248" s="251"/>
      <c r="AA1045248" s="251"/>
      <c r="AB1045248" s="247"/>
      <c r="AC1045248" s="247"/>
      <c r="AD1045248" s="245"/>
      <c r="AE1045248" s="245"/>
      <c r="AF1045248" s="245"/>
      <c r="AG1045248" s="245"/>
    </row>
    <row r="1045249" spans="1:33" ht="12.75">
      <c r="A1045249" s="247"/>
      <c r="B1045249" s="248"/>
      <c r="C1045249" s="249"/>
      <c r="D1045249" s="250"/>
      <c r="E1045249" s="250"/>
      <c r="F1045249" s="250"/>
      <c r="G1045249" s="250"/>
      <c r="H1045249" s="250"/>
      <c r="I1045249" s="250"/>
      <c r="J1045249" s="244"/>
      <c r="K1045249" s="244"/>
      <c r="L1045249" s="244"/>
      <c r="M1045249" s="244"/>
      <c r="N1045249" s="244"/>
      <c r="O1045249" s="251"/>
      <c r="P1045249" s="251"/>
      <c r="Q1045249" s="251"/>
      <c r="R1045249" s="251"/>
      <c r="S1045249" s="251"/>
      <c r="T1045249" s="251"/>
      <c r="U1045249" s="251"/>
      <c r="V1045249" s="251"/>
      <c r="W1045249" s="251"/>
      <c r="X1045249" s="251"/>
      <c r="Y1045249" s="251"/>
      <c r="Z1045249" s="251"/>
      <c r="AA1045249" s="251"/>
      <c r="AB1045249" s="247"/>
      <c r="AC1045249" s="247"/>
      <c r="AD1045249" s="245"/>
      <c r="AE1045249" s="245"/>
      <c r="AF1045249" s="245"/>
      <c r="AG1045249" s="245"/>
    </row>
    <row r="1045250" spans="1:33" ht="12.75">
      <c r="A1045250" s="247"/>
      <c r="B1045250" s="248"/>
      <c r="C1045250" s="249"/>
      <c r="D1045250" s="250"/>
      <c r="E1045250" s="250"/>
      <c r="F1045250" s="250"/>
      <c r="G1045250" s="250"/>
      <c r="H1045250" s="250"/>
      <c r="I1045250" s="250"/>
      <c r="J1045250" s="244"/>
      <c r="K1045250" s="244"/>
      <c r="L1045250" s="244"/>
      <c r="M1045250" s="244"/>
      <c r="N1045250" s="244"/>
      <c r="O1045250" s="251"/>
      <c r="P1045250" s="251"/>
      <c r="Q1045250" s="251"/>
      <c r="R1045250" s="251"/>
      <c r="S1045250" s="251"/>
      <c r="T1045250" s="251"/>
      <c r="U1045250" s="251"/>
      <c r="V1045250" s="251"/>
      <c r="W1045250" s="251"/>
      <c r="X1045250" s="251"/>
      <c r="Y1045250" s="251"/>
      <c r="Z1045250" s="251"/>
      <c r="AA1045250" s="251"/>
      <c r="AB1045250" s="247"/>
      <c r="AC1045250" s="247"/>
      <c r="AD1045250" s="245"/>
      <c r="AE1045250" s="245"/>
      <c r="AF1045250" s="245"/>
      <c r="AG1045250" s="245"/>
    </row>
    <row r="1045251" spans="1:33" ht="12.75">
      <c r="A1045251" s="247"/>
      <c r="B1045251" s="248"/>
      <c r="C1045251" s="249"/>
      <c r="D1045251" s="250"/>
      <c r="E1045251" s="250"/>
      <c r="F1045251" s="250"/>
      <c r="G1045251" s="250"/>
      <c r="H1045251" s="250"/>
      <c r="I1045251" s="250"/>
      <c r="J1045251" s="244"/>
      <c r="K1045251" s="244"/>
      <c r="L1045251" s="244"/>
      <c r="M1045251" s="244"/>
      <c r="N1045251" s="244"/>
      <c r="O1045251" s="251"/>
      <c r="P1045251" s="251"/>
      <c r="Q1045251" s="251"/>
      <c r="R1045251" s="251"/>
      <c r="S1045251" s="251"/>
      <c r="T1045251" s="251"/>
      <c r="U1045251" s="251"/>
      <c r="V1045251" s="251"/>
      <c r="W1045251" s="251"/>
      <c r="X1045251" s="251"/>
      <c r="Y1045251" s="251"/>
      <c r="Z1045251" s="251"/>
      <c r="AA1045251" s="251"/>
      <c r="AB1045251" s="247"/>
      <c r="AC1045251" s="247"/>
      <c r="AD1045251" s="245"/>
      <c r="AE1045251" s="245"/>
      <c r="AF1045251" s="245"/>
      <c r="AG1045251" s="245"/>
    </row>
    <row r="1045252" spans="1:33" ht="12.75">
      <c r="A1045252" s="247"/>
      <c r="B1045252" s="248"/>
      <c r="C1045252" s="249"/>
      <c r="D1045252" s="250"/>
      <c r="E1045252" s="250"/>
      <c r="F1045252" s="250"/>
      <c r="G1045252" s="250"/>
      <c r="H1045252" s="250"/>
      <c r="I1045252" s="250"/>
      <c r="J1045252" s="244"/>
      <c r="K1045252" s="244"/>
      <c r="L1045252" s="244"/>
      <c r="M1045252" s="244"/>
      <c r="N1045252" s="244"/>
      <c r="O1045252" s="251"/>
      <c r="P1045252" s="251"/>
      <c r="Q1045252" s="251"/>
      <c r="R1045252" s="251"/>
      <c r="S1045252" s="251"/>
      <c r="T1045252" s="251"/>
      <c r="U1045252" s="251"/>
      <c r="V1045252" s="251"/>
      <c r="W1045252" s="251"/>
      <c r="X1045252" s="251"/>
      <c r="Y1045252" s="251"/>
      <c r="Z1045252" s="251"/>
      <c r="AA1045252" s="251"/>
      <c r="AB1045252" s="247"/>
      <c r="AC1045252" s="247"/>
      <c r="AD1045252" s="245"/>
      <c r="AE1045252" s="245"/>
      <c r="AF1045252" s="245"/>
      <c r="AG1045252" s="245"/>
    </row>
    <row r="1045253" spans="1:33" ht="12.75">
      <c r="A1045253" s="247"/>
      <c r="B1045253" s="248"/>
      <c r="C1045253" s="249"/>
      <c r="D1045253" s="250"/>
      <c r="E1045253" s="250"/>
      <c r="F1045253" s="250"/>
      <c r="G1045253" s="250"/>
      <c r="H1045253" s="250"/>
      <c r="I1045253" s="250"/>
      <c r="J1045253" s="244"/>
      <c r="K1045253" s="244"/>
      <c r="L1045253" s="244"/>
      <c r="M1045253" s="244"/>
      <c r="N1045253" s="244"/>
      <c r="O1045253" s="251"/>
      <c r="P1045253" s="251"/>
      <c r="Q1045253" s="251"/>
      <c r="R1045253" s="251"/>
      <c r="S1045253" s="251"/>
      <c r="T1045253" s="251"/>
      <c r="U1045253" s="251"/>
      <c r="V1045253" s="251"/>
      <c r="W1045253" s="251"/>
      <c r="X1045253" s="251"/>
      <c r="Y1045253" s="251"/>
      <c r="Z1045253" s="251"/>
      <c r="AA1045253" s="251"/>
      <c r="AB1045253" s="247"/>
      <c r="AC1045253" s="247"/>
      <c r="AD1045253" s="245"/>
      <c r="AE1045253" s="245"/>
      <c r="AF1045253" s="245"/>
      <c r="AG1045253" s="245"/>
    </row>
    <row r="1045254" spans="1:33" ht="12.75">
      <c r="A1045254" s="247"/>
      <c r="B1045254" s="248"/>
      <c r="C1045254" s="249"/>
      <c r="D1045254" s="250"/>
      <c r="E1045254" s="250"/>
      <c r="F1045254" s="250"/>
      <c r="G1045254" s="250"/>
      <c r="H1045254" s="250"/>
      <c r="I1045254" s="250"/>
      <c r="J1045254" s="244"/>
      <c r="K1045254" s="244"/>
      <c r="L1045254" s="244"/>
      <c r="M1045254" s="244"/>
      <c r="N1045254" s="244"/>
      <c r="O1045254" s="251"/>
      <c r="P1045254" s="251"/>
      <c r="Q1045254" s="251"/>
      <c r="R1045254" s="251"/>
      <c r="S1045254" s="251"/>
      <c r="T1045254" s="251"/>
      <c r="U1045254" s="251"/>
      <c r="V1045254" s="251"/>
      <c r="W1045254" s="251"/>
      <c r="X1045254" s="251"/>
      <c r="Y1045254" s="251"/>
      <c r="Z1045254" s="251"/>
      <c r="AA1045254" s="251"/>
      <c r="AB1045254" s="247"/>
      <c r="AC1045254" s="247"/>
      <c r="AD1045254" s="245"/>
      <c r="AE1045254" s="245"/>
      <c r="AF1045254" s="245"/>
      <c r="AG1045254" s="245"/>
    </row>
    <row r="1045255" spans="1:33" ht="12.75">
      <c r="A1045255" s="247"/>
      <c r="B1045255" s="248"/>
      <c r="C1045255" s="249"/>
      <c r="D1045255" s="250"/>
      <c r="E1045255" s="250"/>
      <c r="F1045255" s="250"/>
      <c r="G1045255" s="250"/>
      <c r="H1045255" s="250"/>
      <c r="I1045255" s="250"/>
      <c r="J1045255" s="244"/>
      <c r="K1045255" s="244"/>
      <c r="L1045255" s="244"/>
      <c r="M1045255" s="244"/>
      <c r="N1045255" s="244"/>
      <c r="O1045255" s="251"/>
      <c r="P1045255" s="251"/>
      <c r="Q1045255" s="251"/>
      <c r="R1045255" s="251"/>
      <c r="S1045255" s="251"/>
      <c r="T1045255" s="251"/>
      <c r="U1045255" s="251"/>
      <c r="V1045255" s="251"/>
      <c r="W1045255" s="251"/>
      <c r="X1045255" s="251"/>
      <c r="Y1045255" s="251"/>
      <c r="Z1045255" s="251"/>
      <c r="AA1045255" s="251"/>
      <c r="AB1045255" s="247"/>
      <c r="AC1045255" s="247"/>
      <c r="AD1045255" s="245"/>
      <c r="AE1045255" s="245"/>
      <c r="AF1045255" s="245"/>
      <c r="AG1045255" s="245"/>
    </row>
    <row r="1045256" spans="1:33" ht="12.75">
      <c r="A1045256" s="247"/>
      <c r="B1045256" s="248"/>
      <c r="C1045256" s="249"/>
      <c r="D1045256" s="250"/>
      <c r="E1045256" s="250"/>
      <c r="F1045256" s="250"/>
      <c r="G1045256" s="250"/>
      <c r="H1045256" s="250"/>
      <c r="I1045256" s="250"/>
      <c r="J1045256" s="244"/>
      <c r="K1045256" s="244"/>
      <c r="L1045256" s="244"/>
      <c r="M1045256" s="244"/>
      <c r="N1045256" s="244"/>
      <c r="O1045256" s="251"/>
      <c r="P1045256" s="251"/>
      <c r="Q1045256" s="251"/>
      <c r="R1045256" s="251"/>
      <c r="S1045256" s="251"/>
      <c r="T1045256" s="251"/>
      <c r="U1045256" s="251"/>
      <c r="V1045256" s="251"/>
      <c r="W1045256" s="251"/>
      <c r="X1045256" s="251"/>
      <c r="Y1045256" s="251"/>
      <c r="Z1045256" s="251"/>
      <c r="AA1045256" s="251"/>
      <c r="AB1045256" s="247"/>
      <c r="AC1045256" s="247"/>
      <c r="AD1045256" s="245"/>
      <c r="AE1045256" s="245"/>
      <c r="AF1045256" s="245"/>
      <c r="AG1045256" s="245"/>
    </row>
    <row r="1045257" spans="1:33" ht="12.75">
      <c r="A1045257" s="247"/>
      <c r="B1045257" s="248"/>
      <c r="C1045257" s="249"/>
      <c r="D1045257" s="250"/>
      <c r="E1045257" s="250"/>
      <c r="F1045257" s="250"/>
      <c r="G1045257" s="250"/>
      <c r="H1045257" s="250"/>
      <c r="I1045257" s="250"/>
      <c r="J1045257" s="244"/>
      <c r="K1045257" s="244"/>
      <c r="L1045257" s="244"/>
      <c r="M1045257" s="244"/>
      <c r="N1045257" s="244"/>
      <c r="O1045257" s="251"/>
      <c r="P1045257" s="251"/>
      <c r="Q1045257" s="251"/>
      <c r="R1045257" s="251"/>
      <c r="S1045257" s="251"/>
      <c r="T1045257" s="251"/>
      <c r="U1045257" s="251"/>
      <c r="V1045257" s="251"/>
      <c r="W1045257" s="251"/>
      <c r="X1045257" s="251"/>
      <c r="Y1045257" s="251"/>
      <c r="Z1045257" s="251"/>
      <c r="AA1045257" s="251"/>
      <c r="AB1045257" s="247"/>
      <c r="AC1045257" s="247"/>
      <c r="AD1045257" s="245"/>
      <c r="AE1045257" s="245"/>
      <c r="AF1045257" s="245"/>
      <c r="AG1045257" s="245"/>
    </row>
    <row r="1045258" spans="1:33" ht="12.75">
      <c r="A1045258" s="247"/>
      <c r="B1045258" s="248"/>
      <c r="C1045258" s="249"/>
      <c r="D1045258" s="250"/>
      <c r="E1045258" s="250"/>
      <c r="F1045258" s="250"/>
      <c r="G1045258" s="250"/>
      <c r="H1045258" s="250"/>
      <c r="I1045258" s="250"/>
      <c r="J1045258" s="244"/>
      <c r="K1045258" s="244"/>
      <c r="L1045258" s="244"/>
      <c r="M1045258" s="244"/>
      <c r="N1045258" s="244"/>
      <c r="O1045258" s="251"/>
      <c r="P1045258" s="251"/>
      <c r="Q1045258" s="251"/>
      <c r="R1045258" s="251"/>
      <c r="S1045258" s="251"/>
      <c r="T1045258" s="251"/>
      <c r="U1045258" s="251"/>
      <c r="V1045258" s="251"/>
      <c r="W1045258" s="251"/>
      <c r="X1045258" s="251"/>
      <c r="Y1045258" s="251"/>
      <c r="Z1045258" s="251"/>
      <c r="AA1045258" s="251"/>
      <c r="AB1045258" s="247"/>
      <c r="AC1045258" s="247"/>
      <c r="AD1045258" s="245"/>
      <c r="AE1045258" s="245"/>
      <c r="AF1045258" s="245"/>
      <c r="AG1045258" s="245"/>
    </row>
    <row r="1045259" spans="1:33" ht="12.75">
      <c r="A1045259" s="247"/>
      <c r="B1045259" s="248"/>
      <c r="C1045259" s="249"/>
      <c r="D1045259" s="250"/>
      <c r="E1045259" s="250"/>
      <c r="F1045259" s="250"/>
      <c r="G1045259" s="250"/>
      <c r="H1045259" s="250"/>
      <c r="I1045259" s="250"/>
      <c r="J1045259" s="244"/>
      <c r="K1045259" s="244"/>
      <c r="L1045259" s="244"/>
      <c r="M1045259" s="244"/>
      <c r="N1045259" s="244"/>
      <c r="O1045259" s="251"/>
      <c r="P1045259" s="251"/>
      <c r="Q1045259" s="251"/>
      <c r="R1045259" s="251"/>
      <c r="S1045259" s="251"/>
      <c r="T1045259" s="251"/>
      <c r="U1045259" s="251"/>
      <c r="V1045259" s="251"/>
      <c r="W1045259" s="251"/>
      <c r="X1045259" s="251"/>
      <c r="Y1045259" s="251"/>
      <c r="Z1045259" s="251"/>
      <c r="AA1045259" s="251"/>
      <c r="AB1045259" s="247"/>
      <c r="AC1045259" s="247"/>
      <c r="AD1045259" s="245"/>
      <c r="AE1045259" s="245"/>
      <c r="AF1045259" s="245"/>
      <c r="AG1045259" s="245"/>
    </row>
    <row r="1045260" spans="1:33" ht="12.75">
      <c r="A1045260" s="247"/>
      <c r="B1045260" s="248"/>
      <c r="C1045260" s="249"/>
      <c r="D1045260" s="250"/>
      <c r="E1045260" s="250"/>
      <c r="F1045260" s="250"/>
      <c r="G1045260" s="250"/>
      <c r="H1045260" s="250"/>
      <c r="I1045260" s="250"/>
      <c r="J1045260" s="244"/>
      <c r="K1045260" s="244"/>
      <c r="L1045260" s="244"/>
      <c r="M1045260" s="244"/>
      <c r="N1045260" s="244"/>
      <c r="O1045260" s="251"/>
      <c r="P1045260" s="251"/>
      <c r="Q1045260" s="251"/>
      <c r="R1045260" s="251"/>
      <c r="S1045260" s="251"/>
      <c r="T1045260" s="251"/>
      <c r="U1045260" s="251"/>
      <c r="V1045260" s="251"/>
      <c r="W1045260" s="251"/>
      <c r="X1045260" s="251"/>
      <c r="Y1045260" s="251"/>
      <c r="Z1045260" s="251"/>
      <c r="AA1045260" s="251"/>
      <c r="AB1045260" s="247"/>
      <c r="AC1045260" s="247"/>
      <c r="AD1045260" s="245"/>
      <c r="AE1045260" s="245"/>
      <c r="AF1045260" s="245"/>
      <c r="AG1045260" s="245"/>
    </row>
    <row r="1045261" spans="1:33" ht="12.75">
      <c r="A1045261" s="247"/>
      <c r="B1045261" s="248"/>
      <c r="C1045261" s="249"/>
      <c r="D1045261" s="250"/>
      <c r="E1045261" s="250"/>
      <c r="F1045261" s="250"/>
      <c r="G1045261" s="250"/>
      <c r="H1045261" s="250"/>
      <c r="I1045261" s="250"/>
      <c r="J1045261" s="244"/>
      <c r="K1045261" s="244"/>
      <c r="L1045261" s="244"/>
      <c r="M1045261" s="244"/>
      <c r="N1045261" s="244"/>
      <c r="O1045261" s="251"/>
      <c r="P1045261" s="251"/>
      <c r="Q1045261" s="251"/>
      <c r="R1045261" s="251"/>
      <c r="S1045261" s="251"/>
      <c r="T1045261" s="251"/>
      <c r="U1045261" s="251"/>
      <c r="V1045261" s="251"/>
      <c r="W1045261" s="251"/>
      <c r="X1045261" s="251"/>
      <c r="Y1045261" s="251"/>
      <c r="Z1045261" s="251"/>
      <c r="AA1045261" s="251"/>
      <c r="AB1045261" s="247"/>
      <c r="AC1045261" s="247"/>
      <c r="AD1045261" s="245"/>
      <c r="AE1045261" s="245"/>
      <c r="AF1045261" s="245"/>
      <c r="AG1045261" s="245"/>
    </row>
    <row r="1045262" spans="1:33" ht="12.75">
      <c r="A1045262" s="247"/>
      <c r="B1045262" s="248"/>
      <c r="C1045262" s="249"/>
      <c r="D1045262" s="250"/>
      <c r="E1045262" s="250"/>
      <c r="F1045262" s="250"/>
      <c r="G1045262" s="250"/>
      <c r="H1045262" s="250"/>
      <c r="I1045262" s="250"/>
      <c r="J1045262" s="244"/>
      <c r="K1045262" s="244"/>
      <c r="L1045262" s="244"/>
      <c r="M1045262" s="244"/>
      <c r="N1045262" s="244"/>
      <c r="O1045262" s="251"/>
      <c r="P1045262" s="251"/>
      <c r="Q1045262" s="251"/>
      <c r="R1045262" s="251"/>
      <c r="S1045262" s="251"/>
      <c r="T1045262" s="251"/>
      <c r="U1045262" s="251"/>
      <c r="V1045262" s="251"/>
      <c r="W1045262" s="251"/>
      <c r="X1045262" s="251"/>
      <c r="Y1045262" s="251"/>
      <c r="Z1045262" s="251"/>
      <c r="AA1045262" s="251"/>
      <c r="AB1045262" s="247"/>
      <c r="AC1045262" s="247"/>
      <c r="AD1045262" s="245"/>
      <c r="AE1045262" s="245"/>
      <c r="AF1045262" s="245"/>
      <c r="AG1045262" s="245"/>
    </row>
    <row r="1045263" spans="1:33" ht="12.75">
      <c r="A1045263" s="247"/>
      <c r="B1045263" s="248"/>
      <c r="C1045263" s="249"/>
      <c r="D1045263" s="250"/>
      <c r="E1045263" s="250"/>
      <c r="F1045263" s="250"/>
      <c r="G1045263" s="250"/>
      <c r="H1045263" s="250"/>
      <c r="I1045263" s="250"/>
      <c r="J1045263" s="244"/>
      <c r="K1045263" s="244"/>
      <c r="L1045263" s="244"/>
      <c r="M1045263" s="244"/>
      <c r="N1045263" s="244"/>
      <c r="O1045263" s="251"/>
      <c r="P1045263" s="251"/>
      <c r="Q1045263" s="251"/>
      <c r="R1045263" s="251"/>
      <c r="S1045263" s="251"/>
      <c r="T1045263" s="251"/>
      <c r="U1045263" s="251"/>
      <c r="V1045263" s="251"/>
      <c r="W1045263" s="251"/>
      <c r="X1045263" s="251"/>
      <c r="Y1045263" s="251"/>
      <c r="Z1045263" s="251"/>
      <c r="AA1045263" s="251"/>
      <c r="AB1045263" s="247"/>
      <c r="AC1045263" s="247"/>
      <c r="AD1045263" s="245"/>
      <c r="AE1045263" s="245"/>
      <c r="AF1045263" s="245"/>
      <c r="AG1045263" s="245"/>
    </row>
    <row r="1045264" spans="1:33" ht="12.75">
      <c r="A1045264" s="247"/>
      <c r="B1045264" s="248"/>
      <c r="C1045264" s="249"/>
      <c r="D1045264" s="250"/>
      <c r="E1045264" s="250"/>
      <c r="F1045264" s="250"/>
      <c r="G1045264" s="250"/>
      <c r="H1045264" s="250"/>
      <c r="I1045264" s="250"/>
      <c r="J1045264" s="244"/>
      <c r="K1045264" s="244"/>
      <c r="L1045264" s="244"/>
      <c r="M1045264" s="244"/>
      <c r="N1045264" s="244"/>
      <c r="O1045264" s="251"/>
      <c r="P1045264" s="251"/>
      <c r="Q1045264" s="251"/>
      <c r="R1045264" s="251"/>
      <c r="S1045264" s="251"/>
      <c r="T1045264" s="251"/>
      <c r="U1045264" s="251"/>
      <c r="V1045264" s="251"/>
      <c r="W1045264" s="251"/>
      <c r="X1045264" s="251"/>
      <c r="Y1045264" s="251"/>
      <c r="Z1045264" s="251"/>
      <c r="AA1045264" s="251"/>
      <c r="AB1045264" s="247"/>
      <c r="AC1045264" s="247"/>
      <c r="AD1045264" s="245"/>
      <c r="AE1045264" s="245"/>
      <c r="AF1045264" s="245"/>
      <c r="AG1045264" s="245"/>
    </row>
    <row r="1045265" spans="1:33" ht="12.75">
      <c r="A1045265" s="247"/>
      <c r="B1045265" s="248"/>
      <c r="C1045265" s="249"/>
      <c r="D1045265" s="250"/>
      <c r="E1045265" s="250"/>
      <c r="F1045265" s="250"/>
      <c r="G1045265" s="250"/>
      <c r="H1045265" s="250"/>
      <c r="I1045265" s="250"/>
      <c r="J1045265" s="244"/>
      <c r="K1045265" s="244"/>
      <c r="L1045265" s="244"/>
      <c r="M1045265" s="244"/>
      <c r="N1045265" s="244"/>
      <c r="O1045265" s="251"/>
      <c r="P1045265" s="251"/>
      <c r="Q1045265" s="251"/>
      <c r="R1045265" s="251"/>
      <c r="S1045265" s="251"/>
      <c r="T1045265" s="251"/>
      <c r="U1045265" s="251"/>
      <c r="V1045265" s="251"/>
      <c r="W1045265" s="251"/>
      <c r="X1045265" s="251"/>
      <c r="Y1045265" s="251"/>
      <c r="Z1045265" s="251"/>
      <c r="AA1045265" s="251"/>
      <c r="AB1045265" s="247"/>
      <c r="AC1045265" s="247"/>
      <c r="AD1045265" s="245"/>
      <c r="AE1045265" s="245"/>
      <c r="AF1045265" s="245"/>
      <c r="AG1045265" s="245"/>
    </row>
    <row r="1045266" spans="1:33" ht="12.75">
      <c r="A1045266" s="247"/>
      <c r="B1045266" s="248"/>
      <c r="C1045266" s="249"/>
      <c r="D1045266" s="250"/>
      <c r="E1045266" s="250"/>
      <c r="F1045266" s="250"/>
      <c r="G1045266" s="250"/>
      <c r="H1045266" s="250"/>
      <c r="I1045266" s="250"/>
      <c r="J1045266" s="244"/>
      <c r="K1045266" s="244"/>
      <c r="L1045266" s="244"/>
      <c r="M1045266" s="244"/>
      <c r="N1045266" s="244"/>
      <c r="O1045266" s="251"/>
      <c r="P1045266" s="251"/>
      <c r="Q1045266" s="251"/>
      <c r="R1045266" s="251"/>
      <c r="S1045266" s="251"/>
      <c r="T1045266" s="251"/>
      <c r="U1045266" s="251"/>
      <c r="V1045266" s="251"/>
      <c r="W1045266" s="251"/>
      <c r="X1045266" s="251"/>
      <c r="Y1045266" s="251"/>
      <c r="Z1045266" s="251"/>
      <c r="AA1045266" s="251"/>
      <c r="AB1045266" s="247"/>
      <c r="AC1045266" s="247"/>
      <c r="AD1045266" s="245"/>
      <c r="AE1045266" s="245"/>
      <c r="AF1045266" s="245"/>
      <c r="AG1045266" s="245"/>
    </row>
    <row r="1045267" spans="1:33" ht="12.75">
      <c r="A1045267" s="247"/>
      <c r="B1045267" s="248"/>
      <c r="C1045267" s="249"/>
      <c r="D1045267" s="250"/>
      <c r="E1045267" s="250"/>
      <c r="F1045267" s="250"/>
      <c r="G1045267" s="250"/>
      <c r="H1045267" s="250"/>
      <c r="I1045267" s="250"/>
      <c r="J1045267" s="244"/>
      <c r="K1045267" s="244"/>
      <c r="L1045267" s="244"/>
      <c r="M1045267" s="244"/>
      <c r="N1045267" s="244"/>
      <c r="O1045267" s="251"/>
      <c r="P1045267" s="251"/>
      <c r="Q1045267" s="251"/>
      <c r="R1045267" s="251"/>
      <c r="S1045267" s="251"/>
      <c r="T1045267" s="251"/>
      <c r="U1045267" s="251"/>
      <c r="V1045267" s="251"/>
      <c r="W1045267" s="251"/>
      <c r="X1045267" s="251"/>
      <c r="Y1045267" s="251"/>
      <c r="Z1045267" s="251"/>
      <c r="AA1045267" s="251"/>
      <c r="AB1045267" s="247"/>
      <c r="AC1045267" s="247"/>
      <c r="AD1045267" s="245"/>
      <c r="AE1045267" s="245"/>
      <c r="AF1045267" s="245"/>
      <c r="AG1045267" s="245"/>
    </row>
    <row r="1045268" spans="1:33" ht="12.75">
      <c r="A1045268" s="247"/>
      <c r="B1045268" s="248"/>
      <c r="C1045268" s="249"/>
      <c r="D1045268" s="250"/>
      <c r="E1045268" s="250"/>
      <c r="F1045268" s="250"/>
      <c r="G1045268" s="250"/>
      <c r="H1045268" s="250"/>
      <c r="I1045268" s="250"/>
      <c r="J1045268" s="244"/>
      <c r="K1045268" s="244"/>
      <c r="L1045268" s="244"/>
      <c r="M1045268" s="244"/>
      <c r="N1045268" s="244"/>
      <c r="O1045268" s="251"/>
      <c r="P1045268" s="251"/>
      <c r="Q1045268" s="251"/>
      <c r="R1045268" s="251"/>
      <c r="S1045268" s="251"/>
      <c r="T1045268" s="251"/>
      <c r="U1045268" s="251"/>
      <c r="V1045268" s="251"/>
      <c r="W1045268" s="251"/>
      <c r="X1045268" s="251"/>
      <c r="Y1045268" s="251"/>
      <c r="Z1045268" s="251"/>
      <c r="AA1045268" s="251"/>
      <c r="AB1045268" s="247"/>
      <c r="AC1045268" s="247"/>
      <c r="AD1045268" s="245"/>
      <c r="AE1045268" s="245"/>
      <c r="AF1045268" s="245"/>
      <c r="AG1045268" s="245"/>
    </row>
    <row r="1045269" spans="1:33" ht="12.75">
      <c r="A1045269" s="247"/>
      <c r="B1045269" s="248"/>
      <c r="C1045269" s="249"/>
      <c r="D1045269" s="250"/>
      <c r="E1045269" s="250"/>
      <c r="F1045269" s="250"/>
      <c r="G1045269" s="250"/>
      <c r="H1045269" s="250"/>
      <c r="I1045269" s="250"/>
      <c r="J1045269" s="244"/>
      <c r="K1045269" s="244"/>
      <c r="L1045269" s="244"/>
      <c r="M1045269" s="244"/>
      <c r="N1045269" s="244"/>
      <c r="O1045269" s="251"/>
      <c r="P1045269" s="251"/>
      <c r="Q1045269" s="251"/>
      <c r="R1045269" s="251"/>
      <c r="S1045269" s="251"/>
      <c r="T1045269" s="251"/>
      <c r="U1045269" s="251"/>
      <c r="V1045269" s="251"/>
      <c r="W1045269" s="251"/>
      <c r="X1045269" s="251"/>
      <c r="Y1045269" s="251"/>
      <c r="Z1045269" s="251"/>
      <c r="AA1045269" s="251"/>
      <c r="AB1045269" s="247"/>
      <c r="AC1045269" s="247"/>
      <c r="AD1045269" s="245"/>
      <c r="AE1045269" s="245"/>
      <c r="AF1045269" s="245"/>
      <c r="AG1045269" s="245"/>
    </row>
    <row r="1045270" spans="1:33" ht="12.75">
      <c r="A1045270" s="247"/>
      <c r="B1045270" s="248"/>
      <c r="C1045270" s="249"/>
      <c r="D1045270" s="250"/>
      <c r="E1045270" s="250"/>
      <c r="F1045270" s="250"/>
      <c r="G1045270" s="250"/>
      <c r="H1045270" s="250"/>
      <c r="I1045270" s="250"/>
      <c r="J1045270" s="244"/>
      <c r="K1045270" s="244"/>
      <c r="L1045270" s="244"/>
      <c r="M1045270" s="244"/>
      <c r="N1045270" s="244"/>
      <c r="O1045270" s="251"/>
      <c r="P1045270" s="251"/>
      <c r="Q1045270" s="251"/>
      <c r="R1045270" s="251"/>
      <c r="S1045270" s="251"/>
      <c r="T1045270" s="251"/>
      <c r="U1045270" s="251"/>
      <c r="V1045270" s="251"/>
      <c r="W1045270" s="251"/>
      <c r="X1045270" s="251"/>
      <c r="Y1045270" s="251"/>
      <c r="Z1045270" s="251"/>
      <c r="AA1045270" s="251"/>
      <c r="AB1045270" s="247"/>
      <c r="AC1045270" s="247"/>
      <c r="AD1045270" s="245"/>
      <c r="AE1045270" s="245"/>
      <c r="AF1045270" s="245"/>
      <c r="AG1045270" s="245"/>
    </row>
    <row r="1045271" spans="1:33" ht="12.75">
      <c r="A1045271" s="247"/>
      <c r="B1045271" s="248"/>
      <c r="C1045271" s="249"/>
      <c r="D1045271" s="250"/>
      <c r="E1045271" s="250"/>
      <c r="F1045271" s="250"/>
      <c r="G1045271" s="250"/>
      <c r="H1045271" s="250"/>
      <c r="I1045271" s="250"/>
      <c r="J1045271" s="244"/>
      <c r="K1045271" s="244"/>
      <c r="L1045271" s="244"/>
      <c r="M1045271" s="244"/>
      <c r="N1045271" s="244"/>
      <c r="O1045271" s="251"/>
      <c r="P1045271" s="251"/>
      <c r="Q1045271" s="251"/>
      <c r="R1045271" s="251"/>
      <c r="S1045271" s="251"/>
      <c r="T1045271" s="251"/>
      <c r="U1045271" s="251"/>
      <c r="V1045271" s="251"/>
      <c r="W1045271" s="251"/>
      <c r="X1045271" s="251"/>
      <c r="Y1045271" s="251"/>
      <c r="Z1045271" s="251"/>
      <c r="AA1045271" s="251"/>
      <c r="AB1045271" s="247"/>
      <c r="AC1045271" s="247"/>
      <c r="AD1045271" s="245"/>
      <c r="AE1045271" s="245"/>
      <c r="AF1045271" s="245"/>
      <c r="AG1045271" s="245"/>
    </row>
    <row r="1045272" spans="1:33" ht="12.75">
      <c r="A1045272" s="247"/>
      <c r="B1045272" s="248"/>
      <c r="C1045272" s="249"/>
      <c r="D1045272" s="250"/>
      <c r="E1045272" s="250"/>
      <c r="F1045272" s="250"/>
      <c r="G1045272" s="250"/>
      <c r="H1045272" s="250"/>
      <c r="I1045272" s="250"/>
      <c r="J1045272" s="244"/>
      <c r="K1045272" s="244"/>
      <c r="L1045272" s="244"/>
      <c r="M1045272" s="244"/>
      <c r="N1045272" s="244"/>
      <c r="O1045272" s="251"/>
      <c r="P1045272" s="251"/>
      <c r="Q1045272" s="251"/>
      <c r="R1045272" s="251"/>
      <c r="S1045272" s="251"/>
      <c r="T1045272" s="251"/>
      <c r="U1045272" s="251"/>
      <c r="V1045272" s="251"/>
      <c r="W1045272" s="251"/>
      <c r="X1045272" s="251"/>
      <c r="Y1045272" s="251"/>
      <c r="Z1045272" s="251"/>
      <c r="AA1045272" s="251"/>
      <c r="AB1045272" s="247"/>
      <c r="AC1045272" s="247"/>
      <c r="AD1045272" s="245"/>
      <c r="AE1045272" s="245"/>
      <c r="AF1045272" s="245"/>
      <c r="AG1045272" s="245"/>
    </row>
    <row r="1045273" spans="1:33" ht="12.75">
      <c r="A1045273" s="247"/>
      <c r="B1045273" s="248"/>
      <c r="C1045273" s="249"/>
      <c r="D1045273" s="250"/>
      <c r="E1045273" s="250"/>
      <c r="F1045273" s="250"/>
      <c r="G1045273" s="250"/>
      <c r="H1045273" s="250"/>
      <c r="I1045273" s="250"/>
      <c r="J1045273" s="244"/>
      <c r="K1045273" s="244"/>
      <c r="L1045273" s="244"/>
      <c r="M1045273" s="244"/>
      <c r="N1045273" s="244"/>
      <c r="O1045273" s="251"/>
      <c r="P1045273" s="251"/>
      <c r="Q1045273" s="251"/>
      <c r="R1045273" s="251"/>
      <c r="S1045273" s="251"/>
      <c r="T1045273" s="251"/>
      <c r="U1045273" s="251"/>
      <c r="V1045273" s="251"/>
      <c r="W1045273" s="251"/>
      <c r="X1045273" s="251"/>
      <c r="Y1045273" s="251"/>
      <c r="Z1045273" s="251"/>
      <c r="AA1045273" s="251"/>
      <c r="AB1045273" s="247"/>
      <c r="AC1045273" s="247"/>
      <c r="AD1045273" s="245"/>
      <c r="AE1045273" s="245"/>
      <c r="AF1045273" s="245"/>
      <c r="AG1045273" s="245"/>
    </row>
    <row r="1045274" spans="1:33" ht="12.75">
      <c r="A1045274" s="247"/>
      <c r="B1045274" s="248"/>
      <c r="C1045274" s="249"/>
      <c r="D1045274" s="250"/>
      <c r="E1045274" s="250"/>
      <c r="F1045274" s="250"/>
      <c r="G1045274" s="250"/>
      <c r="H1045274" s="250"/>
      <c r="I1045274" s="250"/>
      <c r="J1045274" s="244"/>
      <c r="K1045274" s="244"/>
      <c r="L1045274" s="244"/>
      <c r="M1045274" s="244"/>
      <c r="N1045274" s="244"/>
      <c r="O1045274" s="251"/>
      <c r="P1045274" s="251"/>
      <c r="Q1045274" s="251"/>
      <c r="R1045274" s="251"/>
      <c r="S1045274" s="251"/>
      <c r="T1045274" s="251"/>
      <c r="U1045274" s="251"/>
      <c r="V1045274" s="251"/>
      <c r="W1045274" s="251"/>
      <c r="X1045274" s="251"/>
      <c r="Y1045274" s="251"/>
      <c r="Z1045274" s="251"/>
      <c r="AA1045274" s="251"/>
      <c r="AB1045274" s="247"/>
      <c r="AC1045274" s="247"/>
      <c r="AD1045274" s="245"/>
      <c r="AE1045274" s="245"/>
      <c r="AF1045274" s="245"/>
      <c r="AG1045274" s="245"/>
    </row>
    <row r="1045275" spans="1:33" ht="12.75">
      <c r="A1045275" s="247"/>
      <c r="B1045275" s="248"/>
      <c r="C1045275" s="249"/>
      <c r="D1045275" s="250"/>
      <c r="E1045275" s="250"/>
      <c r="F1045275" s="250"/>
      <c r="G1045275" s="250"/>
      <c r="H1045275" s="250"/>
      <c r="I1045275" s="250"/>
      <c r="J1045275" s="244"/>
      <c r="K1045275" s="244"/>
      <c r="L1045275" s="244"/>
      <c r="M1045275" s="244"/>
      <c r="N1045275" s="244"/>
      <c r="O1045275" s="251"/>
      <c r="P1045275" s="251"/>
      <c r="Q1045275" s="251"/>
      <c r="R1045275" s="251"/>
      <c r="S1045275" s="251"/>
      <c r="T1045275" s="251"/>
      <c r="U1045275" s="251"/>
      <c r="V1045275" s="251"/>
      <c r="W1045275" s="251"/>
      <c r="X1045275" s="251"/>
      <c r="Y1045275" s="251"/>
      <c r="Z1045275" s="251"/>
      <c r="AA1045275" s="251"/>
      <c r="AB1045275" s="247"/>
      <c r="AC1045275" s="247"/>
      <c r="AD1045275" s="245"/>
      <c r="AE1045275" s="245"/>
      <c r="AF1045275" s="245"/>
      <c r="AG1045275" s="245"/>
    </row>
    <row r="1045276" spans="1:33" ht="12.75">
      <c r="A1045276" s="247"/>
      <c r="B1045276" s="248"/>
      <c r="C1045276" s="249"/>
      <c r="D1045276" s="250"/>
      <c r="E1045276" s="250"/>
      <c r="F1045276" s="250"/>
      <c r="G1045276" s="250"/>
      <c r="H1045276" s="250"/>
      <c r="I1045276" s="250"/>
      <c r="J1045276" s="244"/>
      <c r="K1045276" s="244"/>
      <c r="L1045276" s="244"/>
      <c r="M1045276" s="244"/>
      <c r="N1045276" s="244"/>
      <c r="O1045276" s="251"/>
      <c r="P1045276" s="251"/>
      <c r="Q1045276" s="251"/>
      <c r="R1045276" s="251"/>
      <c r="S1045276" s="251"/>
      <c r="T1045276" s="251"/>
      <c r="U1045276" s="251"/>
      <c r="V1045276" s="251"/>
      <c r="W1045276" s="251"/>
      <c r="X1045276" s="251"/>
      <c r="Y1045276" s="251"/>
      <c r="Z1045276" s="251"/>
      <c r="AA1045276" s="251"/>
      <c r="AB1045276" s="247"/>
      <c r="AC1045276" s="247"/>
      <c r="AD1045276" s="245"/>
      <c r="AE1045276" s="245"/>
      <c r="AF1045276" s="245"/>
      <c r="AG1045276" s="245"/>
    </row>
    <row r="1045277" spans="1:33" ht="12.75">
      <c r="A1045277" s="247"/>
      <c r="B1045277" s="248"/>
      <c r="C1045277" s="249"/>
      <c r="D1045277" s="250"/>
      <c r="E1045277" s="250"/>
      <c r="F1045277" s="250"/>
      <c r="G1045277" s="250"/>
      <c r="H1045277" s="250"/>
      <c r="I1045277" s="250"/>
      <c r="J1045277" s="244"/>
      <c r="K1045277" s="244"/>
      <c r="L1045277" s="244"/>
      <c r="M1045277" s="244"/>
      <c r="N1045277" s="244"/>
      <c r="O1045277" s="251"/>
      <c r="P1045277" s="251"/>
      <c r="Q1045277" s="251"/>
      <c r="R1045277" s="251"/>
      <c r="S1045277" s="251"/>
      <c r="T1045277" s="251"/>
      <c r="U1045277" s="251"/>
      <c r="V1045277" s="251"/>
      <c r="W1045277" s="251"/>
      <c r="X1045277" s="251"/>
      <c r="Y1045277" s="251"/>
      <c r="Z1045277" s="251"/>
      <c r="AA1045277" s="251"/>
      <c r="AB1045277" s="247"/>
      <c r="AC1045277" s="247"/>
      <c r="AD1045277" s="245"/>
      <c r="AE1045277" s="245"/>
      <c r="AF1045277" s="245"/>
      <c r="AG1045277" s="245"/>
    </row>
    <row r="1045278" spans="1:33" ht="12.75">
      <c r="A1045278" s="247"/>
      <c r="B1045278" s="248"/>
      <c r="C1045278" s="249"/>
      <c r="D1045278" s="250"/>
      <c r="E1045278" s="250"/>
      <c r="F1045278" s="250"/>
      <c r="G1045278" s="250"/>
      <c r="H1045278" s="250"/>
      <c r="I1045278" s="250"/>
      <c r="J1045278" s="244"/>
      <c r="K1045278" s="244"/>
      <c r="L1045278" s="244"/>
      <c r="M1045278" s="244"/>
      <c r="N1045278" s="244"/>
      <c r="O1045278" s="251"/>
      <c r="P1045278" s="251"/>
      <c r="Q1045278" s="251"/>
      <c r="R1045278" s="251"/>
      <c r="S1045278" s="251"/>
      <c r="T1045278" s="251"/>
      <c r="U1045278" s="251"/>
      <c r="V1045278" s="251"/>
      <c r="W1045278" s="251"/>
      <c r="X1045278" s="251"/>
      <c r="Y1045278" s="251"/>
      <c r="Z1045278" s="251"/>
      <c r="AA1045278" s="251"/>
      <c r="AB1045278" s="247"/>
      <c r="AC1045278" s="247"/>
      <c r="AD1045278" s="245"/>
      <c r="AE1045278" s="245"/>
      <c r="AF1045278" s="245"/>
      <c r="AG1045278" s="245"/>
    </row>
    <row r="1045279" spans="1:33" ht="12.75">
      <c r="A1045279" s="247"/>
      <c r="B1045279" s="248"/>
      <c r="C1045279" s="249"/>
      <c r="D1045279" s="250"/>
      <c r="E1045279" s="250"/>
      <c r="F1045279" s="250"/>
      <c r="G1045279" s="250"/>
      <c r="H1045279" s="250"/>
      <c r="I1045279" s="250"/>
      <c r="J1045279" s="244"/>
      <c r="K1045279" s="244"/>
      <c r="L1045279" s="244"/>
      <c r="M1045279" s="244"/>
      <c r="N1045279" s="244"/>
      <c r="O1045279" s="251"/>
      <c r="P1045279" s="251"/>
      <c r="Q1045279" s="251"/>
      <c r="R1045279" s="251"/>
      <c r="S1045279" s="251"/>
      <c r="T1045279" s="251"/>
      <c r="U1045279" s="251"/>
      <c r="V1045279" s="251"/>
      <c r="W1045279" s="251"/>
      <c r="X1045279" s="251"/>
      <c r="Y1045279" s="251"/>
      <c r="Z1045279" s="251"/>
      <c r="AA1045279" s="251"/>
      <c r="AB1045279" s="247"/>
      <c r="AC1045279" s="247"/>
      <c r="AD1045279" s="245"/>
      <c r="AE1045279" s="245"/>
      <c r="AF1045279" s="245"/>
      <c r="AG1045279" s="245"/>
    </row>
    <row r="1045280" spans="1:33" ht="12.75">
      <c r="A1045280" s="247"/>
      <c r="B1045280" s="248"/>
      <c r="C1045280" s="249"/>
      <c r="D1045280" s="250"/>
      <c r="E1045280" s="250"/>
      <c r="F1045280" s="250"/>
      <c r="G1045280" s="250"/>
      <c r="H1045280" s="250"/>
      <c r="I1045280" s="250"/>
      <c r="J1045280" s="244"/>
      <c r="K1045280" s="244"/>
      <c r="L1045280" s="244"/>
      <c r="M1045280" s="244"/>
      <c r="N1045280" s="244"/>
      <c r="O1045280" s="251"/>
      <c r="P1045280" s="251"/>
      <c r="Q1045280" s="251"/>
      <c r="R1045280" s="251"/>
      <c r="S1045280" s="251"/>
      <c r="T1045280" s="251"/>
      <c r="U1045280" s="251"/>
      <c r="V1045280" s="251"/>
      <c r="W1045280" s="251"/>
      <c r="X1045280" s="251"/>
      <c r="Y1045280" s="251"/>
      <c r="Z1045280" s="251"/>
      <c r="AA1045280" s="251"/>
      <c r="AB1045280" s="247"/>
      <c r="AC1045280" s="247"/>
      <c r="AD1045280" s="245"/>
      <c r="AE1045280" s="245"/>
      <c r="AF1045280" s="245"/>
      <c r="AG1045280" s="245"/>
    </row>
    <row r="1045281" spans="1:33" ht="12.75">
      <c r="A1045281" s="247"/>
      <c r="B1045281" s="248"/>
      <c r="C1045281" s="249"/>
      <c r="D1045281" s="250"/>
      <c r="E1045281" s="250"/>
      <c r="F1045281" s="250"/>
      <c r="G1045281" s="250"/>
      <c r="H1045281" s="250"/>
      <c r="I1045281" s="250"/>
      <c r="J1045281" s="244"/>
      <c r="K1045281" s="244"/>
      <c r="L1045281" s="244"/>
      <c r="M1045281" s="244"/>
      <c r="N1045281" s="244"/>
      <c r="O1045281" s="251"/>
      <c r="P1045281" s="251"/>
      <c r="Q1045281" s="251"/>
      <c r="R1045281" s="251"/>
      <c r="S1045281" s="251"/>
      <c r="T1045281" s="251"/>
      <c r="U1045281" s="251"/>
      <c r="V1045281" s="251"/>
      <c r="W1045281" s="251"/>
      <c r="X1045281" s="251"/>
      <c r="Y1045281" s="251"/>
      <c r="Z1045281" s="251"/>
      <c r="AA1045281" s="251"/>
      <c r="AB1045281" s="247"/>
      <c r="AC1045281" s="247"/>
      <c r="AD1045281" s="245"/>
      <c r="AE1045281" s="245"/>
      <c r="AF1045281" s="245"/>
      <c r="AG1045281" s="245"/>
    </row>
    <row r="1045282" spans="1:33" ht="12.75">
      <c r="A1045282" s="247"/>
      <c r="B1045282" s="248"/>
      <c r="C1045282" s="249"/>
      <c r="D1045282" s="250"/>
      <c r="E1045282" s="250"/>
      <c r="F1045282" s="250"/>
      <c r="G1045282" s="250"/>
      <c r="H1045282" s="250"/>
      <c r="I1045282" s="250"/>
      <c r="J1045282" s="244"/>
      <c r="K1045282" s="244"/>
      <c r="L1045282" s="244"/>
      <c r="M1045282" s="244"/>
      <c r="N1045282" s="244"/>
      <c r="O1045282" s="251"/>
      <c r="P1045282" s="251"/>
      <c r="Q1045282" s="251"/>
      <c r="R1045282" s="251"/>
      <c r="S1045282" s="251"/>
      <c r="T1045282" s="251"/>
      <c r="U1045282" s="251"/>
      <c r="V1045282" s="251"/>
      <c r="W1045282" s="251"/>
      <c r="X1045282" s="251"/>
      <c r="Y1045282" s="251"/>
      <c r="Z1045282" s="251"/>
      <c r="AA1045282" s="251"/>
      <c r="AB1045282" s="247"/>
      <c r="AC1045282" s="247"/>
      <c r="AD1045282" s="245"/>
      <c r="AE1045282" s="245"/>
      <c r="AF1045282" s="245"/>
      <c r="AG1045282" s="245"/>
    </row>
    <row r="1045283" spans="1:33" ht="12.75">
      <c r="A1045283" s="247"/>
      <c r="B1045283" s="248"/>
      <c r="C1045283" s="249"/>
      <c r="D1045283" s="250"/>
      <c r="E1045283" s="250"/>
      <c r="F1045283" s="250"/>
      <c r="G1045283" s="250"/>
      <c r="H1045283" s="250"/>
      <c r="I1045283" s="250"/>
      <c r="J1045283" s="244"/>
      <c r="K1045283" s="244"/>
      <c r="L1045283" s="244"/>
      <c r="M1045283" s="244"/>
      <c r="N1045283" s="244"/>
      <c r="O1045283" s="251"/>
      <c r="P1045283" s="251"/>
      <c r="Q1045283" s="251"/>
      <c r="R1045283" s="251"/>
      <c r="S1045283" s="251"/>
      <c r="T1045283" s="251"/>
      <c r="U1045283" s="251"/>
      <c r="V1045283" s="251"/>
      <c r="W1045283" s="251"/>
      <c r="X1045283" s="251"/>
      <c r="Y1045283" s="251"/>
      <c r="Z1045283" s="251"/>
      <c r="AA1045283" s="251"/>
      <c r="AB1045283" s="247"/>
      <c r="AC1045283" s="247"/>
      <c r="AD1045283" s="245"/>
      <c r="AE1045283" s="245"/>
      <c r="AF1045283" s="245"/>
      <c r="AG1045283" s="245"/>
    </row>
    <row r="1045284" spans="1:33" ht="12.75">
      <c r="A1045284" s="247"/>
      <c r="B1045284" s="248"/>
      <c r="C1045284" s="249"/>
      <c r="D1045284" s="250"/>
      <c r="E1045284" s="250"/>
      <c r="F1045284" s="250"/>
      <c r="G1045284" s="250"/>
      <c r="H1045284" s="250"/>
      <c r="I1045284" s="250"/>
      <c r="J1045284" s="244"/>
      <c r="K1045284" s="244"/>
      <c r="L1045284" s="244"/>
      <c r="M1045284" s="244"/>
      <c r="N1045284" s="244"/>
      <c r="O1045284" s="251"/>
      <c r="P1045284" s="251"/>
      <c r="Q1045284" s="251"/>
      <c r="R1045284" s="251"/>
      <c r="S1045284" s="251"/>
      <c r="T1045284" s="251"/>
      <c r="U1045284" s="251"/>
      <c r="V1045284" s="251"/>
      <c r="W1045284" s="251"/>
      <c r="X1045284" s="251"/>
      <c r="Y1045284" s="251"/>
      <c r="Z1045284" s="251"/>
      <c r="AA1045284" s="251"/>
      <c r="AB1045284" s="247"/>
      <c r="AC1045284" s="247"/>
      <c r="AD1045284" s="245"/>
      <c r="AE1045284" s="245"/>
      <c r="AF1045284" s="245"/>
      <c r="AG1045284" s="245"/>
    </row>
    <row r="1045285" spans="1:33" ht="12.75">
      <c r="A1045285" s="247"/>
      <c r="B1045285" s="248"/>
      <c r="C1045285" s="249"/>
      <c r="D1045285" s="250"/>
      <c r="E1045285" s="250"/>
      <c r="F1045285" s="250"/>
      <c r="G1045285" s="250"/>
      <c r="H1045285" s="250"/>
      <c r="I1045285" s="250"/>
      <c r="J1045285" s="244"/>
      <c r="K1045285" s="244"/>
      <c r="L1045285" s="244"/>
      <c r="M1045285" s="244"/>
      <c r="N1045285" s="244"/>
      <c r="O1045285" s="251"/>
      <c r="P1045285" s="251"/>
      <c r="Q1045285" s="251"/>
      <c r="R1045285" s="251"/>
      <c r="S1045285" s="251"/>
      <c r="T1045285" s="251"/>
      <c r="U1045285" s="251"/>
      <c r="V1045285" s="251"/>
      <c r="W1045285" s="251"/>
      <c r="X1045285" s="251"/>
      <c r="Y1045285" s="251"/>
      <c r="Z1045285" s="251"/>
      <c r="AA1045285" s="251"/>
      <c r="AB1045285" s="247"/>
      <c r="AC1045285" s="247"/>
      <c r="AD1045285" s="245"/>
      <c r="AE1045285" s="245"/>
      <c r="AF1045285" s="245"/>
      <c r="AG1045285" s="245"/>
    </row>
    <row r="1045286" spans="1:33" ht="12.75">
      <c r="A1045286" s="247"/>
      <c r="B1045286" s="248"/>
      <c r="C1045286" s="249"/>
      <c r="D1045286" s="250"/>
      <c r="E1045286" s="250"/>
      <c r="F1045286" s="250"/>
      <c r="G1045286" s="250"/>
      <c r="H1045286" s="250"/>
      <c r="I1045286" s="250"/>
      <c r="J1045286" s="244"/>
      <c r="K1045286" s="244"/>
      <c r="L1045286" s="244"/>
      <c r="M1045286" s="244"/>
      <c r="N1045286" s="244"/>
      <c r="O1045286" s="251"/>
      <c r="P1045286" s="251"/>
      <c r="Q1045286" s="251"/>
      <c r="R1045286" s="251"/>
      <c r="S1045286" s="251"/>
      <c r="T1045286" s="251"/>
      <c r="U1045286" s="251"/>
      <c r="V1045286" s="251"/>
      <c r="W1045286" s="251"/>
      <c r="X1045286" s="251"/>
      <c r="Y1045286" s="251"/>
      <c r="Z1045286" s="251"/>
      <c r="AA1045286" s="251"/>
      <c r="AB1045286" s="247"/>
      <c r="AC1045286" s="247"/>
      <c r="AD1045286" s="245"/>
      <c r="AE1045286" s="245"/>
      <c r="AF1045286" s="245"/>
      <c r="AG1045286" s="245"/>
    </row>
    <row r="1045287" spans="1:33" ht="12.75">
      <c r="A1045287" s="247"/>
      <c r="B1045287" s="248"/>
      <c r="C1045287" s="249"/>
      <c r="D1045287" s="250"/>
      <c r="E1045287" s="250"/>
      <c r="F1045287" s="250"/>
      <c r="G1045287" s="250"/>
      <c r="H1045287" s="250"/>
      <c r="I1045287" s="250"/>
      <c r="J1045287" s="244"/>
      <c r="K1045287" s="244"/>
      <c r="L1045287" s="244"/>
      <c r="M1045287" s="244"/>
      <c r="N1045287" s="244"/>
      <c r="O1045287" s="251"/>
      <c r="P1045287" s="251"/>
      <c r="Q1045287" s="251"/>
      <c r="R1045287" s="251"/>
      <c r="S1045287" s="251"/>
      <c r="T1045287" s="251"/>
      <c r="U1045287" s="251"/>
      <c r="V1045287" s="251"/>
      <c r="W1045287" s="251"/>
      <c r="X1045287" s="251"/>
      <c r="Y1045287" s="251"/>
      <c r="Z1045287" s="251"/>
      <c r="AA1045287" s="251"/>
      <c r="AB1045287" s="247"/>
      <c r="AC1045287" s="247"/>
      <c r="AD1045287" s="245"/>
      <c r="AE1045287" s="245"/>
      <c r="AF1045287" s="245"/>
      <c r="AG1045287" s="245"/>
    </row>
    <row r="1045288" spans="1:33" ht="12.75">
      <c r="A1045288" s="247"/>
      <c r="B1045288" s="248"/>
      <c r="C1045288" s="249"/>
      <c r="D1045288" s="250"/>
      <c r="E1045288" s="250"/>
      <c r="F1045288" s="250"/>
      <c r="G1045288" s="250"/>
      <c r="H1045288" s="250"/>
      <c r="I1045288" s="250"/>
      <c r="J1045288" s="244"/>
      <c r="K1045288" s="244"/>
      <c r="L1045288" s="244"/>
      <c r="M1045288" s="244"/>
      <c r="N1045288" s="244"/>
      <c r="O1045288" s="251"/>
      <c r="P1045288" s="251"/>
      <c r="Q1045288" s="251"/>
      <c r="R1045288" s="251"/>
      <c r="S1045288" s="251"/>
      <c r="T1045288" s="251"/>
      <c r="U1045288" s="251"/>
      <c r="V1045288" s="251"/>
      <c r="W1045288" s="251"/>
      <c r="X1045288" s="251"/>
      <c r="Y1045288" s="251"/>
      <c r="Z1045288" s="251"/>
      <c r="AA1045288" s="251"/>
      <c r="AB1045288" s="247"/>
      <c r="AC1045288" s="247"/>
      <c r="AD1045288" s="245"/>
      <c r="AE1045288" s="245"/>
      <c r="AF1045288" s="245"/>
      <c r="AG1045288" s="245"/>
    </row>
    <row r="1045289" spans="1:33" ht="12.75">
      <c r="A1045289" s="247"/>
      <c r="B1045289" s="248"/>
      <c r="C1045289" s="249"/>
      <c r="D1045289" s="250"/>
      <c r="E1045289" s="250"/>
      <c r="F1045289" s="250"/>
      <c r="G1045289" s="250"/>
      <c r="H1045289" s="250"/>
      <c r="I1045289" s="250"/>
      <c r="J1045289" s="244"/>
      <c r="K1045289" s="244"/>
      <c r="L1045289" s="244"/>
      <c r="M1045289" s="244"/>
      <c r="N1045289" s="244"/>
      <c r="O1045289" s="251"/>
      <c r="P1045289" s="251"/>
      <c r="Q1045289" s="251"/>
      <c r="R1045289" s="251"/>
      <c r="S1045289" s="251"/>
      <c r="T1045289" s="251"/>
      <c r="U1045289" s="251"/>
      <c r="V1045289" s="251"/>
      <c r="W1045289" s="251"/>
      <c r="X1045289" s="251"/>
      <c r="Y1045289" s="251"/>
      <c r="Z1045289" s="251"/>
      <c r="AA1045289" s="251"/>
      <c r="AB1045289" s="247"/>
      <c r="AC1045289" s="247"/>
      <c r="AD1045289" s="245"/>
      <c r="AE1045289" s="245"/>
      <c r="AF1045289" s="245"/>
      <c r="AG1045289" s="245"/>
    </row>
    <row r="1045290" spans="1:33" ht="12.75">
      <c r="A1045290" s="247"/>
      <c r="B1045290" s="248"/>
      <c r="C1045290" s="249"/>
      <c r="D1045290" s="250"/>
      <c r="E1045290" s="250"/>
      <c r="F1045290" s="250"/>
      <c r="G1045290" s="250"/>
      <c r="H1045290" s="250"/>
      <c r="I1045290" s="250"/>
      <c r="J1045290" s="244"/>
      <c r="K1045290" s="244"/>
      <c r="L1045290" s="244"/>
      <c r="M1045290" s="244"/>
      <c r="N1045290" s="244"/>
      <c r="O1045290" s="251"/>
      <c r="P1045290" s="251"/>
      <c r="Q1045290" s="251"/>
      <c r="R1045290" s="251"/>
      <c r="S1045290" s="251"/>
      <c r="T1045290" s="251"/>
      <c r="U1045290" s="251"/>
      <c r="V1045290" s="251"/>
      <c r="W1045290" s="251"/>
      <c r="X1045290" s="251"/>
      <c r="Y1045290" s="251"/>
      <c r="Z1045290" s="251"/>
      <c r="AA1045290" s="251"/>
      <c r="AB1045290" s="247"/>
      <c r="AC1045290" s="247"/>
      <c r="AD1045290" s="245"/>
      <c r="AE1045290" s="245"/>
      <c r="AF1045290" s="245"/>
      <c r="AG1045290" s="245"/>
    </row>
    <row r="1045291" spans="1:33" ht="12.75">
      <c r="A1045291" s="247"/>
      <c r="B1045291" s="248"/>
      <c r="C1045291" s="249"/>
      <c r="D1045291" s="250"/>
      <c r="E1045291" s="250"/>
      <c r="F1045291" s="250"/>
      <c r="G1045291" s="250"/>
      <c r="H1045291" s="250"/>
      <c r="I1045291" s="250"/>
      <c r="J1045291" s="244"/>
      <c r="K1045291" s="244"/>
      <c r="L1045291" s="244"/>
      <c r="M1045291" s="244"/>
      <c r="N1045291" s="244"/>
      <c r="O1045291" s="251"/>
      <c r="P1045291" s="251"/>
      <c r="Q1045291" s="251"/>
      <c r="R1045291" s="251"/>
      <c r="S1045291" s="251"/>
      <c r="T1045291" s="251"/>
      <c r="U1045291" s="251"/>
      <c r="V1045291" s="251"/>
      <c r="W1045291" s="251"/>
      <c r="X1045291" s="251"/>
      <c r="Y1045291" s="251"/>
      <c r="Z1045291" s="251"/>
      <c r="AA1045291" s="251"/>
      <c r="AB1045291" s="247"/>
      <c r="AC1045291" s="247"/>
      <c r="AD1045291" s="245"/>
      <c r="AE1045291" s="245"/>
      <c r="AF1045291" s="245"/>
      <c r="AG1045291" s="245"/>
    </row>
    <row r="1045292" spans="1:33" ht="12.75">
      <c r="A1045292" s="247"/>
      <c r="B1045292" s="248"/>
      <c r="C1045292" s="249"/>
      <c r="D1045292" s="250"/>
      <c r="E1045292" s="250"/>
      <c r="F1045292" s="250"/>
      <c r="G1045292" s="250"/>
      <c r="H1045292" s="250"/>
      <c r="I1045292" s="250"/>
      <c r="J1045292" s="244"/>
      <c r="K1045292" s="244"/>
      <c r="L1045292" s="244"/>
      <c r="M1045292" s="244"/>
      <c r="N1045292" s="244"/>
      <c r="O1045292" s="251"/>
      <c r="P1045292" s="251"/>
      <c r="Q1045292" s="251"/>
      <c r="R1045292" s="251"/>
      <c r="S1045292" s="251"/>
      <c r="T1045292" s="251"/>
      <c r="U1045292" s="251"/>
      <c r="V1045292" s="251"/>
      <c r="W1045292" s="251"/>
      <c r="X1045292" s="251"/>
      <c r="Y1045292" s="251"/>
      <c r="Z1045292" s="251"/>
      <c r="AA1045292" s="251"/>
      <c r="AB1045292" s="247"/>
      <c r="AC1045292" s="247"/>
      <c r="AD1045292" s="245"/>
      <c r="AE1045292" s="245"/>
      <c r="AF1045292" s="245"/>
      <c r="AG1045292" s="245"/>
    </row>
    <row r="1045293" spans="1:33" ht="12.75">
      <c r="A1045293" s="247"/>
      <c r="B1045293" s="248"/>
      <c r="C1045293" s="249"/>
      <c r="D1045293" s="250"/>
      <c r="E1045293" s="250"/>
      <c r="F1045293" s="250"/>
      <c r="G1045293" s="250"/>
      <c r="H1045293" s="250"/>
      <c r="I1045293" s="250"/>
      <c r="J1045293" s="244"/>
      <c r="K1045293" s="244"/>
      <c r="L1045293" s="244"/>
      <c r="M1045293" s="244"/>
      <c r="N1045293" s="244"/>
      <c r="O1045293" s="251"/>
      <c r="P1045293" s="251"/>
      <c r="Q1045293" s="251"/>
      <c r="R1045293" s="251"/>
      <c r="S1045293" s="251"/>
      <c r="T1045293" s="251"/>
      <c r="U1045293" s="251"/>
      <c r="V1045293" s="251"/>
      <c r="W1045293" s="251"/>
      <c r="X1045293" s="251"/>
      <c r="Y1045293" s="251"/>
      <c r="Z1045293" s="251"/>
      <c r="AA1045293" s="251"/>
      <c r="AB1045293" s="247"/>
      <c r="AC1045293" s="247"/>
      <c r="AD1045293" s="245"/>
      <c r="AE1045293" s="245"/>
      <c r="AF1045293" s="245"/>
      <c r="AG1045293" s="245"/>
    </row>
    <row r="1045294" spans="1:33" ht="12.75">
      <c r="A1045294" s="247"/>
      <c r="B1045294" s="248"/>
      <c r="C1045294" s="249"/>
      <c r="D1045294" s="250"/>
      <c r="E1045294" s="250"/>
      <c r="F1045294" s="250"/>
      <c r="G1045294" s="250"/>
      <c r="H1045294" s="250"/>
      <c r="I1045294" s="250"/>
      <c r="J1045294" s="244"/>
      <c r="K1045294" s="244"/>
      <c r="L1045294" s="244"/>
      <c r="M1045294" s="244"/>
      <c r="N1045294" s="244"/>
      <c r="O1045294" s="251"/>
      <c r="P1045294" s="251"/>
      <c r="Q1045294" s="251"/>
      <c r="R1045294" s="251"/>
      <c r="S1045294" s="251"/>
      <c r="T1045294" s="251"/>
      <c r="U1045294" s="251"/>
      <c r="V1045294" s="251"/>
      <c r="W1045294" s="251"/>
      <c r="X1045294" s="251"/>
      <c r="Y1045294" s="251"/>
      <c r="Z1045294" s="251"/>
      <c r="AA1045294" s="251"/>
      <c r="AB1045294" s="247"/>
      <c r="AC1045294" s="247"/>
      <c r="AD1045294" s="245"/>
      <c r="AE1045294" s="245"/>
      <c r="AF1045294" s="245"/>
      <c r="AG1045294" s="245"/>
    </row>
    <row r="1045295" spans="1:33" ht="12.75">
      <c r="A1045295" s="247"/>
      <c r="B1045295" s="248"/>
      <c r="C1045295" s="249"/>
      <c r="D1045295" s="250"/>
      <c r="E1045295" s="250"/>
      <c r="F1045295" s="250"/>
      <c r="G1045295" s="250"/>
      <c r="H1045295" s="250"/>
      <c r="I1045295" s="250"/>
      <c r="J1045295" s="244"/>
      <c r="K1045295" s="244"/>
      <c r="L1045295" s="244"/>
      <c r="M1045295" s="244"/>
      <c r="N1045295" s="244"/>
      <c r="O1045295" s="251"/>
      <c r="P1045295" s="251"/>
      <c r="Q1045295" s="251"/>
      <c r="R1045295" s="251"/>
      <c r="S1045295" s="251"/>
      <c r="T1045295" s="251"/>
      <c r="U1045295" s="251"/>
      <c r="V1045295" s="251"/>
      <c r="W1045295" s="251"/>
      <c r="X1045295" s="251"/>
      <c r="Y1045295" s="251"/>
      <c r="Z1045295" s="251"/>
      <c r="AA1045295" s="251"/>
      <c r="AB1045295" s="247"/>
      <c r="AC1045295" s="247"/>
      <c r="AD1045295" s="245"/>
      <c r="AE1045295" s="245"/>
      <c r="AF1045295" s="245"/>
      <c r="AG1045295" s="245"/>
    </row>
    <row r="1045296" spans="1:33" ht="12.75">
      <c r="A1045296" s="247"/>
      <c r="B1045296" s="248"/>
      <c r="C1045296" s="249"/>
      <c r="D1045296" s="250"/>
      <c r="E1045296" s="250"/>
      <c r="F1045296" s="250"/>
      <c r="G1045296" s="250"/>
      <c r="H1045296" s="250"/>
      <c r="I1045296" s="250"/>
      <c r="J1045296" s="244"/>
      <c r="K1045296" s="244"/>
      <c r="L1045296" s="244"/>
      <c r="M1045296" s="244"/>
      <c r="N1045296" s="244"/>
      <c r="O1045296" s="251"/>
      <c r="P1045296" s="251"/>
      <c r="Q1045296" s="251"/>
      <c r="R1045296" s="251"/>
      <c r="S1045296" s="251"/>
      <c r="T1045296" s="251"/>
      <c r="U1045296" s="251"/>
      <c r="V1045296" s="251"/>
      <c r="W1045296" s="251"/>
      <c r="X1045296" s="251"/>
      <c r="Y1045296" s="251"/>
      <c r="Z1045296" s="251"/>
      <c r="AA1045296" s="251"/>
      <c r="AB1045296" s="247"/>
      <c r="AC1045296" s="247"/>
      <c r="AD1045296" s="245"/>
      <c r="AE1045296" s="245"/>
      <c r="AF1045296" s="245"/>
      <c r="AG1045296" s="245"/>
    </row>
    <row r="1045297" spans="1:33" ht="12.75">
      <c r="A1045297" s="247"/>
      <c r="B1045297" s="248"/>
      <c r="C1045297" s="249"/>
      <c r="D1045297" s="250"/>
      <c r="E1045297" s="250"/>
      <c r="F1045297" s="250"/>
      <c r="G1045297" s="250"/>
      <c r="H1045297" s="250"/>
      <c r="I1045297" s="250"/>
      <c r="J1045297" s="244"/>
      <c r="K1045297" s="244"/>
      <c r="L1045297" s="244"/>
      <c r="M1045297" s="244"/>
      <c r="N1045297" s="244"/>
      <c r="O1045297" s="251"/>
      <c r="P1045297" s="251"/>
      <c r="Q1045297" s="251"/>
      <c r="R1045297" s="251"/>
      <c r="S1045297" s="251"/>
      <c r="T1045297" s="251"/>
      <c r="U1045297" s="251"/>
      <c r="V1045297" s="251"/>
      <c r="W1045297" s="251"/>
      <c r="X1045297" s="251"/>
      <c r="Y1045297" s="251"/>
      <c r="Z1045297" s="251"/>
      <c r="AA1045297" s="251"/>
      <c r="AB1045297" s="247"/>
      <c r="AC1045297" s="247"/>
      <c r="AD1045297" s="245"/>
      <c r="AE1045297" s="245"/>
      <c r="AF1045297" s="245"/>
      <c r="AG1045297" s="245"/>
    </row>
    <row r="1045298" spans="1:33" ht="12.75">
      <c r="A1045298" s="247"/>
      <c r="B1045298" s="248"/>
      <c r="C1045298" s="249"/>
      <c r="D1045298" s="250"/>
      <c r="E1045298" s="250"/>
      <c r="F1045298" s="250"/>
      <c r="G1045298" s="250"/>
      <c r="H1045298" s="250"/>
      <c r="I1045298" s="250"/>
      <c r="J1045298" s="244"/>
      <c r="K1045298" s="244"/>
      <c r="L1045298" s="244"/>
      <c r="M1045298" s="244"/>
      <c r="N1045298" s="244"/>
      <c r="O1045298" s="251"/>
      <c r="P1045298" s="251"/>
      <c r="Q1045298" s="251"/>
      <c r="R1045298" s="251"/>
      <c r="S1045298" s="251"/>
      <c r="T1045298" s="251"/>
      <c r="U1045298" s="251"/>
      <c r="V1045298" s="251"/>
      <c r="W1045298" s="251"/>
      <c r="X1045298" s="251"/>
      <c r="Y1045298" s="251"/>
      <c r="Z1045298" s="251"/>
      <c r="AA1045298" s="251"/>
      <c r="AB1045298" s="247"/>
      <c r="AC1045298" s="247"/>
      <c r="AD1045298" s="245"/>
      <c r="AE1045298" s="245"/>
      <c r="AF1045298" s="245"/>
      <c r="AG1045298" s="245"/>
    </row>
    <row r="1045299" spans="1:33" ht="12.75">
      <c r="A1045299" s="247"/>
      <c r="B1045299" s="248"/>
      <c r="C1045299" s="249"/>
      <c r="D1045299" s="250"/>
      <c r="E1045299" s="250"/>
      <c r="F1045299" s="250"/>
      <c r="G1045299" s="250"/>
      <c r="H1045299" s="250"/>
      <c r="I1045299" s="250"/>
      <c r="J1045299" s="244"/>
      <c r="K1045299" s="244"/>
      <c r="L1045299" s="244"/>
      <c r="M1045299" s="244"/>
      <c r="N1045299" s="244"/>
      <c r="O1045299" s="251"/>
      <c r="P1045299" s="251"/>
      <c r="Q1045299" s="251"/>
      <c r="R1045299" s="251"/>
      <c r="S1045299" s="251"/>
      <c r="T1045299" s="251"/>
      <c r="U1045299" s="251"/>
      <c r="V1045299" s="251"/>
      <c r="W1045299" s="251"/>
      <c r="X1045299" s="251"/>
      <c r="Y1045299" s="251"/>
      <c r="Z1045299" s="251"/>
      <c r="AA1045299" s="251"/>
      <c r="AB1045299" s="247"/>
      <c r="AC1045299" s="247"/>
      <c r="AD1045299" s="245"/>
      <c r="AE1045299" s="245"/>
      <c r="AF1045299" s="245"/>
      <c r="AG1045299" s="245"/>
    </row>
    <row r="1045300" spans="1:33" ht="12.75">
      <c r="A1045300" s="247"/>
      <c r="B1045300" s="248"/>
      <c r="C1045300" s="249"/>
      <c r="D1045300" s="250"/>
      <c r="E1045300" s="250"/>
      <c r="F1045300" s="250"/>
      <c r="G1045300" s="250"/>
      <c r="H1045300" s="250"/>
      <c r="I1045300" s="250"/>
      <c r="J1045300" s="244"/>
      <c r="K1045300" s="244"/>
      <c r="L1045300" s="244"/>
      <c r="M1045300" s="244"/>
      <c r="N1045300" s="244"/>
      <c r="O1045300" s="251"/>
      <c r="P1045300" s="251"/>
      <c r="Q1045300" s="251"/>
      <c r="R1045300" s="251"/>
      <c r="S1045300" s="251"/>
      <c r="T1045300" s="251"/>
      <c r="U1045300" s="251"/>
      <c r="V1045300" s="251"/>
      <c r="W1045300" s="251"/>
      <c r="X1045300" s="251"/>
      <c r="Y1045300" s="251"/>
      <c r="Z1045300" s="251"/>
      <c r="AA1045300" s="251"/>
      <c r="AB1045300" s="247"/>
      <c r="AC1045300" s="247"/>
      <c r="AD1045300" s="245"/>
      <c r="AE1045300" s="245"/>
      <c r="AF1045300" s="245"/>
      <c r="AG1045300" s="245"/>
    </row>
    <row r="1045301" spans="1:33" ht="12.75">
      <c r="A1045301" s="247"/>
      <c r="B1045301" s="248"/>
      <c r="C1045301" s="249"/>
      <c r="D1045301" s="250"/>
      <c r="E1045301" s="250"/>
      <c r="F1045301" s="250"/>
      <c r="G1045301" s="250"/>
      <c r="H1045301" s="250"/>
      <c r="I1045301" s="250"/>
      <c r="J1045301" s="244"/>
      <c r="K1045301" s="244"/>
      <c r="L1045301" s="244"/>
      <c r="M1045301" s="244"/>
      <c r="N1045301" s="244"/>
      <c r="O1045301" s="251"/>
      <c r="P1045301" s="251"/>
      <c r="Q1045301" s="251"/>
      <c r="R1045301" s="251"/>
      <c r="S1045301" s="251"/>
      <c r="T1045301" s="251"/>
      <c r="U1045301" s="251"/>
      <c r="V1045301" s="251"/>
      <c r="W1045301" s="251"/>
      <c r="X1045301" s="251"/>
      <c r="Y1045301" s="251"/>
      <c r="Z1045301" s="251"/>
      <c r="AA1045301" s="251"/>
      <c r="AB1045301" s="247"/>
      <c r="AC1045301" s="247"/>
      <c r="AD1045301" s="245"/>
      <c r="AE1045301" s="245"/>
      <c r="AF1045301" s="245"/>
      <c r="AG1045301" s="245"/>
    </row>
    <row r="1045302" spans="1:33" ht="12.75">
      <c r="A1045302" s="247"/>
      <c r="B1045302" s="248"/>
      <c r="C1045302" s="249"/>
      <c r="D1045302" s="250"/>
      <c r="E1045302" s="250"/>
      <c r="F1045302" s="250"/>
      <c r="G1045302" s="250"/>
      <c r="H1045302" s="250"/>
      <c r="I1045302" s="250"/>
      <c r="J1045302" s="244"/>
      <c r="K1045302" s="244"/>
      <c r="L1045302" s="244"/>
      <c r="M1045302" s="244"/>
      <c r="N1045302" s="244"/>
      <c r="O1045302" s="251"/>
      <c r="P1045302" s="251"/>
      <c r="Q1045302" s="251"/>
      <c r="R1045302" s="251"/>
      <c r="S1045302" s="251"/>
      <c r="T1045302" s="251"/>
      <c r="U1045302" s="251"/>
      <c r="V1045302" s="251"/>
      <c r="W1045302" s="251"/>
      <c r="X1045302" s="251"/>
      <c r="Y1045302" s="251"/>
      <c r="Z1045302" s="251"/>
      <c r="AA1045302" s="251"/>
      <c r="AB1045302" s="247"/>
      <c r="AC1045302" s="247"/>
      <c r="AD1045302" s="245"/>
      <c r="AE1045302" s="245"/>
      <c r="AF1045302" s="245"/>
      <c r="AG1045302" s="245"/>
    </row>
    <row r="1045303" spans="1:33" ht="12.75">
      <c r="A1045303" s="247"/>
      <c r="B1045303" s="248"/>
      <c r="C1045303" s="249"/>
      <c r="D1045303" s="250"/>
      <c r="E1045303" s="250"/>
      <c r="F1045303" s="250"/>
      <c r="G1045303" s="250"/>
      <c r="H1045303" s="250"/>
      <c r="I1045303" s="250"/>
      <c r="J1045303" s="244"/>
      <c r="K1045303" s="244"/>
      <c r="L1045303" s="244"/>
      <c r="M1045303" s="244"/>
      <c r="N1045303" s="244"/>
      <c r="O1045303" s="251"/>
      <c r="P1045303" s="251"/>
      <c r="Q1045303" s="251"/>
      <c r="R1045303" s="251"/>
      <c r="S1045303" s="251"/>
      <c r="T1045303" s="251"/>
      <c r="U1045303" s="251"/>
      <c r="V1045303" s="251"/>
      <c r="W1045303" s="251"/>
      <c r="X1045303" s="251"/>
      <c r="Y1045303" s="251"/>
      <c r="Z1045303" s="251"/>
      <c r="AA1045303" s="251"/>
      <c r="AB1045303" s="247"/>
      <c r="AC1045303" s="247"/>
      <c r="AD1045303" s="245"/>
      <c r="AE1045303" s="245"/>
      <c r="AF1045303" s="245"/>
      <c r="AG1045303" s="245"/>
    </row>
    <row r="1045304" spans="1:33" ht="12.75">
      <c r="A1045304" s="247"/>
      <c r="B1045304" s="248"/>
      <c r="C1045304" s="249"/>
      <c r="D1045304" s="250"/>
      <c r="E1045304" s="250"/>
      <c r="F1045304" s="250"/>
      <c r="G1045304" s="250"/>
      <c r="H1045304" s="250"/>
      <c r="I1045304" s="250"/>
      <c r="J1045304" s="244"/>
      <c r="K1045304" s="244"/>
      <c r="L1045304" s="244"/>
      <c r="M1045304" s="244"/>
      <c r="N1045304" s="244"/>
      <c r="O1045304" s="251"/>
      <c r="P1045304" s="251"/>
      <c r="Q1045304" s="251"/>
      <c r="R1045304" s="251"/>
      <c r="S1045304" s="251"/>
      <c r="T1045304" s="251"/>
      <c r="U1045304" s="251"/>
      <c r="V1045304" s="251"/>
      <c r="W1045304" s="251"/>
      <c r="X1045304" s="251"/>
      <c r="Y1045304" s="251"/>
      <c r="Z1045304" s="251"/>
      <c r="AA1045304" s="251"/>
      <c r="AB1045304" s="247"/>
      <c r="AC1045304" s="247"/>
      <c r="AD1045304" s="245"/>
      <c r="AE1045304" s="245"/>
      <c r="AF1045304" s="245"/>
      <c r="AG1045304" s="245"/>
    </row>
    <row r="1045305" spans="1:33" ht="12.75">
      <c r="A1045305" s="247"/>
      <c r="B1045305" s="248"/>
      <c r="C1045305" s="249"/>
      <c r="D1045305" s="250"/>
      <c r="E1045305" s="250"/>
      <c r="F1045305" s="250"/>
      <c r="G1045305" s="250"/>
      <c r="H1045305" s="250"/>
      <c r="I1045305" s="250"/>
      <c r="J1045305" s="244"/>
      <c r="K1045305" s="244"/>
      <c r="L1045305" s="244"/>
      <c r="M1045305" s="244"/>
      <c r="N1045305" s="244"/>
      <c r="O1045305" s="251"/>
      <c r="P1045305" s="251"/>
      <c r="Q1045305" s="251"/>
      <c r="R1045305" s="251"/>
      <c r="S1045305" s="251"/>
      <c r="T1045305" s="251"/>
      <c r="U1045305" s="251"/>
      <c r="V1045305" s="251"/>
      <c r="W1045305" s="251"/>
      <c r="X1045305" s="251"/>
      <c r="Y1045305" s="251"/>
      <c r="Z1045305" s="251"/>
      <c r="AA1045305" s="251"/>
      <c r="AB1045305" s="247"/>
      <c r="AC1045305" s="247"/>
      <c r="AD1045305" s="245"/>
      <c r="AE1045305" s="245"/>
      <c r="AF1045305" s="245"/>
      <c r="AG1045305" s="245"/>
    </row>
    <row r="1045306" spans="1:33" ht="12.75">
      <c r="A1045306" s="247"/>
      <c r="B1045306" s="248"/>
      <c r="C1045306" s="249"/>
      <c r="D1045306" s="250"/>
      <c r="E1045306" s="250"/>
      <c r="F1045306" s="250"/>
      <c r="G1045306" s="250"/>
      <c r="H1045306" s="250"/>
      <c r="I1045306" s="250"/>
      <c r="J1045306" s="244"/>
      <c r="K1045306" s="244"/>
      <c r="L1045306" s="244"/>
      <c r="M1045306" s="244"/>
      <c r="N1045306" s="244"/>
      <c r="O1045306" s="251"/>
      <c r="P1045306" s="251"/>
      <c r="Q1045306" s="251"/>
      <c r="R1045306" s="251"/>
      <c r="S1045306" s="251"/>
      <c r="T1045306" s="251"/>
      <c r="U1045306" s="251"/>
      <c r="V1045306" s="251"/>
      <c r="W1045306" s="251"/>
      <c r="X1045306" s="251"/>
      <c r="Y1045306" s="251"/>
      <c r="Z1045306" s="251"/>
      <c r="AA1045306" s="251"/>
      <c r="AB1045306" s="247"/>
      <c r="AC1045306" s="247"/>
      <c r="AD1045306" s="245"/>
      <c r="AE1045306" s="245"/>
      <c r="AF1045306" s="245"/>
      <c r="AG1045306" s="245"/>
    </row>
    <row r="1045307" spans="1:33" ht="12.75">
      <c r="A1045307" s="247"/>
      <c r="B1045307" s="248"/>
      <c r="C1045307" s="249"/>
      <c r="D1045307" s="250"/>
      <c r="E1045307" s="250"/>
      <c r="F1045307" s="250"/>
      <c r="G1045307" s="250"/>
      <c r="H1045307" s="250"/>
      <c r="I1045307" s="250"/>
      <c r="J1045307" s="244"/>
      <c r="K1045307" s="244"/>
      <c r="L1045307" s="244"/>
      <c r="M1045307" s="244"/>
      <c r="N1045307" s="244"/>
      <c r="O1045307" s="251"/>
      <c r="P1045307" s="251"/>
      <c r="Q1045307" s="251"/>
      <c r="R1045307" s="251"/>
      <c r="S1045307" s="251"/>
      <c r="T1045307" s="251"/>
      <c r="U1045307" s="251"/>
      <c r="V1045307" s="251"/>
      <c r="W1045307" s="251"/>
      <c r="X1045307" s="251"/>
      <c r="Y1045307" s="251"/>
      <c r="Z1045307" s="251"/>
      <c r="AA1045307" s="251"/>
      <c r="AB1045307" s="247"/>
      <c r="AC1045307" s="247"/>
      <c r="AD1045307" s="245"/>
      <c r="AE1045307" s="245"/>
      <c r="AF1045307" s="245"/>
      <c r="AG1045307" s="245"/>
    </row>
    <row r="1045308" spans="1:33" ht="12.75">
      <c r="A1045308" s="247"/>
      <c r="B1045308" s="248"/>
      <c r="C1045308" s="249"/>
      <c r="D1045308" s="250"/>
      <c r="E1045308" s="250"/>
      <c r="F1045308" s="250"/>
      <c r="G1045308" s="250"/>
      <c r="H1045308" s="250"/>
      <c r="I1045308" s="250"/>
      <c r="J1045308" s="244"/>
      <c r="K1045308" s="244"/>
      <c r="L1045308" s="244"/>
      <c r="M1045308" s="244"/>
      <c r="N1045308" s="244"/>
      <c r="O1045308" s="251"/>
      <c r="P1045308" s="251"/>
      <c r="Q1045308" s="251"/>
      <c r="R1045308" s="251"/>
      <c r="S1045308" s="251"/>
      <c r="T1045308" s="251"/>
      <c r="U1045308" s="251"/>
      <c r="V1045308" s="251"/>
      <c r="W1045308" s="251"/>
      <c r="X1045308" s="251"/>
      <c r="Y1045308" s="251"/>
      <c r="Z1045308" s="251"/>
      <c r="AA1045308" s="251"/>
      <c r="AB1045308" s="247"/>
      <c r="AC1045308" s="247"/>
      <c r="AD1045308" s="245"/>
      <c r="AE1045308" s="245"/>
      <c r="AF1045308" s="245"/>
      <c r="AG1045308" s="245"/>
    </row>
    <row r="1045309" spans="1:33" ht="12.75">
      <c r="A1045309" s="247"/>
      <c r="B1045309" s="248"/>
      <c r="C1045309" s="249"/>
      <c r="D1045309" s="250"/>
      <c r="E1045309" s="250"/>
      <c r="F1045309" s="250"/>
      <c r="G1045309" s="250"/>
      <c r="H1045309" s="250"/>
      <c r="I1045309" s="250"/>
      <c r="J1045309" s="244"/>
      <c r="K1045309" s="244"/>
      <c r="L1045309" s="244"/>
      <c r="M1045309" s="244"/>
      <c r="N1045309" s="244"/>
      <c r="O1045309" s="251"/>
      <c r="P1045309" s="251"/>
      <c r="Q1045309" s="251"/>
      <c r="R1045309" s="251"/>
      <c r="S1045309" s="251"/>
      <c r="T1045309" s="251"/>
      <c r="U1045309" s="251"/>
      <c r="V1045309" s="251"/>
      <c r="W1045309" s="251"/>
      <c r="X1045309" s="251"/>
      <c r="Y1045309" s="251"/>
      <c r="Z1045309" s="251"/>
      <c r="AA1045309" s="251"/>
      <c r="AB1045309" s="247"/>
      <c r="AC1045309" s="247"/>
      <c r="AD1045309" s="245"/>
      <c r="AE1045309" s="245"/>
      <c r="AF1045309" s="245"/>
      <c r="AG1045309" s="245"/>
    </row>
    <row r="1045310" spans="1:33" ht="12.75">
      <c r="A1045310" s="247"/>
      <c r="B1045310" s="248"/>
      <c r="C1045310" s="249"/>
      <c r="D1045310" s="250"/>
      <c r="E1045310" s="250"/>
      <c r="F1045310" s="250"/>
      <c r="G1045310" s="250"/>
      <c r="H1045310" s="250"/>
      <c r="I1045310" s="250"/>
      <c r="J1045310" s="244"/>
      <c r="K1045310" s="244"/>
      <c r="L1045310" s="244"/>
      <c r="M1045310" s="244"/>
      <c r="N1045310" s="244"/>
      <c r="O1045310" s="251"/>
      <c r="P1045310" s="251"/>
      <c r="Q1045310" s="251"/>
      <c r="R1045310" s="251"/>
      <c r="S1045310" s="251"/>
      <c r="T1045310" s="251"/>
      <c r="U1045310" s="251"/>
      <c r="V1045310" s="251"/>
      <c r="W1045310" s="251"/>
      <c r="X1045310" s="251"/>
      <c r="Y1045310" s="251"/>
      <c r="Z1045310" s="251"/>
      <c r="AA1045310" s="251"/>
      <c r="AB1045310" s="247"/>
      <c r="AC1045310" s="247"/>
      <c r="AD1045310" s="245"/>
      <c r="AE1045310" s="245"/>
      <c r="AF1045310" s="245"/>
      <c r="AG1045310" s="245"/>
    </row>
    <row r="1045311" spans="1:33" ht="12.75">
      <c r="A1045311" s="247"/>
      <c r="B1045311" s="248"/>
      <c r="C1045311" s="249"/>
      <c r="D1045311" s="250"/>
      <c r="E1045311" s="250"/>
      <c r="F1045311" s="250"/>
      <c r="G1045311" s="250"/>
      <c r="H1045311" s="250"/>
      <c r="I1045311" s="250"/>
      <c r="J1045311" s="244"/>
      <c r="K1045311" s="244"/>
      <c r="L1045311" s="244"/>
      <c r="M1045311" s="244"/>
      <c r="N1045311" s="244"/>
      <c r="O1045311" s="251"/>
      <c r="P1045311" s="251"/>
      <c r="Q1045311" s="251"/>
      <c r="R1045311" s="251"/>
      <c r="S1045311" s="251"/>
      <c r="T1045311" s="251"/>
      <c r="U1045311" s="251"/>
      <c r="V1045311" s="251"/>
      <c r="W1045311" s="251"/>
      <c r="X1045311" s="251"/>
      <c r="Y1045311" s="251"/>
      <c r="Z1045311" s="251"/>
      <c r="AA1045311" s="251"/>
      <c r="AB1045311" s="247"/>
      <c r="AC1045311" s="247"/>
      <c r="AD1045311" s="245"/>
      <c r="AE1045311" s="245"/>
      <c r="AF1045311" s="245"/>
      <c r="AG1045311" s="245"/>
    </row>
    <row r="1045312" spans="1:33" ht="12.75">
      <c r="A1045312" s="247"/>
      <c r="B1045312" s="248"/>
      <c r="C1045312" s="249"/>
      <c r="D1045312" s="250"/>
      <c r="E1045312" s="250"/>
      <c r="F1045312" s="250"/>
      <c r="G1045312" s="250"/>
      <c r="H1045312" s="250"/>
      <c r="I1045312" s="250"/>
      <c r="J1045312" s="244"/>
      <c r="K1045312" s="244"/>
      <c r="L1045312" s="244"/>
      <c r="M1045312" s="244"/>
      <c r="N1045312" s="244"/>
      <c r="O1045312" s="251"/>
      <c r="P1045312" s="251"/>
      <c r="Q1045312" s="251"/>
      <c r="R1045312" s="251"/>
      <c r="S1045312" s="251"/>
      <c r="T1045312" s="251"/>
      <c r="U1045312" s="251"/>
      <c r="V1045312" s="251"/>
      <c r="W1045312" s="251"/>
      <c r="X1045312" s="251"/>
      <c r="Y1045312" s="251"/>
      <c r="Z1045312" s="251"/>
      <c r="AA1045312" s="251"/>
      <c r="AB1045312" s="247"/>
      <c r="AC1045312" s="247"/>
      <c r="AD1045312" s="245"/>
      <c r="AE1045312" s="245"/>
      <c r="AF1045312" s="245"/>
      <c r="AG1045312" s="245"/>
    </row>
    <row r="1045313" spans="1:33" ht="12.75">
      <c r="A1045313" s="247"/>
      <c r="B1045313" s="248"/>
      <c r="C1045313" s="249"/>
      <c r="D1045313" s="250"/>
      <c r="E1045313" s="250"/>
      <c r="F1045313" s="250"/>
      <c r="G1045313" s="250"/>
      <c r="H1045313" s="250"/>
      <c r="I1045313" s="250"/>
      <c r="J1045313" s="244"/>
      <c r="K1045313" s="244"/>
      <c r="L1045313" s="244"/>
      <c r="M1045313" s="244"/>
      <c r="N1045313" s="244"/>
      <c r="O1045313" s="251"/>
      <c r="P1045313" s="251"/>
      <c r="Q1045313" s="251"/>
      <c r="R1045313" s="251"/>
      <c r="S1045313" s="251"/>
      <c r="T1045313" s="251"/>
      <c r="U1045313" s="251"/>
      <c r="V1045313" s="251"/>
      <c r="W1045313" s="251"/>
      <c r="X1045313" s="251"/>
      <c r="Y1045313" s="251"/>
      <c r="Z1045313" s="251"/>
      <c r="AA1045313" s="251"/>
      <c r="AB1045313" s="247"/>
      <c r="AC1045313" s="247"/>
      <c r="AD1045313" s="245"/>
      <c r="AE1045313" s="245"/>
      <c r="AF1045313" s="245"/>
      <c r="AG1045313" s="245"/>
    </row>
    <row r="1045314" spans="1:33" ht="12.75">
      <c r="A1045314" s="247"/>
      <c r="B1045314" s="248"/>
      <c r="C1045314" s="249"/>
      <c r="D1045314" s="250"/>
      <c r="E1045314" s="250"/>
      <c r="F1045314" s="250"/>
      <c r="G1045314" s="250"/>
      <c r="H1045314" s="250"/>
      <c r="I1045314" s="250"/>
      <c r="J1045314" s="244"/>
      <c r="K1045314" s="244"/>
      <c r="L1045314" s="244"/>
      <c r="M1045314" s="244"/>
      <c r="N1045314" s="244"/>
      <c r="O1045314" s="251"/>
      <c r="P1045314" s="251"/>
      <c r="Q1045314" s="251"/>
      <c r="R1045314" s="251"/>
      <c r="S1045314" s="251"/>
      <c r="T1045314" s="251"/>
      <c r="U1045314" s="251"/>
      <c r="V1045314" s="251"/>
      <c r="W1045314" s="251"/>
      <c r="X1045314" s="251"/>
      <c r="Y1045314" s="251"/>
      <c r="Z1045314" s="251"/>
      <c r="AA1045314" s="251"/>
      <c r="AB1045314" s="247"/>
      <c r="AC1045314" s="247"/>
      <c r="AD1045314" s="245"/>
      <c r="AE1045314" s="245"/>
      <c r="AF1045314" s="245"/>
      <c r="AG1045314" s="245"/>
    </row>
    <row r="1045315" spans="1:33" ht="12.75">
      <c r="A1045315" s="247"/>
      <c r="B1045315" s="248"/>
      <c r="C1045315" s="249"/>
      <c r="D1045315" s="250"/>
      <c r="E1045315" s="250"/>
      <c r="F1045315" s="250"/>
      <c r="G1045315" s="250"/>
      <c r="H1045315" s="250"/>
      <c r="I1045315" s="250"/>
      <c r="J1045315" s="244"/>
      <c r="K1045315" s="244"/>
      <c r="L1045315" s="244"/>
      <c r="M1045315" s="244"/>
      <c r="N1045315" s="244"/>
      <c r="O1045315" s="251"/>
      <c r="P1045315" s="251"/>
      <c r="Q1045315" s="251"/>
      <c r="R1045315" s="251"/>
      <c r="S1045315" s="251"/>
      <c r="T1045315" s="251"/>
      <c r="U1045315" s="251"/>
      <c r="V1045315" s="251"/>
      <c r="W1045315" s="251"/>
      <c r="X1045315" s="251"/>
      <c r="Y1045315" s="251"/>
      <c r="Z1045315" s="251"/>
      <c r="AA1045315" s="251"/>
      <c r="AB1045315" s="247"/>
      <c r="AC1045315" s="247"/>
      <c r="AD1045315" s="245"/>
      <c r="AE1045315" s="245"/>
      <c r="AF1045315" s="245"/>
      <c r="AG1045315" s="245"/>
    </row>
    <row r="1045316" spans="1:33" ht="12.75">
      <c r="A1045316" s="247"/>
      <c r="B1045316" s="248"/>
      <c r="C1045316" s="249"/>
      <c r="D1045316" s="250"/>
      <c r="E1045316" s="250"/>
      <c r="F1045316" s="250"/>
      <c r="G1045316" s="250"/>
      <c r="H1045316" s="250"/>
      <c r="I1045316" s="250"/>
      <c r="J1045316" s="244"/>
      <c r="K1045316" s="244"/>
      <c r="L1045316" s="244"/>
      <c r="M1045316" s="244"/>
      <c r="N1045316" s="244"/>
      <c r="O1045316" s="251"/>
      <c r="P1045316" s="251"/>
      <c r="Q1045316" s="251"/>
      <c r="R1045316" s="251"/>
      <c r="S1045316" s="251"/>
      <c r="T1045316" s="251"/>
      <c r="U1045316" s="251"/>
      <c r="V1045316" s="251"/>
      <c r="W1045316" s="251"/>
      <c r="X1045316" s="251"/>
      <c r="Y1045316" s="251"/>
      <c r="Z1045316" s="251"/>
      <c r="AA1045316" s="251"/>
      <c r="AB1045316" s="247"/>
      <c r="AC1045316" s="247"/>
      <c r="AD1045316" s="245"/>
      <c r="AE1045316" s="245"/>
      <c r="AF1045316" s="245"/>
      <c r="AG1045316" s="245"/>
    </row>
    <row r="1045317" spans="1:33" ht="12.75">
      <c r="A1045317" s="247"/>
      <c r="B1045317" s="248"/>
      <c r="C1045317" s="249"/>
      <c r="D1045317" s="250"/>
      <c r="E1045317" s="250"/>
      <c r="F1045317" s="250"/>
      <c r="G1045317" s="250"/>
      <c r="H1045317" s="250"/>
      <c r="I1045317" s="250"/>
      <c r="J1045317" s="244"/>
      <c r="K1045317" s="244"/>
      <c r="L1045317" s="244"/>
      <c r="M1045317" s="244"/>
      <c r="N1045317" s="244"/>
      <c r="O1045317" s="251"/>
      <c r="P1045317" s="251"/>
      <c r="Q1045317" s="251"/>
      <c r="R1045317" s="251"/>
      <c r="S1045317" s="251"/>
      <c r="T1045317" s="251"/>
      <c r="U1045317" s="251"/>
      <c r="V1045317" s="251"/>
      <c r="W1045317" s="251"/>
      <c r="X1045317" s="251"/>
      <c r="Y1045317" s="251"/>
      <c r="Z1045317" s="251"/>
      <c r="AA1045317" s="251"/>
      <c r="AB1045317" s="247"/>
      <c r="AC1045317" s="247"/>
      <c r="AD1045317" s="245"/>
      <c r="AE1045317" s="245"/>
      <c r="AF1045317" s="245"/>
      <c r="AG1045317" s="245"/>
    </row>
    <row r="1045318" spans="1:33" ht="12.75">
      <c r="A1045318" s="247"/>
      <c r="B1045318" s="248"/>
      <c r="C1045318" s="249"/>
      <c r="D1045318" s="250"/>
      <c r="E1045318" s="250"/>
      <c r="F1045318" s="250"/>
      <c r="G1045318" s="250"/>
      <c r="H1045318" s="250"/>
      <c r="I1045318" s="250"/>
      <c r="J1045318" s="244"/>
      <c r="K1045318" s="244"/>
      <c r="L1045318" s="244"/>
      <c r="M1045318" s="244"/>
      <c r="N1045318" s="244"/>
      <c r="O1045318" s="251"/>
      <c r="P1045318" s="251"/>
      <c r="Q1045318" s="251"/>
      <c r="R1045318" s="251"/>
      <c r="S1045318" s="251"/>
      <c r="T1045318" s="251"/>
      <c r="U1045318" s="251"/>
      <c r="V1045318" s="251"/>
      <c r="W1045318" s="251"/>
      <c r="X1045318" s="251"/>
      <c r="Y1045318" s="251"/>
      <c r="Z1045318" s="251"/>
      <c r="AA1045318" s="251"/>
      <c r="AB1045318" s="247"/>
      <c r="AC1045318" s="247"/>
      <c r="AD1045318" s="245"/>
      <c r="AE1045318" s="245"/>
      <c r="AF1045318" s="245"/>
      <c r="AG1045318" s="245"/>
    </row>
    <row r="1045319" spans="1:33" ht="12.75">
      <c r="A1045319" s="247"/>
      <c r="B1045319" s="248"/>
      <c r="C1045319" s="249"/>
      <c r="D1045319" s="250"/>
      <c r="E1045319" s="250"/>
      <c r="F1045319" s="250"/>
      <c r="G1045319" s="250"/>
      <c r="H1045319" s="250"/>
      <c r="I1045319" s="250"/>
      <c r="J1045319" s="244"/>
      <c r="K1045319" s="244"/>
      <c r="L1045319" s="244"/>
      <c r="M1045319" s="244"/>
      <c r="N1045319" s="244"/>
      <c r="O1045319" s="251"/>
      <c r="P1045319" s="251"/>
      <c r="Q1045319" s="251"/>
      <c r="R1045319" s="251"/>
      <c r="S1045319" s="251"/>
      <c r="T1045319" s="251"/>
      <c r="U1045319" s="251"/>
      <c r="V1045319" s="251"/>
      <c r="W1045319" s="251"/>
      <c r="X1045319" s="251"/>
      <c r="Y1045319" s="251"/>
      <c r="Z1045319" s="251"/>
      <c r="AA1045319" s="251"/>
      <c r="AB1045319" s="247"/>
      <c r="AC1045319" s="247"/>
      <c r="AD1045319" s="245"/>
      <c r="AE1045319" s="245"/>
      <c r="AF1045319" s="245"/>
      <c r="AG1045319" s="245"/>
    </row>
    <row r="1045320" spans="1:33" ht="12.75">
      <c r="A1045320" s="247"/>
      <c r="B1045320" s="248"/>
      <c r="C1045320" s="249"/>
      <c r="D1045320" s="250"/>
      <c r="E1045320" s="250"/>
      <c r="F1045320" s="250"/>
      <c r="G1045320" s="250"/>
      <c r="H1045320" s="250"/>
      <c r="I1045320" s="250"/>
      <c r="J1045320" s="244"/>
      <c r="K1045320" s="244"/>
      <c r="L1045320" s="244"/>
      <c r="M1045320" s="244"/>
      <c r="N1045320" s="244"/>
      <c r="O1045320" s="251"/>
      <c r="P1045320" s="251"/>
      <c r="Q1045320" s="251"/>
      <c r="R1045320" s="251"/>
      <c r="S1045320" s="251"/>
      <c r="T1045320" s="251"/>
      <c r="U1045320" s="251"/>
      <c r="V1045320" s="251"/>
      <c r="W1045320" s="251"/>
      <c r="X1045320" s="251"/>
      <c r="Y1045320" s="251"/>
      <c r="Z1045320" s="251"/>
      <c r="AA1045320" s="251"/>
      <c r="AB1045320" s="247"/>
      <c r="AC1045320" s="247"/>
      <c r="AD1045320" s="245"/>
      <c r="AE1045320" s="245"/>
      <c r="AF1045320" s="245"/>
      <c r="AG1045320" s="245"/>
    </row>
    <row r="1045321" spans="1:33" ht="12.75">
      <c r="A1045321" s="247"/>
      <c r="B1045321" s="248"/>
      <c r="C1045321" s="249"/>
      <c r="D1045321" s="250"/>
      <c r="E1045321" s="250"/>
      <c r="F1045321" s="250"/>
      <c r="G1045321" s="250"/>
      <c r="H1045321" s="250"/>
      <c r="I1045321" s="250"/>
      <c r="J1045321" s="244"/>
      <c r="K1045321" s="244"/>
      <c r="L1045321" s="244"/>
      <c r="M1045321" s="244"/>
      <c r="N1045321" s="244"/>
      <c r="O1045321" s="251"/>
      <c r="P1045321" s="251"/>
      <c r="Q1045321" s="251"/>
      <c r="R1045321" s="251"/>
      <c r="S1045321" s="251"/>
      <c r="T1045321" s="251"/>
      <c r="U1045321" s="251"/>
      <c r="V1045321" s="251"/>
      <c r="W1045321" s="251"/>
      <c r="X1045321" s="251"/>
      <c r="Y1045321" s="251"/>
      <c r="Z1045321" s="251"/>
      <c r="AA1045321" s="251"/>
      <c r="AB1045321" s="247"/>
      <c r="AC1045321" s="247"/>
      <c r="AD1045321" s="245"/>
      <c r="AE1045321" s="245"/>
      <c r="AF1045321" s="245"/>
      <c r="AG1045321" s="245"/>
    </row>
    <row r="1045322" spans="1:33" ht="12.75">
      <c r="A1045322" s="247"/>
      <c r="B1045322" s="248"/>
      <c r="C1045322" s="249"/>
      <c r="D1045322" s="250"/>
      <c r="E1045322" s="250"/>
      <c r="F1045322" s="250"/>
      <c r="G1045322" s="250"/>
      <c r="H1045322" s="250"/>
      <c r="I1045322" s="250"/>
      <c r="J1045322" s="244"/>
      <c r="K1045322" s="244"/>
      <c r="L1045322" s="244"/>
      <c r="M1045322" s="244"/>
      <c r="N1045322" s="244"/>
      <c r="O1045322" s="251"/>
      <c r="P1045322" s="251"/>
      <c r="Q1045322" s="251"/>
      <c r="R1045322" s="251"/>
      <c r="S1045322" s="251"/>
      <c r="T1045322" s="251"/>
      <c r="U1045322" s="251"/>
      <c r="V1045322" s="251"/>
      <c r="W1045322" s="251"/>
      <c r="X1045322" s="251"/>
      <c r="Y1045322" s="251"/>
      <c r="Z1045322" s="251"/>
      <c r="AA1045322" s="251"/>
      <c r="AB1045322" s="247"/>
      <c r="AC1045322" s="247"/>
      <c r="AD1045322" s="245"/>
      <c r="AE1045322" s="245"/>
      <c r="AF1045322" s="245"/>
      <c r="AG1045322" s="245"/>
    </row>
    <row r="1045323" spans="1:33" ht="12.75">
      <c r="A1045323" s="247"/>
      <c r="B1045323" s="248"/>
      <c r="C1045323" s="249"/>
      <c r="D1045323" s="250"/>
      <c r="E1045323" s="250"/>
      <c r="F1045323" s="250"/>
      <c r="G1045323" s="250"/>
      <c r="H1045323" s="250"/>
      <c r="I1045323" s="250"/>
      <c r="J1045323" s="244"/>
      <c r="K1045323" s="244"/>
      <c r="L1045323" s="244"/>
      <c r="M1045323" s="244"/>
      <c r="N1045323" s="244"/>
      <c r="O1045323" s="251"/>
      <c r="P1045323" s="251"/>
      <c r="Q1045323" s="251"/>
      <c r="R1045323" s="251"/>
      <c r="S1045323" s="251"/>
      <c r="T1045323" s="251"/>
      <c r="U1045323" s="251"/>
      <c r="V1045323" s="251"/>
      <c r="W1045323" s="251"/>
      <c r="X1045323" s="251"/>
      <c r="Y1045323" s="251"/>
      <c r="Z1045323" s="251"/>
      <c r="AA1045323" s="251"/>
      <c r="AB1045323" s="247"/>
      <c r="AC1045323" s="247"/>
      <c r="AD1045323" s="245"/>
      <c r="AE1045323" s="245"/>
      <c r="AF1045323" s="245"/>
      <c r="AG1045323" s="245"/>
    </row>
    <row r="1045324" spans="1:33" ht="12.75">
      <c r="A1045324" s="247"/>
      <c r="B1045324" s="248"/>
      <c r="C1045324" s="249"/>
      <c r="D1045324" s="250"/>
      <c r="E1045324" s="250"/>
      <c r="F1045324" s="250"/>
      <c r="G1045324" s="250"/>
      <c r="H1045324" s="250"/>
      <c r="I1045324" s="250"/>
      <c r="J1045324" s="244"/>
      <c r="K1045324" s="244"/>
      <c r="L1045324" s="244"/>
      <c r="M1045324" s="244"/>
      <c r="N1045324" s="244"/>
      <c r="O1045324" s="251"/>
      <c r="P1045324" s="251"/>
      <c r="Q1045324" s="251"/>
      <c r="R1045324" s="251"/>
      <c r="S1045324" s="251"/>
      <c r="T1045324" s="251"/>
      <c r="U1045324" s="251"/>
      <c r="V1045324" s="251"/>
      <c r="W1045324" s="251"/>
      <c r="X1045324" s="251"/>
      <c r="Y1045324" s="251"/>
      <c r="Z1045324" s="251"/>
      <c r="AA1045324" s="251"/>
      <c r="AB1045324" s="247"/>
      <c r="AC1045324" s="247"/>
      <c r="AD1045324" s="245"/>
      <c r="AE1045324" s="245"/>
      <c r="AF1045324" s="245"/>
      <c r="AG1045324" s="245"/>
    </row>
    <row r="1045325" spans="1:33" ht="12.75">
      <c r="A1045325" s="247"/>
      <c r="B1045325" s="248"/>
      <c r="C1045325" s="249"/>
      <c r="D1045325" s="250"/>
      <c r="E1045325" s="250"/>
      <c r="F1045325" s="250"/>
      <c r="G1045325" s="250"/>
      <c r="H1045325" s="250"/>
      <c r="I1045325" s="250"/>
      <c r="J1045325" s="244"/>
      <c r="K1045325" s="244"/>
      <c r="L1045325" s="244"/>
      <c r="M1045325" s="244"/>
      <c r="N1045325" s="244"/>
      <c r="O1045325" s="251"/>
      <c r="P1045325" s="251"/>
      <c r="Q1045325" s="251"/>
      <c r="R1045325" s="251"/>
      <c r="S1045325" s="251"/>
      <c r="T1045325" s="251"/>
      <c r="U1045325" s="251"/>
      <c r="V1045325" s="251"/>
      <c r="W1045325" s="251"/>
      <c r="X1045325" s="251"/>
      <c r="Y1045325" s="251"/>
      <c r="Z1045325" s="251"/>
      <c r="AA1045325" s="251"/>
      <c r="AB1045325" s="247"/>
      <c r="AC1045325" s="247"/>
      <c r="AD1045325" s="245"/>
      <c r="AE1045325" s="245"/>
      <c r="AF1045325" s="245"/>
      <c r="AG1045325" s="245"/>
    </row>
    <row r="1045326" spans="1:33" ht="12.75">
      <c r="A1045326" s="247"/>
      <c r="B1045326" s="248"/>
      <c r="C1045326" s="249"/>
      <c r="D1045326" s="250"/>
      <c r="E1045326" s="250"/>
      <c r="F1045326" s="250"/>
      <c r="G1045326" s="250"/>
      <c r="H1045326" s="250"/>
      <c r="I1045326" s="250"/>
      <c r="J1045326" s="244"/>
      <c r="K1045326" s="244"/>
      <c r="L1045326" s="244"/>
      <c r="M1045326" s="244"/>
      <c r="N1045326" s="244"/>
      <c r="O1045326" s="251"/>
      <c r="P1045326" s="251"/>
      <c r="Q1045326" s="251"/>
      <c r="R1045326" s="251"/>
      <c r="S1045326" s="251"/>
      <c r="T1045326" s="251"/>
      <c r="U1045326" s="251"/>
      <c r="V1045326" s="251"/>
      <c r="W1045326" s="251"/>
      <c r="X1045326" s="251"/>
      <c r="Y1045326" s="251"/>
      <c r="Z1045326" s="251"/>
      <c r="AA1045326" s="251"/>
      <c r="AB1045326" s="247"/>
      <c r="AC1045326" s="247"/>
      <c r="AD1045326" s="245"/>
      <c r="AE1045326" s="245"/>
      <c r="AF1045326" s="245"/>
      <c r="AG1045326" s="245"/>
    </row>
    <row r="1045327" spans="1:33" ht="12.75">
      <c r="A1045327" s="247"/>
      <c r="B1045327" s="248"/>
      <c r="C1045327" s="249"/>
      <c r="D1045327" s="250"/>
      <c r="E1045327" s="250"/>
      <c r="F1045327" s="250"/>
      <c r="G1045327" s="250"/>
      <c r="H1045327" s="250"/>
      <c r="I1045327" s="250"/>
      <c r="J1045327" s="244"/>
      <c r="K1045327" s="244"/>
      <c r="L1045327" s="244"/>
      <c r="M1045327" s="244"/>
      <c r="N1045327" s="244"/>
      <c r="O1045327" s="251"/>
      <c r="P1045327" s="251"/>
      <c r="Q1045327" s="251"/>
      <c r="R1045327" s="251"/>
      <c r="S1045327" s="251"/>
      <c r="T1045327" s="251"/>
      <c r="U1045327" s="251"/>
      <c r="V1045327" s="251"/>
      <c r="W1045327" s="251"/>
      <c r="X1045327" s="251"/>
      <c r="Y1045327" s="251"/>
      <c r="Z1045327" s="251"/>
      <c r="AA1045327" s="251"/>
      <c r="AB1045327" s="247"/>
      <c r="AC1045327" s="247"/>
      <c r="AD1045327" s="245"/>
      <c r="AE1045327" s="245"/>
      <c r="AF1045327" s="245"/>
      <c r="AG1045327" s="245"/>
    </row>
    <row r="1045328" spans="1:33" ht="12.75">
      <c r="A1045328" s="247"/>
      <c r="B1045328" s="248"/>
      <c r="C1045328" s="249"/>
      <c r="D1045328" s="250"/>
      <c r="E1045328" s="250"/>
      <c r="F1045328" s="250"/>
      <c r="G1045328" s="250"/>
      <c r="H1045328" s="250"/>
      <c r="I1045328" s="250"/>
      <c r="J1045328" s="244"/>
      <c r="K1045328" s="244"/>
      <c r="L1045328" s="244"/>
      <c r="M1045328" s="244"/>
      <c r="N1045328" s="244"/>
      <c r="O1045328" s="251"/>
      <c r="P1045328" s="251"/>
      <c r="Q1045328" s="251"/>
      <c r="R1045328" s="251"/>
      <c r="S1045328" s="251"/>
      <c r="T1045328" s="251"/>
      <c r="U1045328" s="251"/>
      <c r="V1045328" s="251"/>
      <c r="W1045328" s="251"/>
      <c r="X1045328" s="251"/>
      <c r="Y1045328" s="251"/>
      <c r="Z1045328" s="251"/>
      <c r="AA1045328" s="251"/>
      <c r="AB1045328" s="247"/>
      <c r="AC1045328" s="247"/>
      <c r="AD1045328" s="245"/>
      <c r="AE1045328" s="245"/>
      <c r="AF1045328" s="245"/>
      <c r="AG1045328" s="245"/>
    </row>
    <row r="1045329" spans="1:33" ht="12.75">
      <c r="A1045329" s="247"/>
      <c r="B1045329" s="248"/>
      <c r="C1045329" s="249"/>
      <c r="D1045329" s="250"/>
      <c r="E1045329" s="250"/>
      <c r="F1045329" s="250"/>
      <c r="G1045329" s="250"/>
      <c r="H1045329" s="250"/>
      <c r="I1045329" s="250"/>
      <c r="J1045329" s="244"/>
      <c r="K1045329" s="244"/>
      <c r="L1045329" s="244"/>
      <c r="M1045329" s="244"/>
      <c r="N1045329" s="244"/>
      <c r="O1045329" s="251"/>
      <c r="P1045329" s="251"/>
      <c r="Q1045329" s="251"/>
      <c r="R1045329" s="251"/>
      <c r="S1045329" s="251"/>
      <c r="T1045329" s="251"/>
      <c r="U1045329" s="251"/>
      <c r="V1045329" s="251"/>
      <c r="W1045329" s="251"/>
      <c r="X1045329" s="251"/>
      <c r="Y1045329" s="251"/>
      <c r="Z1045329" s="251"/>
      <c r="AA1045329" s="251"/>
      <c r="AB1045329" s="247"/>
      <c r="AC1045329" s="247"/>
      <c r="AD1045329" s="245"/>
      <c r="AE1045329" s="245"/>
      <c r="AF1045329" s="245"/>
      <c r="AG1045329" s="245"/>
    </row>
    <row r="1045330" spans="1:33" ht="12.75">
      <c r="A1045330" s="247"/>
      <c r="B1045330" s="248"/>
      <c r="C1045330" s="249"/>
      <c r="D1045330" s="250"/>
      <c r="E1045330" s="250"/>
      <c r="F1045330" s="250"/>
      <c r="G1045330" s="250"/>
      <c r="H1045330" s="250"/>
      <c r="I1045330" s="250"/>
      <c r="J1045330" s="244"/>
      <c r="K1045330" s="244"/>
      <c r="L1045330" s="244"/>
      <c r="M1045330" s="244"/>
      <c r="N1045330" s="244"/>
      <c r="O1045330" s="251"/>
      <c r="P1045330" s="251"/>
      <c r="Q1045330" s="251"/>
      <c r="R1045330" s="251"/>
      <c r="S1045330" s="251"/>
      <c r="T1045330" s="251"/>
      <c r="U1045330" s="251"/>
      <c r="V1045330" s="251"/>
      <c r="W1045330" s="251"/>
      <c r="X1045330" s="251"/>
      <c r="Y1045330" s="251"/>
      <c r="Z1045330" s="251"/>
      <c r="AA1045330" s="251"/>
      <c r="AB1045330" s="247"/>
      <c r="AC1045330" s="247"/>
      <c r="AD1045330" s="245"/>
      <c r="AE1045330" s="245"/>
      <c r="AF1045330" s="245"/>
      <c r="AG1045330" s="245"/>
    </row>
    <row r="1045331" spans="1:33" ht="12.75">
      <c r="A1045331" s="247"/>
      <c r="B1045331" s="248"/>
      <c r="C1045331" s="249"/>
      <c r="D1045331" s="250"/>
      <c r="E1045331" s="250"/>
      <c r="F1045331" s="250"/>
      <c r="G1045331" s="250"/>
      <c r="H1045331" s="250"/>
      <c r="I1045331" s="250"/>
      <c r="J1045331" s="244"/>
      <c r="K1045331" s="244"/>
      <c r="L1045331" s="244"/>
      <c r="M1045331" s="244"/>
      <c r="N1045331" s="244"/>
      <c r="O1045331" s="251"/>
      <c r="P1045331" s="251"/>
      <c r="Q1045331" s="251"/>
      <c r="R1045331" s="251"/>
      <c r="S1045331" s="251"/>
      <c r="T1045331" s="251"/>
      <c r="U1045331" s="251"/>
      <c r="V1045331" s="251"/>
      <c r="W1045331" s="251"/>
      <c r="X1045331" s="251"/>
      <c r="Y1045331" s="251"/>
      <c r="Z1045331" s="251"/>
      <c r="AA1045331" s="251"/>
      <c r="AB1045331" s="247"/>
      <c r="AC1045331" s="247"/>
      <c r="AD1045331" s="245"/>
      <c r="AE1045331" s="245"/>
      <c r="AF1045331" s="245"/>
      <c r="AG1045331" s="245"/>
    </row>
    <row r="1045332" spans="1:33" ht="12.75">
      <c r="A1045332" s="247"/>
      <c r="B1045332" s="248"/>
      <c r="C1045332" s="249"/>
      <c r="D1045332" s="250"/>
      <c r="E1045332" s="250"/>
      <c r="F1045332" s="250"/>
      <c r="G1045332" s="250"/>
      <c r="H1045332" s="250"/>
      <c r="I1045332" s="250"/>
      <c r="J1045332" s="244"/>
      <c r="K1045332" s="244"/>
      <c r="L1045332" s="244"/>
      <c r="M1045332" s="244"/>
      <c r="N1045332" s="244"/>
      <c r="O1045332" s="251"/>
      <c r="P1045332" s="251"/>
      <c r="Q1045332" s="251"/>
      <c r="R1045332" s="251"/>
      <c r="S1045332" s="251"/>
      <c r="T1045332" s="251"/>
      <c r="U1045332" s="251"/>
      <c r="V1045332" s="251"/>
      <c r="W1045332" s="251"/>
      <c r="X1045332" s="251"/>
      <c r="Y1045332" s="251"/>
      <c r="Z1045332" s="251"/>
      <c r="AA1045332" s="251"/>
      <c r="AB1045332" s="247"/>
      <c r="AC1045332" s="247"/>
      <c r="AD1045332" s="245"/>
      <c r="AE1045332" s="245"/>
      <c r="AF1045332" s="245"/>
      <c r="AG1045332" s="245"/>
    </row>
    <row r="1045333" spans="1:33" ht="12.75">
      <c r="A1045333" s="247"/>
      <c r="B1045333" s="248"/>
      <c r="C1045333" s="249"/>
      <c r="D1045333" s="250"/>
      <c r="E1045333" s="250"/>
      <c r="F1045333" s="250"/>
      <c r="G1045333" s="250"/>
      <c r="H1045333" s="250"/>
      <c r="I1045333" s="250"/>
      <c r="J1045333" s="244"/>
      <c r="K1045333" s="244"/>
      <c r="L1045333" s="244"/>
      <c r="M1045333" s="244"/>
      <c r="N1045333" s="244"/>
      <c r="O1045333" s="251"/>
      <c r="P1045333" s="251"/>
      <c r="Q1045333" s="251"/>
      <c r="R1045333" s="251"/>
      <c r="S1045333" s="251"/>
      <c r="T1045333" s="251"/>
      <c r="U1045333" s="251"/>
      <c r="V1045333" s="251"/>
      <c r="W1045333" s="251"/>
      <c r="X1045333" s="251"/>
      <c r="Y1045333" s="251"/>
      <c r="Z1045333" s="251"/>
      <c r="AA1045333" s="251"/>
      <c r="AB1045333" s="247"/>
      <c r="AC1045333" s="247"/>
      <c r="AD1045333" s="245"/>
      <c r="AE1045333" s="245"/>
      <c r="AF1045333" s="245"/>
      <c r="AG1045333" s="245"/>
    </row>
    <row r="1045334" spans="1:33" ht="12.75">
      <c r="A1045334" s="247"/>
      <c r="B1045334" s="248"/>
      <c r="C1045334" s="249"/>
      <c r="D1045334" s="250"/>
      <c r="E1045334" s="250"/>
      <c r="F1045334" s="250"/>
      <c r="G1045334" s="250"/>
      <c r="H1045334" s="250"/>
      <c r="I1045334" s="250"/>
      <c r="J1045334" s="244"/>
      <c r="K1045334" s="244"/>
      <c r="L1045334" s="244"/>
      <c r="M1045334" s="244"/>
      <c r="N1045334" s="244"/>
      <c r="O1045334" s="251"/>
      <c r="P1045334" s="251"/>
      <c r="Q1045334" s="251"/>
      <c r="R1045334" s="251"/>
      <c r="S1045334" s="251"/>
      <c r="T1045334" s="251"/>
      <c r="U1045334" s="251"/>
      <c r="V1045334" s="251"/>
      <c r="W1045334" s="251"/>
      <c r="X1045334" s="251"/>
      <c r="Y1045334" s="251"/>
      <c r="Z1045334" s="251"/>
      <c r="AA1045334" s="251"/>
      <c r="AB1045334" s="247"/>
      <c r="AC1045334" s="247"/>
      <c r="AD1045334" s="245"/>
      <c r="AE1045334" s="245"/>
      <c r="AF1045334" s="245"/>
      <c r="AG1045334" s="245"/>
    </row>
    <row r="1045335" spans="1:33" ht="12.75">
      <c r="A1045335" s="247"/>
      <c r="B1045335" s="248"/>
      <c r="C1045335" s="249"/>
      <c r="D1045335" s="250"/>
      <c r="E1045335" s="250"/>
      <c r="F1045335" s="250"/>
      <c r="G1045335" s="250"/>
      <c r="H1045335" s="250"/>
      <c r="I1045335" s="250"/>
      <c r="J1045335" s="244"/>
      <c r="K1045335" s="244"/>
      <c r="L1045335" s="244"/>
      <c r="M1045335" s="244"/>
      <c r="N1045335" s="244"/>
      <c r="O1045335" s="251"/>
      <c r="P1045335" s="251"/>
      <c r="Q1045335" s="251"/>
      <c r="R1045335" s="251"/>
      <c r="S1045335" s="251"/>
      <c r="T1045335" s="251"/>
      <c r="U1045335" s="251"/>
      <c r="V1045335" s="251"/>
      <c r="W1045335" s="251"/>
      <c r="X1045335" s="251"/>
      <c r="Y1045335" s="251"/>
      <c r="Z1045335" s="251"/>
      <c r="AA1045335" s="251"/>
      <c r="AB1045335" s="247"/>
      <c r="AC1045335" s="247"/>
      <c r="AD1045335" s="245"/>
      <c r="AE1045335" s="245"/>
      <c r="AF1045335" s="245"/>
      <c r="AG1045335" s="245"/>
    </row>
    <row r="1045336" spans="1:33" ht="12.75">
      <c r="A1045336" s="247"/>
      <c r="B1045336" s="248"/>
      <c r="C1045336" s="249"/>
      <c r="D1045336" s="250"/>
      <c r="E1045336" s="250"/>
      <c r="F1045336" s="250"/>
      <c r="G1045336" s="250"/>
      <c r="H1045336" s="250"/>
      <c r="I1045336" s="250"/>
      <c r="J1045336" s="244"/>
      <c r="K1045336" s="244"/>
      <c r="L1045336" s="244"/>
      <c r="M1045336" s="244"/>
      <c r="N1045336" s="244"/>
      <c r="O1045336" s="251"/>
      <c r="P1045336" s="251"/>
      <c r="Q1045336" s="251"/>
      <c r="R1045336" s="251"/>
      <c r="S1045336" s="251"/>
      <c r="T1045336" s="251"/>
      <c r="U1045336" s="251"/>
      <c r="V1045336" s="251"/>
      <c r="W1045336" s="251"/>
      <c r="X1045336" s="251"/>
      <c r="Y1045336" s="251"/>
      <c r="Z1045336" s="251"/>
      <c r="AA1045336" s="251"/>
      <c r="AB1045336" s="247"/>
      <c r="AC1045336" s="247"/>
      <c r="AD1045336" s="245"/>
      <c r="AE1045336" s="245"/>
      <c r="AF1045336" s="245"/>
      <c r="AG1045336" s="245"/>
    </row>
    <row r="1045337" spans="1:33" ht="12.75">
      <c r="A1045337" s="247"/>
      <c r="B1045337" s="248"/>
      <c r="C1045337" s="249"/>
      <c r="D1045337" s="250"/>
      <c r="E1045337" s="250"/>
      <c r="F1045337" s="250"/>
      <c r="G1045337" s="250"/>
      <c r="H1045337" s="250"/>
      <c r="I1045337" s="250"/>
      <c r="J1045337" s="244"/>
      <c r="K1045337" s="244"/>
      <c r="L1045337" s="244"/>
      <c r="M1045337" s="244"/>
      <c r="N1045337" s="244"/>
      <c r="O1045337" s="251"/>
      <c r="P1045337" s="251"/>
      <c r="Q1045337" s="251"/>
      <c r="R1045337" s="251"/>
      <c r="S1045337" s="251"/>
      <c r="T1045337" s="251"/>
      <c r="U1045337" s="251"/>
      <c r="V1045337" s="251"/>
      <c r="W1045337" s="251"/>
      <c r="X1045337" s="251"/>
      <c r="Y1045337" s="251"/>
      <c r="Z1045337" s="251"/>
      <c r="AA1045337" s="251"/>
      <c r="AB1045337" s="247"/>
      <c r="AC1045337" s="247"/>
      <c r="AD1045337" s="245"/>
      <c r="AE1045337" s="245"/>
      <c r="AF1045337" s="245"/>
      <c r="AG1045337" s="245"/>
    </row>
    <row r="1045338" spans="1:33" ht="12.75">
      <c r="A1045338" s="247"/>
      <c r="B1045338" s="248"/>
      <c r="C1045338" s="249"/>
      <c r="D1045338" s="250"/>
      <c r="E1045338" s="250"/>
      <c r="F1045338" s="250"/>
      <c r="G1045338" s="250"/>
      <c r="H1045338" s="250"/>
      <c r="I1045338" s="250"/>
      <c r="J1045338" s="244"/>
      <c r="K1045338" s="244"/>
      <c r="L1045338" s="244"/>
      <c r="M1045338" s="244"/>
      <c r="N1045338" s="244"/>
      <c r="O1045338" s="251"/>
      <c r="P1045338" s="251"/>
      <c r="Q1045338" s="251"/>
      <c r="R1045338" s="251"/>
      <c r="S1045338" s="251"/>
      <c r="T1045338" s="251"/>
      <c r="U1045338" s="251"/>
      <c r="V1045338" s="251"/>
      <c r="W1045338" s="251"/>
      <c r="X1045338" s="251"/>
      <c r="Y1045338" s="251"/>
      <c r="Z1045338" s="251"/>
      <c r="AA1045338" s="251"/>
      <c r="AB1045338" s="247"/>
      <c r="AC1045338" s="247"/>
      <c r="AD1045338" s="245"/>
      <c r="AE1045338" s="245"/>
      <c r="AF1045338" s="245"/>
      <c r="AG1045338" s="245"/>
    </row>
    <row r="1045339" spans="1:33" ht="12.75">
      <c r="A1045339" s="247"/>
      <c r="B1045339" s="248"/>
      <c r="C1045339" s="249"/>
      <c r="D1045339" s="250"/>
      <c r="E1045339" s="250"/>
      <c r="F1045339" s="250"/>
      <c r="G1045339" s="250"/>
      <c r="H1045339" s="250"/>
      <c r="I1045339" s="250"/>
      <c r="J1045339" s="244"/>
      <c r="K1045339" s="244"/>
      <c r="L1045339" s="244"/>
      <c r="M1045339" s="244"/>
      <c r="N1045339" s="244"/>
      <c r="O1045339" s="251"/>
      <c r="P1045339" s="251"/>
      <c r="Q1045339" s="251"/>
      <c r="R1045339" s="251"/>
      <c r="S1045339" s="251"/>
      <c r="T1045339" s="251"/>
      <c r="U1045339" s="251"/>
      <c r="V1045339" s="251"/>
      <c r="W1045339" s="251"/>
      <c r="X1045339" s="251"/>
      <c r="Y1045339" s="251"/>
      <c r="Z1045339" s="251"/>
      <c r="AA1045339" s="251"/>
      <c r="AB1045339" s="247"/>
      <c r="AC1045339" s="247"/>
      <c r="AD1045339" s="245"/>
      <c r="AE1045339" s="245"/>
      <c r="AF1045339" s="245"/>
      <c r="AG1045339" s="245"/>
    </row>
    <row r="1045340" spans="1:33" ht="12.75">
      <c r="A1045340" s="247"/>
      <c r="B1045340" s="248"/>
      <c r="C1045340" s="249"/>
      <c r="D1045340" s="250"/>
      <c r="E1045340" s="250"/>
      <c r="F1045340" s="250"/>
      <c r="G1045340" s="250"/>
      <c r="H1045340" s="250"/>
      <c r="I1045340" s="250"/>
      <c r="J1045340" s="244"/>
      <c r="K1045340" s="244"/>
      <c r="L1045340" s="244"/>
      <c r="M1045340" s="244"/>
      <c r="N1045340" s="244"/>
      <c r="O1045340" s="251"/>
      <c r="P1045340" s="251"/>
      <c r="Q1045340" s="251"/>
      <c r="R1045340" s="251"/>
      <c r="S1045340" s="251"/>
      <c r="T1045340" s="251"/>
      <c r="U1045340" s="251"/>
      <c r="V1045340" s="251"/>
      <c r="W1045340" s="251"/>
      <c r="X1045340" s="251"/>
      <c r="Y1045340" s="251"/>
      <c r="Z1045340" s="251"/>
      <c r="AA1045340" s="251"/>
      <c r="AB1045340" s="247"/>
      <c r="AC1045340" s="247"/>
      <c r="AD1045340" s="245"/>
      <c r="AE1045340" s="245"/>
      <c r="AF1045340" s="245"/>
      <c r="AG1045340" s="245"/>
    </row>
    <row r="1045341" spans="1:33" ht="12.75">
      <c r="A1045341" s="247"/>
      <c r="B1045341" s="248"/>
      <c r="C1045341" s="249"/>
      <c r="D1045341" s="250"/>
      <c r="E1045341" s="250"/>
      <c r="F1045341" s="250"/>
      <c r="G1045341" s="250"/>
      <c r="H1045341" s="250"/>
      <c r="I1045341" s="250"/>
      <c r="J1045341" s="244"/>
      <c r="K1045341" s="244"/>
      <c r="L1045341" s="244"/>
      <c r="M1045341" s="244"/>
      <c r="N1045341" s="244"/>
      <c r="O1045341" s="251"/>
      <c r="P1045341" s="251"/>
      <c r="Q1045341" s="251"/>
      <c r="R1045341" s="251"/>
      <c r="S1045341" s="251"/>
      <c r="T1045341" s="251"/>
      <c r="U1045341" s="251"/>
      <c r="V1045341" s="251"/>
      <c r="W1045341" s="251"/>
      <c r="X1045341" s="251"/>
      <c r="Y1045341" s="251"/>
      <c r="Z1045341" s="251"/>
      <c r="AA1045341" s="251"/>
      <c r="AB1045341" s="247"/>
      <c r="AC1045341" s="247"/>
      <c r="AD1045341" s="245"/>
      <c r="AE1045341" s="245"/>
      <c r="AF1045341" s="245"/>
      <c r="AG1045341" s="245"/>
    </row>
    <row r="1045342" spans="1:33" ht="12.75">
      <c r="A1045342" s="247"/>
      <c r="B1045342" s="248"/>
      <c r="C1045342" s="249"/>
      <c r="D1045342" s="250"/>
      <c r="E1045342" s="250"/>
      <c r="F1045342" s="250"/>
      <c r="G1045342" s="250"/>
      <c r="H1045342" s="250"/>
      <c r="I1045342" s="250"/>
      <c r="J1045342" s="244"/>
      <c r="K1045342" s="244"/>
      <c r="L1045342" s="244"/>
      <c r="M1045342" s="244"/>
      <c r="N1045342" s="244"/>
      <c r="O1045342" s="251"/>
      <c r="P1045342" s="251"/>
      <c r="Q1045342" s="251"/>
      <c r="R1045342" s="251"/>
      <c r="S1045342" s="251"/>
      <c r="T1045342" s="251"/>
      <c r="U1045342" s="251"/>
      <c r="V1045342" s="251"/>
      <c r="W1045342" s="251"/>
      <c r="X1045342" s="251"/>
      <c r="Y1045342" s="251"/>
      <c r="Z1045342" s="251"/>
      <c r="AA1045342" s="251"/>
      <c r="AB1045342" s="247"/>
      <c r="AC1045342" s="247"/>
      <c r="AD1045342" s="245"/>
      <c r="AE1045342" s="245"/>
      <c r="AF1045342" s="245"/>
      <c r="AG1045342" s="245"/>
    </row>
    <row r="1045343" spans="1:33" ht="12.75">
      <c r="A1045343" s="247"/>
      <c r="B1045343" s="248"/>
      <c r="C1045343" s="249"/>
      <c r="D1045343" s="250"/>
      <c r="E1045343" s="250"/>
      <c r="F1045343" s="250"/>
      <c r="G1045343" s="250"/>
      <c r="H1045343" s="250"/>
      <c r="I1045343" s="250"/>
      <c r="J1045343" s="244"/>
      <c r="K1045343" s="244"/>
      <c r="L1045343" s="244"/>
      <c r="M1045343" s="244"/>
      <c r="N1045343" s="244"/>
      <c r="O1045343" s="251"/>
      <c r="P1045343" s="251"/>
      <c r="Q1045343" s="251"/>
      <c r="R1045343" s="251"/>
      <c r="S1045343" s="251"/>
      <c r="T1045343" s="251"/>
      <c r="U1045343" s="251"/>
      <c r="V1045343" s="251"/>
      <c r="W1045343" s="251"/>
      <c r="X1045343" s="251"/>
      <c r="Y1045343" s="251"/>
      <c r="Z1045343" s="251"/>
      <c r="AA1045343" s="251"/>
      <c r="AB1045343" s="247"/>
      <c r="AC1045343" s="247"/>
      <c r="AD1045343" s="245"/>
      <c r="AE1045343" s="245"/>
      <c r="AF1045343" s="245"/>
      <c r="AG1045343" s="245"/>
    </row>
    <row r="1045344" spans="1:33" ht="12.75">
      <c r="A1045344" s="247"/>
      <c r="B1045344" s="248"/>
      <c r="C1045344" s="249"/>
      <c r="D1045344" s="250"/>
      <c r="E1045344" s="250"/>
      <c r="F1045344" s="250"/>
      <c r="G1045344" s="250"/>
      <c r="H1045344" s="250"/>
      <c r="I1045344" s="250"/>
      <c r="J1045344" s="244"/>
      <c r="K1045344" s="244"/>
      <c r="L1045344" s="244"/>
      <c r="M1045344" s="244"/>
      <c r="N1045344" s="244"/>
      <c r="O1045344" s="251"/>
      <c r="P1045344" s="251"/>
      <c r="Q1045344" s="251"/>
      <c r="R1045344" s="251"/>
      <c r="S1045344" s="251"/>
      <c r="T1045344" s="251"/>
      <c r="U1045344" s="251"/>
      <c r="V1045344" s="251"/>
      <c r="W1045344" s="251"/>
      <c r="X1045344" s="251"/>
      <c r="Y1045344" s="251"/>
      <c r="Z1045344" s="251"/>
      <c r="AA1045344" s="251"/>
      <c r="AB1045344" s="247"/>
      <c r="AC1045344" s="247"/>
      <c r="AD1045344" s="245"/>
      <c r="AE1045344" s="245"/>
      <c r="AF1045344" s="245"/>
      <c r="AG1045344" s="245"/>
    </row>
    <row r="1045345" spans="1:33" ht="12.75">
      <c r="A1045345" s="247"/>
      <c r="B1045345" s="248"/>
      <c r="C1045345" s="249"/>
      <c r="D1045345" s="250"/>
      <c r="E1045345" s="250"/>
      <c r="F1045345" s="250"/>
      <c r="G1045345" s="250"/>
      <c r="H1045345" s="250"/>
      <c r="I1045345" s="250"/>
      <c r="J1045345" s="244"/>
      <c r="K1045345" s="244"/>
      <c r="L1045345" s="244"/>
      <c r="M1045345" s="244"/>
      <c r="N1045345" s="244"/>
      <c r="O1045345" s="251"/>
      <c r="P1045345" s="251"/>
      <c r="Q1045345" s="251"/>
      <c r="R1045345" s="251"/>
      <c r="S1045345" s="251"/>
      <c r="T1045345" s="251"/>
      <c r="U1045345" s="251"/>
      <c r="V1045345" s="251"/>
      <c r="W1045345" s="251"/>
      <c r="X1045345" s="251"/>
      <c r="Y1045345" s="251"/>
      <c r="Z1045345" s="251"/>
      <c r="AA1045345" s="251"/>
      <c r="AB1045345" s="247"/>
      <c r="AC1045345" s="247"/>
      <c r="AD1045345" s="245"/>
      <c r="AE1045345" s="245"/>
      <c r="AF1045345" s="245"/>
      <c r="AG1045345" s="245"/>
    </row>
    <row r="1045346" spans="1:33" ht="12.75">
      <c r="A1045346" s="247"/>
      <c r="B1045346" s="248"/>
      <c r="C1045346" s="249"/>
      <c r="D1045346" s="250"/>
      <c r="E1045346" s="250"/>
      <c r="F1045346" s="250"/>
      <c r="G1045346" s="250"/>
      <c r="H1045346" s="250"/>
      <c r="I1045346" s="250"/>
      <c r="J1045346" s="244"/>
      <c r="K1045346" s="244"/>
      <c r="L1045346" s="244"/>
      <c r="M1045346" s="244"/>
      <c r="N1045346" s="244"/>
      <c r="O1045346" s="251"/>
      <c r="P1045346" s="251"/>
      <c r="Q1045346" s="251"/>
      <c r="R1045346" s="251"/>
      <c r="S1045346" s="251"/>
      <c r="T1045346" s="251"/>
      <c r="U1045346" s="251"/>
      <c r="V1045346" s="251"/>
      <c r="W1045346" s="251"/>
      <c r="X1045346" s="251"/>
      <c r="Y1045346" s="251"/>
      <c r="Z1045346" s="251"/>
      <c r="AA1045346" s="251"/>
      <c r="AB1045346" s="247"/>
      <c r="AC1045346" s="247"/>
      <c r="AD1045346" s="245"/>
      <c r="AE1045346" s="245"/>
      <c r="AF1045346" s="245"/>
      <c r="AG1045346" s="245"/>
    </row>
    <row r="1045347" spans="1:33" ht="12.75">
      <c r="A1045347" s="247"/>
      <c r="B1045347" s="248"/>
      <c r="C1045347" s="249"/>
      <c r="D1045347" s="250"/>
      <c r="E1045347" s="250"/>
      <c r="F1045347" s="250"/>
      <c r="G1045347" s="250"/>
      <c r="H1045347" s="250"/>
      <c r="I1045347" s="250"/>
      <c r="J1045347" s="244"/>
      <c r="K1045347" s="244"/>
      <c r="L1045347" s="244"/>
      <c r="M1045347" s="244"/>
      <c r="N1045347" s="244"/>
      <c r="O1045347" s="251"/>
      <c r="P1045347" s="251"/>
      <c r="Q1045347" s="251"/>
      <c r="R1045347" s="251"/>
      <c r="S1045347" s="251"/>
      <c r="T1045347" s="251"/>
      <c r="U1045347" s="251"/>
      <c r="V1045347" s="251"/>
      <c r="W1045347" s="251"/>
      <c r="X1045347" s="251"/>
      <c r="Y1045347" s="251"/>
      <c r="Z1045347" s="251"/>
      <c r="AA1045347" s="251"/>
      <c r="AB1045347" s="247"/>
      <c r="AC1045347" s="247"/>
      <c r="AD1045347" s="245"/>
      <c r="AE1045347" s="245"/>
      <c r="AF1045347" s="245"/>
      <c r="AG1045347" s="245"/>
    </row>
    <row r="1045348" spans="1:33" ht="12.75">
      <c r="A1045348" s="247"/>
      <c r="B1045348" s="248"/>
      <c r="C1045348" s="249"/>
      <c r="D1045348" s="250"/>
      <c r="E1045348" s="250"/>
      <c r="F1045348" s="250"/>
      <c r="G1045348" s="250"/>
      <c r="H1045348" s="250"/>
      <c r="I1045348" s="250"/>
      <c r="J1045348" s="244"/>
      <c r="K1045348" s="244"/>
      <c r="L1045348" s="244"/>
      <c r="M1045348" s="244"/>
      <c r="N1045348" s="244"/>
      <c r="O1045348" s="251"/>
      <c r="P1045348" s="251"/>
      <c r="Q1045348" s="251"/>
      <c r="R1045348" s="251"/>
      <c r="S1045348" s="251"/>
      <c r="T1045348" s="251"/>
      <c r="U1045348" s="251"/>
      <c r="V1045348" s="251"/>
      <c r="W1045348" s="251"/>
      <c r="X1045348" s="251"/>
      <c r="Y1045348" s="251"/>
      <c r="Z1045348" s="251"/>
      <c r="AA1045348" s="251"/>
      <c r="AB1045348" s="247"/>
      <c r="AC1045348" s="247"/>
      <c r="AD1045348" s="245"/>
      <c r="AE1045348" s="245"/>
      <c r="AF1045348" s="245"/>
      <c r="AG1045348" s="245"/>
    </row>
    <row r="1045349" spans="1:33" ht="12.75">
      <c r="A1045349" s="247"/>
      <c r="B1045349" s="248"/>
      <c r="C1045349" s="249"/>
      <c r="D1045349" s="250"/>
      <c r="E1045349" s="250"/>
      <c r="F1045349" s="250"/>
      <c r="G1045349" s="250"/>
      <c r="H1045349" s="250"/>
      <c r="I1045349" s="250"/>
      <c r="J1045349" s="244"/>
      <c r="K1045349" s="244"/>
      <c r="L1045349" s="244"/>
      <c r="M1045349" s="244"/>
      <c r="N1045349" s="244"/>
      <c r="O1045349" s="251"/>
      <c r="P1045349" s="251"/>
      <c r="Q1045349" s="251"/>
      <c r="R1045349" s="251"/>
      <c r="S1045349" s="251"/>
      <c r="T1045349" s="251"/>
      <c r="U1045349" s="251"/>
      <c r="V1045349" s="251"/>
      <c r="W1045349" s="251"/>
      <c r="X1045349" s="251"/>
      <c r="Y1045349" s="251"/>
      <c r="Z1045349" s="251"/>
      <c r="AA1045349" s="251"/>
      <c r="AB1045349" s="247"/>
      <c r="AC1045349" s="247"/>
      <c r="AD1045349" s="245"/>
      <c r="AE1045349" s="245"/>
      <c r="AF1045349" s="245"/>
      <c r="AG1045349" s="245"/>
    </row>
    <row r="1045350" spans="1:33" ht="12.75">
      <c r="A1045350" s="247"/>
      <c r="B1045350" s="248"/>
      <c r="C1045350" s="249"/>
      <c r="D1045350" s="250"/>
      <c r="E1045350" s="250"/>
      <c r="F1045350" s="250"/>
      <c r="G1045350" s="250"/>
      <c r="H1045350" s="250"/>
      <c r="I1045350" s="250"/>
      <c r="J1045350" s="244"/>
      <c r="K1045350" s="244"/>
      <c r="L1045350" s="244"/>
      <c r="M1045350" s="244"/>
      <c r="N1045350" s="244"/>
      <c r="O1045350" s="251"/>
      <c r="P1045350" s="251"/>
      <c r="Q1045350" s="251"/>
      <c r="R1045350" s="251"/>
      <c r="S1045350" s="251"/>
      <c r="T1045350" s="251"/>
      <c r="U1045350" s="251"/>
      <c r="V1045350" s="251"/>
      <c r="W1045350" s="251"/>
      <c r="X1045350" s="251"/>
      <c r="Y1045350" s="251"/>
      <c r="Z1045350" s="251"/>
      <c r="AA1045350" s="251"/>
      <c r="AB1045350" s="247"/>
      <c r="AC1045350" s="247"/>
      <c r="AD1045350" s="245"/>
      <c r="AE1045350" s="245"/>
      <c r="AF1045350" s="245"/>
      <c r="AG1045350" s="245"/>
    </row>
    <row r="1045351" spans="1:33" ht="12.75">
      <c r="A1045351" s="247"/>
      <c r="B1045351" s="248"/>
      <c r="C1045351" s="249"/>
      <c r="D1045351" s="250"/>
      <c r="E1045351" s="250"/>
      <c r="F1045351" s="250"/>
      <c r="G1045351" s="250"/>
      <c r="H1045351" s="250"/>
      <c r="I1045351" s="250"/>
      <c r="J1045351" s="244"/>
      <c r="K1045351" s="244"/>
      <c r="L1045351" s="244"/>
      <c r="M1045351" s="244"/>
      <c r="N1045351" s="244"/>
      <c r="O1045351" s="251"/>
      <c r="P1045351" s="251"/>
      <c r="Q1045351" s="251"/>
      <c r="R1045351" s="251"/>
      <c r="S1045351" s="251"/>
      <c r="T1045351" s="251"/>
      <c r="U1045351" s="251"/>
      <c r="V1045351" s="251"/>
      <c r="W1045351" s="251"/>
      <c r="X1045351" s="251"/>
      <c r="Y1045351" s="251"/>
      <c r="Z1045351" s="251"/>
      <c r="AA1045351" s="251"/>
      <c r="AB1045351" s="247"/>
      <c r="AC1045351" s="247"/>
      <c r="AD1045351" s="245"/>
      <c r="AE1045351" s="245"/>
      <c r="AF1045351" s="245"/>
      <c r="AG1045351" s="245"/>
    </row>
    <row r="1045352" spans="1:33" ht="12.75">
      <c r="A1045352" s="247"/>
      <c r="B1045352" s="248"/>
      <c r="C1045352" s="249"/>
      <c r="D1045352" s="250"/>
      <c r="E1045352" s="250"/>
      <c r="F1045352" s="250"/>
      <c r="G1045352" s="250"/>
      <c r="H1045352" s="250"/>
      <c r="I1045352" s="250"/>
      <c r="J1045352" s="244"/>
      <c r="K1045352" s="244"/>
      <c r="L1045352" s="244"/>
      <c r="M1045352" s="244"/>
      <c r="N1045352" s="244"/>
      <c r="O1045352" s="251"/>
      <c r="P1045352" s="251"/>
      <c r="Q1045352" s="251"/>
      <c r="R1045352" s="251"/>
      <c r="S1045352" s="251"/>
      <c r="T1045352" s="251"/>
      <c r="U1045352" s="251"/>
      <c r="V1045352" s="251"/>
      <c r="W1045352" s="251"/>
      <c r="X1045352" s="251"/>
      <c r="Y1045352" s="251"/>
      <c r="Z1045352" s="251"/>
      <c r="AA1045352" s="251"/>
      <c r="AB1045352" s="247"/>
      <c r="AC1045352" s="247"/>
      <c r="AD1045352" s="245"/>
      <c r="AE1045352" s="245"/>
      <c r="AF1045352" s="245"/>
      <c r="AG1045352" s="245"/>
    </row>
    <row r="1045353" spans="1:33" ht="12.75">
      <c r="A1045353" s="247"/>
      <c r="B1045353" s="248"/>
      <c r="C1045353" s="249"/>
      <c r="D1045353" s="250"/>
      <c r="E1045353" s="250"/>
      <c r="F1045353" s="250"/>
      <c r="G1045353" s="250"/>
      <c r="H1045353" s="250"/>
      <c r="I1045353" s="250"/>
      <c r="J1045353" s="244"/>
      <c r="K1045353" s="244"/>
      <c r="L1045353" s="244"/>
      <c r="M1045353" s="244"/>
      <c r="N1045353" s="244"/>
      <c r="O1045353" s="251"/>
      <c r="P1045353" s="251"/>
      <c r="Q1045353" s="251"/>
      <c r="R1045353" s="251"/>
      <c r="S1045353" s="251"/>
      <c r="T1045353" s="251"/>
      <c r="U1045353" s="251"/>
      <c r="V1045353" s="251"/>
      <c r="W1045353" s="251"/>
      <c r="X1045353" s="251"/>
      <c r="Y1045353" s="251"/>
      <c r="Z1045353" s="251"/>
      <c r="AA1045353" s="251"/>
      <c r="AB1045353" s="247"/>
      <c r="AC1045353" s="247"/>
      <c r="AD1045353" s="245"/>
      <c r="AE1045353" s="245"/>
      <c r="AF1045353" s="245"/>
      <c r="AG1045353" s="245"/>
    </row>
    <row r="1045354" spans="1:33" ht="12.75">
      <c r="A1045354" s="247"/>
      <c r="B1045354" s="248"/>
      <c r="C1045354" s="249"/>
      <c r="D1045354" s="250"/>
      <c r="E1045354" s="250"/>
      <c r="F1045354" s="250"/>
      <c r="G1045354" s="250"/>
      <c r="H1045354" s="250"/>
      <c r="I1045354" s="250"/>
      <c r="J1045354" s="244"/>
      <c r="K1045354" s="244"/>
      <c r="L1045354" s="244"/>
      <c r="M1045354" s="244"/>
      <c r="N1045354" s="244"/>
      <c r="O1045354" s="251"/>
      <c r="P1045354" s="251"/>
      <c r="Q1045354" s="251"/>
      <c r="R1045354" s="251"/>
      <c r="S1045354" s="251"/>
      <c r="T1045354" s="251"/>
      <c r="U1045354" s="251"/>
      <c r="V1045354" s="251"/>
      <c r="W1045354" s="251"/>
      <c r="X1045354" s="251"/>
      <c r="Y1045354" s="251"/>
      <c r="Z1045354" s="251"/>
      <c r="AA1045354" s="251"/>
      <c r="AB1045354" s="247"/>
      <c r="AC1045354" s="247"/>
      <c r="AD1045354" s="245"/>
      <c r="AE1045354" s="245"/>
      <c r="AF1045354" s="245"/>
      <c r="AG1045354" s="245"/>
    </row>
    <row r="1045355" spans="1:33" ht="12.75">
      <c r="A1045355" s="247"/>
      <c r="B1045355" s="248"/>
      <c r="C1045355" s="249"/>
      <c r="D1045355" s="250"/>
      <c r="E1045355" s="250"/>
      <c r="F1045355" s="250"/>
      <c r="G1045355" s="250"/>
      <c r="H1045355" s="250"/>
      <c r="I1045355" s="250"/>
      <c r="J1045355" s="244"/>
      <c r="K1045355" s="244"/>
      <c r="L1045355" s="244"/>
      <c r="M1045355" s="244"/>
      <c r="N1045355" s="244"/>
      <c r="O1045355" s="251"/>
      <c r="P1045355" s="251"/>
      <c r="Q1045355" s="251"/>
      <c r="R1045355" s="251"/>
      <c r="S1045355" s="251"/>
      <c r="T1045355" s="251"/>
      <c r="U1045355" s="251"/>
      <c r="V1045355" s="251"/>
      <c r="W1045355" s="251"/>
      <c r="X1045355" s="251"/>
      <c r="Y1045355" s="251"/>
      <c r="Z1045355" s="251"/>
      <c r="AA1045355" s="251"/>
      <c r="AB1045355" s="247"/>
      <c r="AC1045355" s="247"/>
      <c r="AD1045355" s="245"/>
      <c r="AE1045355" s="245"/>
      <c r="AF1045355" s="245"/>
      <c r="AG1045355" s="245"/>
    </row>
    <row r="1045356" spans="1:33" ht="12.75">
      <c r="A1045356" s="247"/>
      <c r="B1045356" s="248"/>
      <c r="C1045356" s="249"/>
      <c r="D1045356" s="250"/>
      <c r="E1045356" s="250"/>
      <c r="F1045356" s="250"/>
      <c r="G1045356" s="250"/>
      <c r="H1045356" s="250"/>
      <c r="I1045356" s="250"/>
      <c r="J1045356" s="244"/>
      <c r="K1045356" s="244"/>
      <c r="L1045356" s="244"/>
      <c r="M1045356" s="244"/>
      <c r="N1045356" s="244"/>
      <c r="O1045356" s="251"/>
      <c r="P1045356" s="251"/>
      <c r="Q1045356" s="251"/>
      <c r="R1045356" s="251"/>
      <c r="S1045356" s="251"/>
      <c r="T1045356" s="251"/>
      <c r="U1045356" s="251"/>
      <c r="V1045356" s="251"/>
      <c r="W1045356" s="251"/>
      <c r="X1045356" s="251"/>
      <c r="Y1045356" s="251"/>
      <c r="Z1045356" s="251"/>
      <c r="AA1045356" s="251"/>
      <c r="AB1045356" s="247"/>
      <c r="AC1045356" s="247"/>
      <c r="AD1045356" s="245"/>
      <c r="AE1045356" s="245"/>
      <c r="AF1045356" s="245"/>
      <c r="AG1045356" s="245"/>
    </row>
    <row r="1045357" spans="1:33" ht="12.75">
      <c r="A1045357" s="247"/>
      <c r="B1045357" s="248"/>
      <c r="C1045357" s="249"/>
      <c r="D1045357" s="250"/>
      <c r="E1045357" s="250"/>
      <c r="F1045357" s="250"/>
      <c r="G1045357" s="250"/>
      <c r="H1045357" s="250"/>
      <c r="I1045357" s="250"/>
      <c r="J1045357" s="244"/>
      <c r="K1045357" s="244"/>
      <c r="L1045357" s="244"/>
      <c r="M1045357" s="244"/>
      <c r="N1045357" s="244"/>
      <c r="O1045357" s="251"/>
      <c r="P1045357" s="251"/>
      <c r="Q1045357" s="251"/>
      <c r="R1045357" s="251"/>
      <c r="S1045357" s="251"/>
      <c r="T1045357" s="251"/>
      <c r="U1045357" s="251"/>
      <c r="V1045357" s="251"/>
      <c r="W1045357" s="251"/>
      <c r="X1045357" s="251"/>
      <c r="Y1045357" s="251"/>
      <c r="Z1045357" s="251"/>
      <c r="AA1045357" s="251"/>
      <c r="AB1045357" s="247"/>
      <c r="AC1045357" s="247"/>
      <c r="AD1045357" s="245"/>
      <c r="AE1045357" s="245"/>
      <c r="AF1045357" s="245"/>
      <c r="AG1045357" s="245"/>
    </row>
    <row r="1045358" spans="1:33" ht="12.75">
      <c r="A1045358" s="247"/>
      <c r="B1045358" s="248"/>
      <c r="C1045358" s="249"/>
      <c r="D1045358" s="250"/>
      <c r="E1045358" s="250"/>
      <c r="F1045358" s="250"/>
      <c r="G1045358" s="250"/>
      <c r="H1045358" s="250"/>
      <c r="I1045358" s="250"/>
      <c r="J1045358" s="244"/>
      <c r="K1045358" s="244"/>
      <c r="L1045358" s="244"/>
      <c r="M1045358" s="244"/>
      <c r="N1045358" s="244"/>
      <c r="O1045358" s="251"/>
      <c r="P1045358" s="251"/>
      <c r="Q1045358" s="251"/>
      <c r="R1045358" s="251"/>
      <c r="S1045358" s="251"/>
      <c r="T1045358" s="251"/>
      <c r="U1045358" s="251"/>
      <c r="V1045358" s="251"/>
      <c r="W1045358" s="251"/>
      <c r="X1045358" s="251"/>
      <c r="Y1045358" s="251"/>
      <c r="Z1045358" s="251"/>
      <c r="AA1045358" s="251"/>
      <c r="AB1045358" s="247"/>
      <c r="AC1045358" s="247"/>
      <c r="AD1045358" s="245"/>
      <c r="AE1045358" s="245"/>
      <c r="AF1045358" s="245"/>
      <c r="AG1045358" s="245"/>
    </row>
    <row r="1045359" spans="1:33" ht="12.75">
      <c r="A1045359" s="247"/>
      <c r="B1045359" s="248"/>
      <c r="C1045359" s="249"/>
      <c r="D1045359" s="250"/>
      <c r="E1045359" s="250"/>
      <c r="F1045359" s="250"/>
      <c r="G1045359" s="250"/>
      <c r="H1045359" s="250"/>
      <c r="I1045359" s="250"/>
      <c r="J1045359" s="244"/>
      <c r="K1045359" s="244"/>
      <c r="L1045359" s="244"/>
      <c r="M1045359" s="244"/>
      <c r="N1045359" s="244"/>
      <c r="O1045359" s="251"/>
      <c r="P1045359" s="251"/>
      <c r="Q1045359" s="251"/>
      <c r="R1045359" s="251"/>
      <c r="S1045359" s="251"/>
      <c r="T1045359" s="251"/>
      <c r="U1045359" s="251"/>
      <c r="V1045359" s="251"/>
      <c r="W1045359" s="251"/>
      <c r="X1045359" s="251"/>
      <c r="Y1045359" s="251"/>
      <c r="Z1045359" s="251"/>
      <c r="AA1045359" s="251"/>
      <c r="AB1045359" s="247"/>
      <c r="AC1045359" s="247"/>
      <c r="AD1045359" s="245"/>
      <c r="AE1045359" s="245"/>
      <c r="AF1045359" s="245"/>
      <c r="AG1045359" s="245"/>
    </row>
    <row r="1045360" spans="1:33" ht="12.75">
      <c r="A1045360" s="247"/>
      <c r="B1045360" s="248"/>
      <c r="C1045360" s="249"/>
      <c r="D1045360" s="250"/>
      <c r="E1045360" s="250"/>
      <c r="F1045360" s="250"/>
      <c r="G1045360" s="250"/>
      <c r="H1045360" s="250"/>
      <c r="I1045360" s="250"/>
      <c r="J1045360" s="244"/>
      <c r="K1045360" s="244"/>
      <c r="L1045360" s="244"/>
      <c r="M1045360" s="244"/>
      <c r="N1045360" s="244"/>
      <c r="O1045360" s="251"/>
      <c r="P1045360" s="251"/>
      <c r="Q1045360" s="251"/>
      <c r="R1045360" s="251"/>
      <c r="S1045360" s="251"/>
      <c r="T1045360" s="251"/>
      <c r="U1045360" s="251"/>
      <c r="V1045360" s="251"/>
      <c r="W1045360" s="251"/>
      <c r="X1045360" s="251"/>
      <c r="Y1045360" s="251"/>
      <c r="Z1045360" s="251"/>
      <c r="AA1045360" s="251"/>
      <c r="AB1045360" s="247"/>
      <c r="AC1045360" s="247"/>
      <c r="AD1045360" s="245"/>
      <c r="AE1045360" s="245"/>
      <c r="AF1045360" s="245"/>
      <c r="AG1045360" s="245"/>
    </row>
    <row r="1045361" spans="1:33" ht="12.75">
      <c r="A1045361" s="247"/>
      <c r="B1045361" s="248"/>
      <c r="C1045361" s="249"/>
      <c r="D1045361" s="250"/>
      <c r="E1045361" s="250"/>
      <c r="F1045361" s="250"/>
      <c r="G1045361" s="250"/>
      <c r="H1045361" s="250"/>
      <c r="I1045361" s="250"/>
      <c r="J1045361" s="244"/>
      <c r="K1045361" s="244"/>
      <c r="L1045361" s="244"/>
      <c r="M1045361" s="244"/>
      <c r="N1045361" s="244"/>
      <c r="O1045361" s="251"/>
      <c r="P1045361" s="251"/>
      <c r="Q1045361" s="251"/>
      <c r="R1045361" s="251"/>
      <c r="S1045361" s="251"/>
      <c r="T1045361" s="251"/>
      <c r="U1045361" s="251"/>
      <c r="V1045361" s="251"/>
      <c r="W1045361" s="251"/>
      <c r="X1045361" s="251"/>
      <c r="Y1045361" s="251"/>
      <c r="Z1045361" s="251"/>
      <c r="AA1045361" s="251"/>
      <c r="AB1045361" s="247"/>
      <c r="AC1045361" s="247"/>
      <c r="AD1045361" s="245"/>
      <c r="AE1045361" s="245"/>
      <c r="AF1045361" s="245"/>
      <c r="AG1045361" s="245"/>
    </row>
    <row r="1045362" spans="1:33" ht="12.75">
      <c r="A1045362" s="247"/>
      <c r="B1045362" s="248"/>
      <c r="C1045362" s="249"/>
      <c r="D1045362" s="250"/>
      <c r="E1045362" s="250"/>
      <c r="F1045362" s="250"/>
      <c r="G1045362" s="250"/>
      <c r="H1045362" s="250"/>
      <c r="I1045362" s="250"/>
      <c r="J1045362" s="244"/>
      <c r="K1045362" s="244"/>
      <c r="L1045362" s="244"/>
      <c r="M1045362" s="244"/>
      <c r="N1045362" s="244"/>
      <c r="O1045362" s="251"/>
      <c r="P1045362" s="251"/>
      <c r="Q1045362" s="251"/>
      <c r="R1045362" s="251"/>
      <c r="S1045362" s="251"/>
      <c r="T1045362" s="251"/>
      <c r="U1045362" s="251"/>
      <c r="V1045362" s="251"/>
      <c r="W1045362" s="251"/>
      <c r="X1045362" s="251"/>
      <c r="Y1045362" s="251"/>
      <c r="Z1045362" s="251"/>
      <c r="AA1045362" s="251"/>
      <c r="AB1045362" s="247"/>
      <c r="AC1045362" s="247"/>
      <c r="AD1045362" s="245"/>
      <c r="AE1045362" s="245"/>
      <c r="AF1045362" s="245"/>
      <c r="AG1045362" s="245"/>
    </row>
    <row r="1045363" spans="1:33" ht="12.75">
      <c r="A1045363" s="247"/>
      <c r="B1045363" s="248"/>
      <c r="C1045363" s="249"/>
      <c r="D1045363" s="250"/>
      <c r="E1045363" s="250"/>
      <c r="F1045363" s="250"/>
      <c r="G1045363" s="250"/>
      <c r="H1045363" s="250"/>
      <c r="I1045363" s="250"/>
      <c r="J1045363" s="244"/>
      <c r="K1045363" s="244"/>
      <c r="L1045363" s="244"/>
      <c r="M1045363" s="244"/>
      <c r="N1045363" s="244"/>
      <c r="O1045363" s="251"/>
      <c r="P1045363" s="251"/>
      <c r="Q1045363" s="251"/>
      <c r="R1045363" s="251"/>
      <c r="S1045363" s="251"/>
      <c r="T1045363" s="251"/>
      <c r="U1045363" s="251"/>
      <c r="V1045363" s="251"/>
      <c r="W1045363" s="251"/>
      <c r="X1045363" s="251"/>
      <c r="Y1045363" s="251"/>
      <c r="Z1045363" s="251"/>
      <c r="AA1045363" s="251"/>
      <c r="AB1045363" s="247"/>
      <c r="AC1045363" s="247"/>
      <c r="AD1045363" s="245"/>
      <c r="AE1045363" s="245"/>
      <c r="AF1045363" s="245"/>
      <c r="AG1045363" s="245"/>
    </row>
    <row r="1045364" spans="1:33" ht="12.75">
      <c r="A1045364" s="247"/>
      <c r="B1045364" s="248"/>
      <c r="C1045364" s="249"/>
      <c r="D1045364" s="250"/>
      <c r="E1045364" s="250"/>
      <c r="F1045364" s="250"/>
      <c r="G1045364" s="250"/>
      <c r="H1045364" s="250"/>
      <c r="I1045364" s="250"/>
      <c r="J1045364" s="244"/>
      <c r="K1045364" s="244"/>
      <c r="L1045364" s="244"/>
      <c r="M1045364" s="244"/>
      <c r="N1045364" s="244"/>
      <c r="O1045364" s="251"/>
      <c r="P1045364" s="251"/>
      <c r="Q1045364" s="251"/>
      <c r="R1045364" s="251"/>
      <c r="S1045364" s="251"/>
      <c r="T1045364" s="251"/>
      <c r="U1045364" s="251"/>
      <c r="V1045364" s="251"/>
      <c r="W1045364" s="251"/>
      <c r="X1045364" s="251"/>
      <c r="Y1045364" s="251"/>
      <c r="Z1045364" s="251"/>
      <c r="AA1045364" s="251"/>
      <c r="AB1045364" s="247"/>
      <c r="AC1045364" s="247"/>
      <c r="AD1045364" s="245"/>
      <c r="AE1045364" s="245"/>
      <c r="AF1045364" s="245"/>
      <c r="AG1045364" s="245"/>
    </row>
    <row r="1045365" spans="1:33" ht="12.75">
      <c r="A1045365" s="247"/>
      <c r="B1045365" s="248"/>
      <c r="C1045365" s="249"/>
      <c r="D1045365" s="250"/>
      <c r="E1045365" s="250"/>
      <c r="F1045365" s="250"/>
      <c r="G1045365" s="250"/>
      <c r="H1045365" s="250"/>
      <c r="I1045365" s="250"/>
      <c r="J1045365" s="244"/>
      <c r="K1045365" s="244"/>
      <c r="L1045365" s="244"/>
      <c r="M1045365" s="244"/>
      <c r="N1045365" s="244"/>
      <c r="O1045365" s="251"/>
      <c r="P1045365" s="251"/>
      <c r="Q1045365" s="251"/>
      <c r="R1045365" s="251"/>
      <c r="S1045365" s="251"/>
      <c r="T1045365" s="251"/>
      <c r="U1045365" s="251"/>
      <c r="V1045365" s="251"/>
      <c r="W1045365" s="251"/>
      <c r="X1045365" s="251"/>
      <c r="Y1045365" s="251"/>
      <c r="Z1045365" s="251"/>
      <c r="AA1045365" s="251"/>
      <c r="AB1045365" s="247"/>
      <c r="AC1045365" s="247"/>
      <c r="AD1045365" s="245"/>
      <c r="AE1045365" s="245"/>
      <c r="AF1045365" s="245"/>
      <c r="AG1045365" s="245"/>
    </row>
    <row r="1045366" spans="1:33" ht="12.75">
      <c r="A1045366" s="247"/>
      <c r="B1045366" s="248"/>
      <c r="C1045366" s="249"/>
      <c r="D1045366" s="250"/>
      <c r="E1045366" s="250"/>
      <c r="F1045366" s="250"/>
      <c r="G1045366" s="250"/>
      <c r="H1045366" s="250"/>
      <c r="I1045366" s="250"/>
      <c r="J1045366" s="244"/>
      <c r="K1045366" s="244"/>
      <c r="L1045366" s="244"/>
      <c r="M1045366" s="244"/>
      <c r="N1045366" s="244"/>
      <c r="O1045366" s="251"/>
      <c r="P1045366" s="251"/>
      <c r="Q1045366" s="251"/>
      <c r="R1045366" s="251"/>
      <c r="S1045366" s="251"/>
      <c r="T1045366" s="251"/>
      <c r="U1045366" s="251"/>
      <c r="V1045366" s="251"/>
      <c r="W1045366" s="251"/>
      <c r="X1045366" s="251"/>
      <c r="Y1045366" s="251"/>
      <c r="Z1045366" s="251"/>
      <c r="AA1045366" s="251"/>
      <c r="AB1045366" s="247"/>
      <c r="AC1045366" s="247"/>
      <c r="AD1045366" s="245"/>
      <c r="AE1045366" s="245"/>
      <c r="AF1045366" s="245"/>
      <c r="AG1045366" s="245"/>
    </row>
    <row r="1045367" spans="1:33" ht="12.75">
      <c r="A1045367" s="247"/>
      <c r="B1045367" s="248"/>
      <c r="C1045367" s="249"/>
      <c r="D1045367" s="250"/>
      <c r="E1045367" s="250"/>
      <c r="F1045367" s="250"/>
      <c r="G1045367" s="250"/>
      <c r="H1045367" s="250"/>
      <c r="I1045367" s="250"/>
      <c r="J1045367" s="244"/>
      <c r="K1045367" s="244"/>
      <c r="L1045367" s="244"/>
      <c r="M1045367" s="244"/>
      <c r="N1045367" s="244"/>
      <c r="O1045367" s="251"/>
      <c r="P1045367" s="251"/>
      <c r="Q1045367" s="251"/>
      <c r="R1045367" s="251"/>
      <c r="S1045367" s="251"/>
      <c r="T1045367" s="251"/>
      <c r="U1045367" s="251"/>
      <c r="V1045367" s="251"/>
      <c r="W1045367" s="251"/>
      <c r="X1045367" s="251"/>
      <c r="Y1045367" s="251"/>
      <c r="Z1045367" s="251"/>
      <c r="AA1045367" s="251"/>
      <c r="AB1045367" s="247"/>
      <c r="AC1045367" s="247"/>
      <c r="AD1045367" s="245"/>
      <c r="AE1045367" s="245"/>
      <c r="AF1045367" s="245"/>
      <c r="AG1045367" s="245"/>
    </row>
    <row r="1045368" spans="1:33" ht="12.75">
      <c r="A1045368" s="247"/>
      <c r="B1045368" s="248"/>
      <c r="C1045368" s="249"/>
      <c r="D1045368" s="250"/>
      <c r="E1045368" s="250"/>
      <c r="F1045368" s="250"/>
      <c r="G1045368" s="250"/>
      <c r="H1045368" s="250"/>
      <c r="I1045368" s="250"/>
      <c r="J1045368" s="244"/>
      <c r="K1045368" s="244"/>
      <c r="L1045368" s="244"/>
      <c r="M1045368" s="244"/>
      <c r="N1045368" s="244"/>
      <c r="O1045368" s="251"/>
      <c r="P1045368" s="251"/>
      <c r="Q1045368" s="251"/>
      <c r="R1045368" s="251"/>
      <c r="S1045368" s="251"/>
      <c r="T1045368" s="251"/>
      <c r="U1045368" s="251"/>
      <c r="V1045368" s="251"/>
      <c r="W1045368" s="251"/>
      <c r="X1045368" s="251"/>
      <c r="Y1045368" s="251"/>
      <c r="Z1045368" s="251"/>
      <c r="AA1045368" s="251"/>
      <c r="AB1045368" s="247"/>
      <c r="AC1045368" s="247"/>
      <c r="AD1045368" s="245"/>
      <c r="AE1045368" s="245"/>
      <c r="AF1045368" s="245"/>
      <c r="AG1045368" s="245"/>
    </row>
    <row r="1045369" spans="1:33" ht="12.75">
      <c r="A1045369" s="247"/>
      <c r="B1045369" s="248"/>
      <c r="C1045369" s="249"/>
      <c r="D1045369" s="250"/>
      <c r="E1045369" s="250"/>
      <c r="F1045369" s="250"/>
      <c r="G1045369" s="250"/>
      <c r="H1045369" s="250"/>
      <c r="I1045369" s="250"/>
      <c r="J1045369" s="244"/>
      <c r="K1045369" s="244"/>
      <c r="L1045369" s="244"/>
      <c r="M1045369" s="244"/>
      <c r="N1045369" s="244"/>
      <c r="O1045369" s="251"/>
      <c r="P1045369" s="251"/>
      <c r="Q1045369" s="251"/>
      <c r="R1045369" s="251"/>
      <c r="S1045369" s="251"/>
      <c r="T1045369" s="251"/>
      <c r="U1045369" s="251"/>
      <c r="V1045369" s="251"/>
      <c r="W1045369" s="251"/>
      <c r="X1045369" s="251"/>
      <c r="Y1045369" s="251"/>
      <c r="Z1045369" s="251"/>
      <c r="AA1045369" s="251"/>
      <c r="AB1045369" s="247"/>
      <c r="AC1045369" s="247"/>
      <c r="AD1045369" s="245"/>
      <c r="AE1045369" s="245"/>
      <c r="AF1045369" s="245"/>
      <c r="AG1045369" s="245"/>
    </row>
    <row r="1045370" spans="1:33" ht="12.75">
      <c r="A1045370" s="247"/>
      <c r="B1045370" s="248"/>
      <c r="C1045370" s="249"/>
      <c r="D1045370" s="250"/>
      <c r="E1045370" s="250"/>
      <c r="F1045370" s="250"/>
      <c r="G1045370" s="250"/>
      <c r="H1045370" s="250"/>
      <c r="I1045370" s="250"/>
      <c r="J1045370" s="244"/>
      <c r="K1045370" s="244"/>
      <c r="L1045370" s="244"/>
      <c r="M1045370" s="244"/>
      <c r="N1045370" s="244"/>
      <c r="O1045370" s="251"/>
      <c r="P1045370" s="251"/>
      <c r="Q1045370" s="251"/>
      <c r="R1045370" s="251"/>
      <c r="S1045370" s="251"/>
      <c r="T1045370" s="251"/>
      <c r="U1045370" s="251"/>
      <c r="V1045370" s="251"/>
      <c r="W1045370" s="251"/>
      <c r="X1045370" s="251"/>
      <c r="Y1045370" s="251"/>
      <c r="Z1045370" s="251"/>
      <c r="AA1045370" s="251"/>
      <c r="AB1045370" s="247"/>
      <c r="AC1045370" s="247"/>
      <c r="AD1045370" s="245"/>
      <c r="AE1045370" s="245"/>
      <c r="AF1045370" s="245"/>
      <c r="AG1045370" s="245"/>
    </row>
    <row r="1045371" spans="1:33" ht="12.75">
      <c r="A1045371" s="247"/>
      <c r="B1045371" s="248"/>
      <c r="C1045371" s="249"/>
      <c r="D1045371" s="250"/>
      <c r="E1045371" s="250"/>
      <c r="F1045371" s="250"/>
      <c r="G1045371" s="250"/>
      <c r="H1045371" s="250"/>
      <c r="I1045371" s="250"/>
      <c r="J1045371" s="244"/>
      <c r="K1045371" s="244"/>
      <c r="L1045371" s="244"/>
      <c r="M1045371" s="244"/>
      <c r="N1045371" s="244"/>
      <c r="O1045371" s="251"/>
      <c r="P1045371" s="251"/>
      <c r="Q1045371" s="251"/>
      <c r="R1045371" s="251"/>
      <c r="S1045371" s="251"/>
      <c r="T1045371" s="251"/>
      <c r="U1045371" s="251"/>
      <c r="V1045371" s="251"/>
      <c r="W1045371" s="251"/>
      <c r="X1045371" s="251"/>
      <c r="Y1045371" s="251"/>
      <c r="Z1045371" s="251"/>
      <c r="AA1045371" s="251"/>
      <c r="AB1045371" s="247"/>
      <c r="AC1045371" s="247"/>
      <c r="AD1045371" s="245"/>
      <c r="AE1045371" s="245"/>
      <c r="AF1045371" s="245"/>
      <c r="AG1045371" s="245"/>
    </row>
    <row r="1045372" spans="1:33" ht="12.75">
      <c r="A1045372" s="247"/>
      <c r="B1045372" s="248"/>
      <c r="C1045372" s="249"/>
      <c r="D1045372" s="250"/>
      <c r="E1045372" s="250"/>
      <c r="F1045372" s="250"/>
      <c r="G1045372" s="250"/>
      <c r="H1045372" s="250"/>
      <c r="I1045372" s="250"/>
      <c r="J1045372" s="244"/>
      <c r="K1045372" s="244"/>
      <c r="L1045372" s="244"/>
      <c r="M1045372" s="244"/>
      <c r="N1045372" s="244"/>
      <c r="O1045372" s="251"/>
      <c r="P1045372" s="251"/>
      <c r="Q1045372" s="251"/>
      <c r="R1045372" s="251"/>
      <c r="S1045372" s="251"/>
      <c r="T1045372" s="251"/>
      <c r="U1045372" s="251"/>
      <c r="V1045372" s="251"/>
      <c r="W1045372" s="251"/>
      <c r="X1045372" s="251"/>
      <c r="Y1045372" s="251"/>
      <c r="Z1045372" s="251"/>
      <c r="AA1045372" s="251"/>
      <c r="AB1045372" s="247"/>
      <c r="AC1045372" s="247"/>
      <c r="AD1045372" s="245"/>
      <c r="AE1045372" s="245"/>
      <c r="AF1045372" s="245"/>
      <c r="AG1045372" s="245"/>
    </row>
    <row r="1045373" spans="1:33" ht="12.75">
      <c r="A1045373" s="247"/>
      <c r="B1045373" s="248"/>
      <c r="C1045373" s="249"/>
      <c r="D1045373" s="250"/>
      <c r="E1045373" s="250"/>
      <c r="F1045373" s="250"/>
      <c r="G1045373" s="250"/>
      <c r="H1045373" s="250"/>
      <c r="I1045373" s="250"/>
      <c r="J1045373" s="244"/>
      <c r="K1045373" s="244"/>
      <c r="L1045373" s="244"/>
      <c r="M1045373" s="244"/>
      <c r="N1045373" s="244"/>
      <c r="O1045373" s="251"/>
      <c r="P1045373" s="251"/>
      <c r="Q1045373" s="251"/>
      <c r="R1045373" s="251"/>
      <c r="S1045373" s="251"/>
      <c r="T1045373" s="251"/>
      <c r="U1045373" s="251"/>
      <c r="V1045373" s="251"/>
      <c r="W1045373" s="251"/>
      <c r="X1045373" s="251"/>
      <c r="Y1045373" s="251"/>
      <c r="Z1045373" s="251"/>
      <c r="AA1045373" s="251"/>
      <c r="AB1045373" s="247"/>
      <c r="AC1045373" s="247"/>
      <c r="AD1045373" s="245"/>
      <c r="AE1045373" s="245"/>
      <c r="AF1045373" s="245"/>
      <c r="AG1045373" s="245"/>
    </row>
    <row r="1045374" spans="1:33" ht="12.75">
      <c r="A1045374" s="247"/>
      <c r="B1045374" s="248"/>
      <c r="C1045374" s="249"/>
      <c r="D1045374" s="250"/>
      <c r="E1045374" s="250"/>
      <c r="F1045374" s="250"/>
      <c r="G1045374" s="250"/>
      <c r="H1045374" s="250"/>
      <c r="I1045374" s="250"/>
      <c r="J1045374" s="244"/>
      <c r="K1045374" s="244"/>
      <c r="L1045374" s="244"/>
      <c r="M1045374" s="244"/>
      <c r="N1045374" s="244"/>
      <c r="O1045374" s="251"/>
      <c r="P1045374" s="251"/>
      <c r="Q1045374" s="251"/>
      <c r="R1045374" s="251"/>
      <c r="S1045374" s="251"/>
      <c r="T1045374" s="251"/>
      <c r="U1045374" s="251"/>
      <c r="V1045374" s="251"/>
      <c r="W1045374" s="251"/>
      <c r="X1045374" s="251"/>
      <c r="Y1045374" s="251"/>
      <c r="Z1045374" s="251"/>
      <c r="AA1045374" s="251"/>
      <c r="AB1045374" s="247"/>
      <c r="AC1045374" s="247"/>
      <c r="AD1045374" s="245"/>
      <c r="AE1045374" s="245"/>
      <c r="AF1045374" s="245"/>
      <c r="AG1045374" s="245"/>
    </row>
    <row r="1045375" spans="1:33" ht="12.75">
      <c r="A1045375" s="247"/>
      <c r="B1045375" s="248"/>
      <c r="C1045375" s="249"/>
      <c r="D1045375" s="250"/>
      <c r="E1045375" s="250"/>
      <c r="F1045375" s="250"/>
      <c r="G1045375" s="250"/>
      <c r="H1045375" s="250"/>
      <c r="I1045375" s="250"/>
      <c r="J1045375" s="244"/>
      <c r="K1045375" s="244"/>
      <c r="L1045375" s="244"/>
      <c r="M1045375" s="244"/>
      <c r="N1045375" s="244"/>
      <c r="O1045375" s="251"/>
      <c r="P1045375" s="251"/>
      <c r="Q1045375" s="251"/>
      <c r="R1045375" s="251"/>
      <c r="S1045375" s="251"/>
      <c r="T1045375" s="251"/>
      <c r="U1045375" s="251"/>
      <c r="V1045375" s="251"/>
      <c r="W1045375" s="251"/>
      <c r="X1045375" s="251"/>
      <c r="Y1045375" s="251"/>
      <c r="Z1045375" s="251"/>
      <c r="AA1045375" s="251"/>
      <c r="AB1045375" s="247"/>
      <c r="AC1045375" s="247"/>
      <c r="AD1045375" s="245"/>
      <c r="AE1045375" s="245"/>
      <c r="AF1045375" s="245"/>
      <c r="AG1045375" s="245"/>
    </row>
    <row r="1045376" spans="1:33" ht="12.75">
      <c r="A1045376" s="247"/>
      <c r="B1045376" s="248"/>
      <c r="C1045376" s="249"/>
      <c r="D1045376" s="250"/>
      <c r="E1045376" s="250"/>
      <c r="F1045376" s="250"/>
      <c r="G1045376" s="250"/>
      <c r="H1045376" s="250"/>
      <c r="I1045376" s="250"/>
      <c r="J1045376" s="244"/>
      <c r="K1045376" s="244"/>
      <c r="L1045376" s="244"/>
      <c r="M1045376" s="244"/>
      <c r="N1045376" s="244"/>
      <c r="O1045376" s="251"/>
      <c r="P1045376" s="251"/>
      <c r="Q1045376" s="251"/>
      <c r="R1045376" s="251"/>
      <c r="S1045376" s="251"/>
      <c r="T1045376" s="251"/>
      <c r="U1045376" s="251"/>
      <c r="V1045376" s="251"/>
      <c r="W1045376" s="251"/>
      <c r="X1045376" s="251"/>
      <c r="Y1045376" s="251"/>
      <c r="Z1045376" s="251"/>
      <c r="AA1045376" s="251"/>
      <c r="AB1045376" s="247"/>
      <c r="AC1045376" s="247"/>
      <c r="AD1045376" s="245"/>
      <c r="AE1045376" s="245"/>
      <c r="AF1045376" s="245"/>
      <c r="AG1045376" s="245"/>
    </row>
    <row r="1045377" spans="1:33" ht="12.75">
      <c r="A1045377" s="247"/>
      <c r="B1045377" s="248"/>
      <c r="C1045377" s="249"/>
      <c r="D1045377" s="250"/>
      <c r="E1045377" s="250"/>
      <c r="F1045377" s="250"/>
      <c r="G1045377" s="250"/>
      <c r="H1045377" s="250"/>
      <c r="I1045377" s="250"/>
      <c r="J1045377" s="244"/>
      <c r="K1045377" s="244"/>
      <c r="L1045377" s="244"/>
      <c r="M1045377" s="244"/>
      <c r="N1045377" s="244"/>
      <c r="O1045377" s="251"/>
      <c r="P1045377" s="251"/>
      <c r="Q1045377" s="251"/>
      <c r="R1045377" s="251"/>
      <c r="S1045377" s="251"/>
      <c r="T1045377" s="251"/>
      <c r="U1045377" s="251"/>
      <c r="V1045377" s="251"/>
      <c r="W1045377" s="251"/>
      <c r="X1045377" s="251"/>
      <c r="Y1045377" s="251"/>
      <c r="Z1045377" s="251"/>
      <c r="AA1045377" s="251"/>
      <c r="AB1045377" s="247"/>
      <c r="AC1045377" s="247"/>
      <c r="AD1045377" s="245"/>
      <c r="AE1045377" s="245"/>
      <c r="AF1045377" s="245"/>
      <c r="AG1045377" s="245"/>
    </row>
    <row r="1045378" spans="1:33" ht="12.75">
      <c r="A1045378" s="247"/>
      <c r="B1045378" s="248"/>
      <c r="C1045378" s="249"/>
      <c r="D1045378" s="250"/>
      <c r="E1045378" s="250"/>
      <c r="F1045378" s="250"/>
      <c r="G1045378" s="250"/>
      <c r="H1045378" s="250"/>
      <c r="I1045378" s="250"/>
      <c r="J1045378" s="244"/>
      <c r="K1045378" s="244"/>
      <c r="L1045378" s="244"/>
      <c r="M1045378" s="244"/>
      <c r="N1045378" s="244"/>
      <c r="O1045378" s="251"/>
      <c r="P1045378" s="251"/>
      <c r="Q1045378" s="251"/>
      <c r="R1045378" s="251"/>
      <c r="S1045378" s="251"/>
      <c r="T1045378" s="251"/>
      <c r="U1045378" s="251"/>
      <c r="V1045378" s="251"/>
      <c r="W1045378" s="251"/>
      <c r="X1045378" s="251"/>
      <c r="Y1045378" s="251"/>
      <c r="Z1045378" s="251"/>
      <c r="AA1045378" s="251"/>
      <c r="AB1045378" s="247"/>
      <c r="AC1045378" s="247"/>
      <c r="AD1045378" s="245"/>
      <c r="AE1045378" s="245"/>
      <c r="AF1045378" s="245"/>
      <c r="AG1045378" s="245"/>
    </row>
    <row r="1045379" spans="1:33" ht="12.75">
      <c r="A1045379" s="247"/>
      <c r="B1045379" s="248"/>
      <c r="C1045379" s="249"/>
      <c r="D1045379" s="250"/>
      <c r="E1045379" s="250"/>
      <c r="F1045379" s="250"/>
      <c r="G1045379" s="250"/>
      <c r="H1045379" s="250"/>
      <c r="I1045379" s="250"/>
      <c r="J1045379" s="244"/>
      <c r="K1045379" s="244"/>
      <c r="L1045379" s="244"/>
      <c r="M1045379" s="244"/>
      <c r="N1045379" s="244"/>
      <c r="O1045379" s="251"/>
      <c r="P1045379" s="251"/>
      <c r="Q1045379" s="251"/>
      <c r="R1045379" s="251"/>
      <c r="S1045379" s="251"/>
      <c r="T1045379" s="251"/>
      <c r="U1045379" s="251"/>
      <c r="V1045379" s="251"/>
      <c r="W1045379" s="251"/>
      <c r="X1045379" s="251"/>
      <c r="Y1045379" s="251"/>
      <c r="Z1045379" s="251"/>
      <c r="AA1045379" s="251"/>
      <c r="AB1045379" s="247"/>
      <c r="AC1045379" s="247"/>
      <c r="AD1045379" s="245"/>
      <c r="AE1045379" s="245"/>
      <c r="AF1045379" s="245"/>
      <c r="AG1045379" s="245"/>
    </row>
    <row r="1045380" spans="1:33" ht="12.75">
      <c r="A1045380" s="247"/>
      <c r="B1045380" s="248"/>
      <c r="C1045380" s="249"/>
      <c r="D1045380" s="250"/>
      <c r="E1045380" s="250"/>
      <c r="F1045380" s="250"/>
      <c r="G1045380" s="250"/>
      <c r="H1045380" s="250"/>
      <c r="I1045380" s="250"/>
      <c r="J1045380" s="244"/>
      <c r="K1045380" s="244"/>
      <c r="L1045380" s="244"/>
      <c r="M1045380" s="244"/>
      <c r="N1045380" s="244"/>
      <c r="O1045380" s="251"/>
      <c r="P1045380" s="251"/>
      <c r="Q1045380" s="251"/>
      <c r="R1045380" s="251"/>
      <c r="S1045380" s="251"/>
      <c r="T1045380" s="251"/>
      <c r="U1045380" s="251"/>
      <c r="V1045380" s="251"/>
      <c r="W1045380" s="251"/>
      <c r="X1045380" s="251"/>
      <c r="Y1045380" s="251"/>
      <c r="Z1045380" s="251"/>
      <c r="AA1045380" s="251"/>
      <c r="AB1045380" s="247"/>
      <c r="AC1045380" s="247"/>
      <c r="AD1045380" s="245"/>
      <c r="AE1045380" s="245"/>
      <c r="AF1045380" s="245"/>
      <c r="AG1045380" s="245"/>
    </row>
    <row r="1045381" spans="1:33" ht="12.75">
      <c r="A1045381" s="247"/>
      <c r="B1045381" s="248"/>
      <c r="C1045381" s="249"/>
      <c r="D1045381" s="250"/>
      <c r="E1045381" s="250"/>
      <c r="F1045381" s="250"/>
      <c r="G1045381" s="250"/>
      <c r="H1045381" s="250"/>
      <c r="I1045381" s="250"/>
      <c r="J1045381" s="244"/>
      <c r="K1045381" s="244"/>
      <c r="L1045381" s="244"/>
      <c r="M1045381" s="244"/>
      <c r="N1045381" s="244"/>
      <c r="O1045381" s="251"/>
      <c r="P1045381" s="251"/>
      <c r="Q1045381" s="251"/>
      <c r="R1045381" s="251"/>
      <c r="S1045381" s="251"/>
      <c r="T1045381" s="251"/>
      <c r="U1045381" s="251"/>
      <c r="V1045381" s="251"/>
      <c r="W1045381" s="251"/>
      <c r="X1045381" s="251"/>
      <c r="Y1045381" s="251"/>
      <c r="Z1045381" s="251"/>
      <c r="AA1045381" s="251"/>
      <c r="AB1045381" s="247"/>
      <c r="AC1045381" s="247"/>
      <c r="AD1045381" s="245"/>
      <c r="AE1045381" s="245"/>
      <c r="AF1045381" s="245"/>
      <c r="AG1045381" s="245"/>
    </row>
    <row r="1045382" spans="1:33" ht="12.75">
      <c r="A1045382" s="247"/>
      <c r="B1045382" s="248"/>
      <c r="C1045382" s="249"/>
      <c r="D1045382" s="250"/>
      <c r="E1045382" s="250"/>
      <c r="F1045382" s="250"/>
      <c r="G1045382" s="250"/>
      <c r="H1045382" s="250"/>
      <c r="I1045382" s="250"/>
      <c r="J1045382" s="244"/>
      <c r="K1045382" s="244"/>
      <c r="L1045382" s="244"/>
      <c r="M1045382" s="244"/>
      <c r="N1045382" s="244"/>
      <c r="O1045382" s="251"/>
      <c r="P1045382" s="251"/>
      <c r="Q1045382" s="251"/>
      <c r="R1045382" s="251"/>
      <c r="S1045382" s="251"/>
      <c r="T1045382" s="251"/>
      <c r="U1045382" s="251"/>
      <c r="V1045382" s="251"/>
      <c r="W1045382" s="251"/>
      <c r="X1045382" s="251"/>
      <c r="Y1045382" s="251"/>
      <c r="Z1045382" s="251"/>
      <c r="AA1045382" s="251"/>
      <c r="AB1045382" s="247"/>
      <c r="AC1045382" s="247"/>
      <c r="AD1045382" s="245"/>
      <c r="AE1045382" s="245"/>
      <c r="AF1045382" s="245"/>
      <c r="AG1045382" s="245"/>
    </row>
    <row r="1045383" spans="1:33" ht="12.75">
      <c r="A1045383" s="247"/>
      <c r="B1045383" s="248"/>
      <c r="C1045383" s="249"/>
      <c r="D1045383" s="250"/>
      <c r="E1045383" s="250"/>
      <c r="F1045383" s="250"/>
      <c r="G1045383" s="250"/>
      <c r="H1045383" s="250"/>
      <c r="I1045383" s="250"/>
      <c r="J1045383" s="244"/>
      <c r="K1045383" s="244"/>
      <c r="L1045383" s="244"/>
      <c r="M1045383" s="244"/>
      <c r="N1045383" s="244"/>
      <c r="O1045383" s="251"/>
      <c r="P1045383" s="251"/>
      <c r="Q1045383" s="251"/>
      <c r="R1045383" s="251"/>
      <c r="S1045383" s="251"/>
      <c r="T1045383" s="251"/>
      <c r="U1045383" s="251"/>
      <c r="V1045383" s="251"/>
      <c r="W1045383" s="251"/>
      <c r="X1045383" s="251"/>
      <c r="Y1045383" s="251"/>
      <c r="Z1045383" s="251"/>
      <c r="AA1045383" s="251"/>
      <c r="AB1045383" s="247"/>
      <c r="AC1045383" s="247"/>
      <c r="AD1045383" s="245"/>
      <c r="AE1045383" s="245"/>
      <c r="AF1045383" s="245"/>
      <c r="AG1045383" s="245"/>
    </row>
    <row r="1045384" spans="1:33" ht="12.75">
      <c r="A1045384" s="247"/>
      <c r="B1045384" s="248"/>
      <c r="C1045384" s="249"/>
      <c r="D1045384" s="250"/>
      <c r="E1045384" s="250"/>
      <c r="F1045384" s="250"/>
      <c r="G1045384" s="250"/>
      <c r="H1045384" s="250"/>
      <c r="I1045384" s="250"/>
      <c r="J1045384" s="244"/>
      <c r="K1045384" s="244"/>
      <c r="L1045384" s="244"/>
      <c r="M1045384" s="244"/>
      <c r="N1045384" s="244"/>
      <c r="O1045384" s="251"/>
      <c r="P1045384" s="251"/>
      <c r="Q1045384" s="251"/>
      <c r="R1045384" s="251"/>
      <c r="S1045384" s="251"/>
      <c r="T1045384" s="251"/>
      <c r="U1045384" s="251"/>
      <c r="V1045384" s="251"/>
      <c r="W1045384" s="251"/>
      <c r="X1045384" s="251"/>
      <c r="Y1045384" s="251"/>
      <c r="Z1045384" s="251"/>
      <c r="AA1045384" s="251"/>
      <c r="AB1045384" s="247"/>
      <c r="AC1045384" s="247"/>
      <c r="AD1045384" s="245"/>
      <c r="AE1045384" s="245"/>
      <c r="AF1045384" s="245"/>
      <c r="AG1045384" s="245"/>
    </row>
    <row r="1045385" spans="1:33" ht="12.75">
      <c r="A1045385" s="247"/>
      <c r="B1045385" s="248"/>
      <c r="C1045385" s="249"/>
      <c r="D1045385" s="250"/>
      <c r="E1045385" s="250"/>
      <c r="F1045385" s="250"/>
      <c r="G1045385" s="250"/>
      <c r="H1045385" s="250"/>
      <c r="I1045385" s="250"/>
      <c r="J1045385" s="244"/>
      <c r="K1045385" s="244"/>
      <c r="L1045385" s="244"/>
      <c r="M1045385" s="244"/>
      <c r="N1045385" s="244"/>
      <c r="O1045385" s="251"/>
      <c r="P1045385" s="251"/>
      <c r="Q1045385" s="251"/>
      <c r="R1045385" s="251"/>
      <c r="S1045385" s="251"/>
      <c r="T1045385" s="251"/>
      <c r="U1045385" s="251"/>
      <c r="V1045385" s="251"/>
      <c r="W1045385" s="251"/>
      <c r="X1045385" s="251"/>
      <c r="Y1045385" s="251"/>
      <c r="Z1045385" s="251"/>
      <c r="AA1045385" s="251"/>
      <c r="AB1045385" s="247"/>
      <c r="AC1045385" s="247"/>
      <c r="AD1045385" s="245"/>
      <c r="AE1045385" s="245"/>
      <c r="AF1045385" s="245"/>
      <c r="AG1045385" s="245"/>
    </row>
    <row r="1045386" spans="1:33" ht="12.75">
      <c r="A1045386" s="247"/>
      <c r="B1045386" s="248"/>
      <c r="C1045386" s="249"/>
      <c r="D1045386" s="250"/>
      <c r="E1045386" s="250"/>
      <c r="F1045386" s="250"/>
      <c r="G1045386" s="250"/>
      <c r="H1045386" s="250"/>
      <c r="I1045386" s="250"/>
      <c r="J1045386" s="244"/>
      <c r="K1045386" s="244"/>
      <c r="L1045386" s="244"/>
      <c r="M1045386" s="244"/>
      <c r="N1045386" s="244"/>
      <c r="O1045386" s="251"/>
      <c r="P1045386" s="251"/>
      <c r="Q1045386" s="251"/>
      <c r="R1045386" s="251"/>
      <c r="S1045386" s="251"/>
      <c r="T1045386" s="251"/>
      <c r="U1045386" s="251"/>
      <c r="V1045386" s="251"/>
      <c r="W1045386" s="251"/>
      <c r="X1045386" s="251"/>
      <c r="Y1045386" s="251"/>
      <c r="Z1045386" s="251"/>
      <c r="AA1045386" s="251"/>
      <c r="AB1045386" s="247"/>
      <c r="AC1045386" s="247"/>
      <c r="AD1045386" s="245"/>
      <c r="AE1045386" s="245"/>
      <c r="AF1045386" s="245"/>
      <c r="AG1045386" s="245"/>
    </row>
    <row r="1045387" spans="1:33" ht="12.75">
      <c r="A1045387" s="247"/>
      <c r="B1045387" s="248"/>
      <c r="C1045387" s="249"/>
      <c r="D1045387" s="250"/>
      <c r="E1045387" s="250"/>
      <c r="F1045387" s="250"/>
      <c r="G1045387" s="250"/>
      <c r="H1045387" s="250"/>
      <c r="I1045387" s="250"/>
      <c r="J1045387" s="244"/>
      <c r="K1045387" s="244"/>
      <c r="L1045387" s="244"/>
      <c r="M1045387" s="244"/>
      <c r="N1045387" s="244"/>
      <c r="O1045387" s="251"/>
      <c r="P1045387" s="251"/>
      <c r="Q1045387" s="251"/>
      <c r="R1045387" s="251"/>
      <c r="S1045387" s="251"/>
      <c r="T1045387" s="251"/>
      <c r="U1045387" s="251"/>
      <c r="V1045387" s="251"/>
      <c r="W1045387" s="251"/>
      <c r="X1045387" s="251"/>
      <c r="Y1045387" s="251"/>
      <c r="Z1045387" s="251"/>
      <c r="AA1045387" s="251"/>
      <c r="AB1045387" s="247"/>
      <c r="AC1045387" s="247"/>
      <c r="AD1045387" s="245"/>
      <c r="AE1045387" s="245"/>
      <c r="AF1045387" s="245"/>
      <c r="AG1045387" s="245"/>
    </row>
    <row r="1045388" spans="1:33" ht="12.75">
      <c r="A1045388" s="247"/>
      <c r="B1045388" s="248"/>
      <c r="C1045388" s="249"/>
      <c r="D1045388" s="250"/>
      <c r="E1045388" s="250"/>
      <c r="F1045388" s="250"/>
      <c r="G1045388" s="250"/>
      <c r="H1045388" s="250"/>
      <c r="I1045388" s="250"/>
      <c r="J1045388" s="244"/>
      <c r="K1045388" s="244"/>
      <c r="L1045388" s="244"/>
      <c r="M1045388" s="244"/>
      <c r="N1045388" s="244"/>
      <c r="O1045388" s="251"/>
      <c r="P1045388" s="251"/>
      <c r="Q1045388" s="251"/>
      <c r="R1045388" s="251"/>
      <c r="S1045388" s="251"/>
      <c r="T1045388" s="251"/>
      <c r="U1045388" s="251"/>
      <c r="V1045388" s="251"/>
      <c r="W1045388" s="251"/>
      <c r="X1045388" s="251"/>
      <c r="Y1045388" s="251"/>
      <c r="Z1045388" s="251"/>
      <c r="AA1045388" s="251"/>
      <c r="AB1045388" s="247"/>
      <c r="AC1045388" s="247"/>
      <c r="AD1045388" s="245"/>
      <c r="AE1045388" s="245"/>
      <c r="AF1045388" s="245"/>
      <c r="AG1045388" s="245"/>
    </row>
    <row r="1045389" spans="1:33" ht="12.75">
      <c r="A1045389" s="247"/>
      <c r="B1045389" s="248"/>
      <c r="C1045389" s="249"/>
      <c r="D1045389" s="250"/>
      <c r="E1045389" s="250"/>
      <c r="F1045389" s="250"/>
      <c r="G1045389" s="250"/>
      <c r="H1045389" s="250"/>
      <c r="I1045389" s="250"/>
      <c r="J1045389" s="244"/>
      <c r="K1045389" s="244"/>
      <c r="L1045389" s="244"/>
      <c r="M1045389" s="244"/>
      <c r="N1045389" s="244"/>
      <c r="O1045389" s="251"/>
      <c r="P1045389" s="251"/>
      <c r="Q1045389" s="251"/>
      <c r="R1045389" s="251"/>
      <c r="S1045389" s="251"/>
      <c r="T1045389" s="251"/>
      <c r="U1045389" s="251"/>
      <c r="V1045389" s="251"/>
      <c r="W1045389" s="251"/>
      <c r="X1045389" s="251"/>
      <c r="Y1045389" s="251"/>
      <c r="Z1045389" s="251"/>
      <c r="AA1045389" s="251"/>
      <c r="AB1045389" s="247"/>
      <c r="AC1045389" s="247"/>
      <c r="AD1045389" s="245"/>
      <c r="AE1045389" s="245"/>
      <c r="AF1045389" s="245"/>
      <c r="AG1045389" s="245"/>
    </row>
    <row r="1045390" spans="1:33" ht="12.75">
      <c r="A1045390" s="247"/>
      <c r="B1045390" s="248"/>
      <c r="C1045390" s="249"/>
      <c r="D1045390" s="250"/>
      <c r="E1045390" s="250"/>
      <c r="F1045390" s="250"/>
      <c r="G1045390" s="250"/>
      <c r="H1045390" s="250"/>
      <c r="I1045390" s="250"/>
      <c r="J1045390" s="244"/>
      <c r="K1045390" s="244"/>
      <c r="L1045390" s="244"/>
      <c r="M1045390" s="244"/>
      <c r="N1045390" s="244"/>
      <c r="O1045390" s="251"/>
      <c r="P1045390" s="251"/>
      <c r="Q1045390" s="251"/>
      <c r="R1045390" s="251"/>
      <c r="S1045390" s="251"/>
      <c r="T1045390" s="251"/>
      <c r="U1045390" s="251"/>
      <c r="V1045390" s="251"/>
      <c r="W1045390" s="251"/>
      <c r="X1045390" s="251"/>
      <c r="Y1045390" s="251"/>
      <c r="Z1045390" s="251"/>
      <c r="AA1045390" s="251"/>
      <c r="AB1045390" s="247"/>
      <c r="AC1045390" s="247"/>
      <c r="AD1045390" s="245"/>
      <c r="AE1045390" s="245"/>
      <c r="AF1045390" s="245"/>
      <c r="AG1045390" s="245"/>
    </row>
    <row r="1045391" spans="1:33" ht="12.75">
      <c r="A1045391" s="247"/>
      <c r="B1045391" s="248"/>
      <c r="C1045391" s="249"/>
      <c r="D1045391" s="250"/>
      <c r="E1045391" s="250"/>
      <c r="F1045391" s="250"/>
      <c r="G1045391" s="250"/>
      <c r="H1045391" s="250"/>
      <c r="I1045391" s="250"/>
      <c r="J1045391" s="244"/>
      <c r="K1045391" s="244"/>
      <c r="L1045391" s="244"/>
      <c r="M1045391" s="244"/>
      <c r="N1045391" s="244"/>
      <c r="O1045391" s="251"/>
      <c r="P1045391" s="251"/>
      <c r="Q1045391" s="251"/>
      <c r="R1045391" s="251"/>
      <c r="S1045391" s="251"/>
      <c r="T1045391" s="251"/>
      <c r="U1045391" s="251"/>
      <c r="V1045391" s="251"/>
      <c r="W1045391" s="251"/>
      <c r="X1045391" s="251"/>
      <c r="Y1045391" s="251"/>
      <c r="Z1045391" s="251"/>
      <c r="AA1045391" s="251"/>
      <c r="AB1045391" s="247"/>
      <c r="AC1045391" s="247"/>
      <c r="AD1045391" s="245"/>
      <c r="AE1045391" s="245"/>
      <c r="AF1045391" s="245"/>
      <c r="AG1045391" s="245"/>
    </row>
    <row r="1045392" spans="1:33" ht="12.75">
      <c r="A1045392" s="247"/>
      <c r="B1045392" s="248"/>
      <c r="C1045392" s="249"/>
      <c r="D1045392" s="250"/>
      <c r="E1045392" s="250"/>
      <c r="F1045392" s="250"/>
      <c r="G1045392" s="250"/>
      <c r="H1045392" s="250"/>
      <c r="I1045392" s="250"/>
      <c r="J1045392" s="244"/>
      <c r="K1045392" s="244"/>
      <c r="L1045392" s="244"/>
      <c r="M1045392" s="244"/>
      <c r="N1045392" s="244"/>
      <c r="O1045392" s="251"/>
      <c r="P1045392" s="251"/>
      <c r="Q1045392" s="251"/>
      <c r="R1045392" s="251"/>
      <c r="S1045392" s="251"/>
      <c r="T1045392" s="251"/>
      <c r="U1045392" s="251"/>
      <c r="V1045392" s="251"/>
      <c r="W1045392" s="251"/>
      <c r="X1045392" s="251"/>
      <c r="Y1045392" s="251"/>
      <c r="Z1045392" s="251"/>
      <c r="AA1045392" s="251"/>
      <c r="AB1045392" s="247"/>
      <c r="AC1045392" s="247"/>
      <c r="AD1045392" s="245"/>
      <c r="AE1045392" s="245"/>
      <c r="AF1045392" s="245"/>
      <c r="AG1045392" s="245"/>
    </row>
    <row r="1045393" spans="1:33" ht="12.75">
      <c r="A1045393" s="247"/>
      <c r="B1045393" s="248"/>
      <c r="C1045393" s="249"/>
      <c r="D1045393" s="250"/>
      <c r="E1045393" s="250"/>
      <c r="F1045393" s="250"/>
      <c r="G1045393" s="250"/>
      <c r="H1045393" s="250"/>
      <c r="I1045393" s="250"/>
      <c r="J1045393" s="244"/>
      <c r="K1045393" s="244"/>
      <c r="L1045393" s="244"/>
      <c r="M1045393" s="244"/>
      <c r="N1045393" s="244"/>
      <c r="O1045393" s="251"/>
      <c r="P1045393" s="251"/>
      <c r="Q1045393" s="251"/>
      <c r="R1045393" s="251"/>
      <c r="S1045393" s="251"/>
      <c r="T1045393" s="251"/>
      <c r="U1045393" s="251"/>
      <c r="V1045393" s="251"/>
      <c r="W1045393" s="251"/>
      <c r="X1045393" s="251"/>
      <c r="Y1045393" s="251"/>
      <c r="Z1045393" s="251"/>
      <c r="AA1045393" s="251"/>
      <c r="AB1045393" s="247"/>
      <c r="AC1045393" s="247"/>
      <c r="AD1045393" s="245"/>
      <c r="AE1045393" s="245"/>
      <c r="AF1045393" s="245"/>
      <c r="AG1045393" s="245"/>
    </row>
    <row r="1045394" spans="1:33" ht="12.75">
      <c r="A1045394" s="247"/>
      <c r="B1045394" s="248"/>
      <c r="C1045394" s="249"/>
      <c r="D1045394" s="250"/>
      <c r="E1045394" s="250"/>
      <c r="F1045394" s="250"/>
      <c r="G1045394" s="250"/>
      <c r="H1045394" s="250"/>
      <c r="I1045394" s="250"/>
      <c r="J1045394" s="244"/>
      <c r="K1045394" s="244"/>
      <c r="L1045394" s="244"/>
      <c r="M1045394" s="244"/>
      <c r="N1045394" s="244"/>
      <c r="O1045394" s="251"/>
      <c r="P1045394" s="251"/>
      <c r="Q1045394" s="251"/>
      <c r="R1045394" s="251"/>
      <c r="S1045394" s="251"/>
      <c r="T1045394" s="251"/>
      <c r="U1045394" s="251"/>
      <c r="V1045394" s="251"/>
      <c r="W1045394" s="251"/>
      <c r="X1045394" s="251"/>
      <c r="Y1045394" s="251"/>
      <c r="Z1045394" s="251"/>
      <c r="AA1045394" s="251"/>
      <c r="AB1045394" s="247"/>
      <c r="AC1045394" s="247"/>
      <c r="AD1045394" s="245"/>
      <c r="AE1045394" s="245"/>
      <c r="AF1045394" s="245"/>
      <c r="AG1045394" s="245"/>
    </row>
    <row r="1045395" spans="1:33" ht="12.75">
      <c r="A1045395" s="247"/>
      <c r="B1045395" s="248"/>
      <c r="C1045395" s="249"/>
      <c r="D1045395" s="250"/>
      <c r="E1045395" s="250"/>
      <c r="F1045395" s="250"/>
      <c r="G1045395" s="250"/>
      <c r="H1045395" s="250"/>
      <c r="I1045395" s="250"/>
      <c r="J1045395" s="244"/>
      <c r="K1045395" s="244"/>
      <c r="L1045395" s="244"/>
      <c r="M1045395" s="244"/>
      <c r="N1045395" s="244"/>
      <c r="O1045395" s="251"/>
      <c r="P1045395" s="251"/>
      <c r="Q1045395" s="251"/>
      <c r="R1045395" s="251"/>
      <c r="S1045395" s="251"/>
      <c r="T1045395" s="251"/>
      <c r="U1045395" s="251"/>
      <c r="V1045395" s="251"/>
      <c r="W1045395" s="251"/>
      <c r="X1045395" s="251"/>
      <c r="Y1045395" s="251"/>
      <c r="Z1045395" s="251"/>
      <c r="AA1045395" s="251"/>
      <c r="AB1045395" s="247"/>
      <c r="AC1045395" s="247"/>
      <c r="AD1045395" s="245"/>
      <c r="AE1045395" s="245"/>
      <c r="AF1045395" s="245"/>
      <c r="AG1045395" s="245"/>
    </row>
    <row r="1045396" spans="1:33" ht="12.75">
      <c r="A1045396" s="247"/>
      <c r="B1045396" s="248"/>
      <c r="C1045396" s="249"/>
      <c r="D1045396" s="250"/>
      <c r="E1045396" s="250"/>
      <c r="F1045396" s="250"/>
      <c r="G1045396" s="250"/>
      <c r="H1045396" s="250"/>
      <c r="I1045396" s="250"/>
      <c r="J1045396" s="244"/>
      <c r="K1045396" s="244"/>
      <c r="L1045396" s="244"/>
      <c r="M1045396" s="244"/>
      <c r="N1045396" s="244"/>
      <c r="O1045396" s="251"/>
      <c r="P1045396" s="251"/>
      <c r="Q1045396" s="251"/>
      <c r="R1045396" s="251"/>
      <c r="S1045396" s="251"/>
      <c r="T1045396" s="251"/>
      <c r="U1045396" s="251"/>
      <c r="V1045396" s="251"/>
      <c r="W1045396" s="251"/>
      <c r="X1045396" s="251"/>
      <c r="Y1045396" s="251"/>
      <c r="Z1045396" s="251"/>
      <c r="AA1045396" s="251"/>
      <c r="AB1045396" s="247"/>
      <c r="AC1045396" s="247"/>
      <c r="AD1045396" s="245"/>
      <c r="AE1045396" s="245"/>
      <c r="AF1045396" s="245"/>
      <c r="AG1045396" s="245"/>
    </row>
    <row r="1045397" spans="1:33" ht="12.75">
      <c r="A1045397" s="247"/>
      <c r="B1045397" s="248"/>
      <c r="C1045397" s="249"/>
      <c r="D1045397" s="250"/>
      <c r="E1045397" s="250"/>
      <c r="F1045397" s="250"/>
      <c r="G1045397" s="250"/>
      <c r="H1045397" s="250"/>
      <c r="I1045397" s="250"/>
      <c r="J1045397" s="244"/>
      <c r="K1045397" s="244"/>
      <c r="L1045397" s="244"/>
      <c r="M1045397" s="244"/>
      <c r="N1045397" s="244"/>
      <c r="O1045397" s="251"/>
      <c r="P1045397" s="251"/>
      <c r="Q1045397" s="251"/>
      <c r="R1045397" s="251"/>
      <c r="S1045397" s="251"/>
      <c r="T1045397" s="251"/>
      <c r="U1045397" s="251"/>
      <c r="V1045397" s="251"/>
      <c r="W1045397" s="251"/>
      <c r="X1045397" s="251"/>
      <c r="Y1045397" s="251"/>
      <c r="Z1045397" s="251"/>
      <c r="AA1045397" s="251"/>
      <c r="AB1045397" s="247"/>
      <c r="AC1045397" s="247"/>
      <c r="AD1045397" s="245"/>
      <c r="AE1045397" s="245"/>
      <c r="AF1045397" s="245"/>
      <c r="AG1045397" s="245"/>
    </row>
    <row r="1045398" spans="1:33" ht="12.75">
      <c r="A1045398" s="247"/>
      <c r="B1045398" s="248"/>
      <c r="C1045398" s="249"/>
      <c r="D1045398" s="250"/>
      <c r="E1045398" s="250"/>
      <c r="F1045398" s="250"/>
      <c r="G1045398" s="250"/>
      <c r="H1045398" s="250"/>
      <c r="I1045398" s="250"/>
      <c r="J1045398" s="244"/>
      <c r="K1045398" s="244"/>
      <c r="L1045398" s="244"/>
      <c r="M1045398" s="244"/>
      <c r="N1045398" s="244"/>
      <c r="O1045398" s="251"/>
      <c r="P1045398" s="251"/>
      <c r="Q1045398" s="251"/>
      <c r="R1045398" s="251"/>
      <c r="S1045398" s="251"/>
      <c r="T1045398" s="251"/>
      <c r="U1045398" s="251"/>
      <c r="V1045398" s="251"/>
      <c r="W1045398" s="251"/>
      <c r="X1045398" s="251"/>
      <c r="Y1045398" s="251"/>
      <c r="Z1045398" s="251"/>
      <c r="AA1045398" s="251"/>
      <c r="AB1045398" s="247"/>
      <c r="AC1045398" s="247"/>
      <c r="AD1045398" s="245"/>
      <c r="AE1045398" s="245"/>
      <c r="AF1045398" s="245"/>
      <c r="AG1045398" s="245"/>
    </row>
    <row r="1045399" spans="1:33" ht="12.75">
      <c r="A1045399" s="247"/>
      <c r="B1045399" s="248"/>
      <c r="C1045399" s="249"/>
      <c r="D1045399" s="250"/>
      <c r="E1045399" s="250"/>
      <c r="F1045399" s="250"/>
      <c r="G1045399" s="250"/>
      <c r="H1045399" s="250"/>
      <c r="I1045399" s="250"/>
      <c r="J1045399" s="244"/>
      <c r="K1045399" s="244"/>
      <c r="L1045399" s="244"/>
      <c r="M1045399" s="244"/>
      <c r="N1045399" s="244"/>
      <c r="O1045399" s="251"/>
      <c r="P1045399" s="251"/>
      <c r="Q1045399" s="251"/>
      <c r="R1045399" s="251"/>
      <c r="S1045399" s="251"/>
      <c r="T1045399" s="251"/>
      <c r="U1045399" s="251"/>
      <c r="V1045399" s="251"/>
      <c r="W1045399" s="251"/>
      <c r="X1045399" s="251"/>
      <c r="Y1045399" s="251"/>
      <c r="Z1045399" s="251"/>
      <c r="AA1045399" s="251"/>
      <c r="AB1045399" s="247"/>
      <c r="AC1045399" s="247"/>
      <c r="AD1045399" s="245"/>
      <c r="AE1045399" s="245"/>
      <c r="AF1045399" s="245"/>
      <c r="AG1045399" s="245"/>
    </row>
    <row r="1045400" spans="1:33" ht="12.75">
      <c r="A1045400" s="247"/>
      <c r="B1045400" s="248"/>
      <c r="C1045400" s="249"/>
      <c r="D1045400" s="250"/>
      <c r="E1045400" s="250"/>
      <c r="F1045400" s="250"/>
      <c r="G1045400" s="250"/>
      <c r="H1045400" s="250"/>
      <c r="I1045400" s="250"/>
      <c r="J1045400" s="244"/>
      <c r="K1045400" s="244"/>
      <c r="L1045400" s="244"/>
      <c r="M1045400" s="244"/>
      <c r="N1045400" s="244"/>
      <c r="O1045400" s="251"/>
      <c r="P1045400" s="251"/>
      <c r="Q1045400" s="251"/>
      <c r="R1045400" s="251"/>
      <c r="S1045400" s="251"/>
      <c r="T1045400" s="251"/>
      <c r="U1045400" s="251"/>
      <c r="V1045400" s="251"/>
      <c r="W1045400" s="251"/>
      <c r="X1045400" s="251"/>
      <c r="Y1045400" s="251"/>
      <c r="Z1045400" s="251"/>
      <c r="AA1045400" s="251"/>
      <c r="AB1045400" s="247"/>
      <c r="AC1045400" s="247"/>
      <c r="AD1045400" s="245"/>
      <c r="AE1045400" s="245"/>
      <c r="AF1045400" s="245"/>
      <c r="AG1045400" s="245"/>
    </row>
    <row r="1045401" spans="1:33" ht="12.75">
      <c r="A1045401" s="247"/>
      <c r="B1045401" s="248"/>
      <c r="C1045401" s="249"/>
      <c r="D1045401" s="250"/>
      <c r="E1045401" s="250"/>
      <c r="F1045401" s="250"/>
      <c r="G1045401" s="250"/>
      <c r="H1045401" s="250"/>
      <c r="I1045401" s="250"/>
      <c r="J1045401" s="244"/>
      <c r="K1045401" s="244"/>
      <c r="L1045401" s="244"/>
      <c r="M1045401" s="244"/>
      <c r="N1045401" s="244"/>
      <c r="O1045401" s="251"/>
      <c r="P1045401" s="251"/>
      <c r="Q1045401" s="251"/>
      <c r="R1045401" s="251"/>
      <c r="S1045401" s="251"/>
      <c r="T1045401" s="251"/>
      <c r="U1045401" s="251"/>
      <c r="V1045401" s="251"/>
      <c r="W1045401" s="251"/>
      <c r="X1045401" s="251"/>
      <c r="Y1045401" s="251"/>
      <c r="Z1045401" s="251"/>
      <c r="AA1045401" s="251"/>
      <c r="AB1045401" s="247"/>
      <c r="AC1045401" s="247"/>
      <c r="AD1045401" s="245"/>
      <c r="AE1045401" s="245"/>
      <c r="AF1045401" s="245"/>
      <c r="AG1045401" s="245"/>
    </row>
    <row r="1045402" spans="1:33" ht="12.75">
      <c r="A1045402" s="247"/>
      <c r="B1045402" s="248"/>
      <c r="C1045402" s="249"/>
      <c r="D1045402" s="250"/>
      <c r="E1045402" s="250"/>
      <c r="F1045402" s="250"/>
      <c r="G1045402" s="250"/>
      <c r="H1045402" s="250"/>
      <c r="I1045402" s="250"/>
      <c r="J1045402" s="244"/>
      <c r="K1045402" s="244"/>
      <c r="L1045402" s="244"/>
      <c r="M1045402" s="244"/>
      <c r="N1045402" s="244"/>
      <c r="O1045402" s="251"/>
      <c r="P1045402" s="251"/>
      <c r="Q1045402" s="251"/>
      <c r="R1045402" s="251"/>
      <c r="S1045402" s="251"/>
      <c r="T1045402" s="251"/>
      <c r="U1045402" s="251"/>
      <c r="V1045402" s="251"/>
      <c r="W1045402" s="251"/>
      <c r="X1045402" s="251"/>
      <c r="Y1045402" s="251"/>
      <c r="Z1045402" s="251"/>
      <c r="AA1045402" s="251"/>
      <c r="AB1045402" s="247"/>
      <c r="AC1045402" s="247"/>
      <c r="AD1045402" s="245"/>
      <c r="AE1045402" s="245"/>
      <c r="AF1045402" s="245"/>
      <c r="AG1045402" s="245"/>
    </row>
    <row r="1045403" spans="1:33" ht="12.75">
      <c r="A1045403" s="247"/>
      <c r="B1045403" s="248"/>
      <c r="C1045403" s="249"/>
      <c r="D1045403" s="250"/>
      <c r="E1045403" s="250"/>
      <c r="F1045403" s="250"/>
      <c r="G1045403" s="250"/>
      <c r="H1045403" s="250"/>
      <c r="I1045403" s="250"/>
      <c r="J1045403" s="244"/>
      <c r="K1045403" s="244"/>
      <c r="L1045403" s="244"/>
      <c r="M1045403" s="244"/>
      <c r="N1045403" s="244"/>
      <c r="O1045403" s="251"/>
      <c r="P1045403" s="251"/>
      <c r="Q1045403" s="251"/>
      <c r="R1045403" s="251"/>
      <c r="S1045403" s="251"/>
      <c r="T1045403" s="251"/>
      <c r="U1045403" s="251"/>
      <c r="V1045403" s="251"/>
      <c r="W1045403" s="251"/>
      <c r="X1045403" s="251"/>
      <c r="Y1045403" s="251"/>
      <c r="Z1045403" s="251"/>
      <c r="AA1045403" s="251"/>
      <c r="AB1045403" s="247"/>
      <c r="AC1045403" s="247"/>
      <c r="AD1045403" s="245"/>
      <c r="AE1045403" s="245"/>
      <c r="AF1045403" s="245"/>
      <c r="AG1045403" s="245"/>
    </row>
    <row r="1045404" spans="1:33" ht="12.75">
      <c r="A1045404" s="247"/>
      <c r="B1045404" s="248"/>
      <c r="C1045404" s="249"/>
      <c r="D1045404" s="250"/>
      <c r="E1045404" s="250"/>
      <c r="F1045404" s="250"/>
      <c r="G1045404" s="250"/>
      <c r="H1045404" s="250"/>
      <c r="I1045404" s="250"/>
      <c r="J1045404" s="244"/>
      <c r="K1045404" s="244"/>
      <c r="L1045404" s="244"/>
      <c r="M1045404" s="244"/>
      <c r="N1045404" s="244"/>
      <c r="O1045404" s="251"/>
      <c r="P1045404" s="251"/>
      <c r="Q1045404" s="251"/>
      <c r="R1045404" s="251"/>
      <c r="S1045404" s="251"/>
      <c r="T1045404" s="251"/>
      <c r="U1045404" s="251"/>
      <c r="V1045404" s="251"/>
      <c r="W1045404" s="251"/>
      <c r="X1045404" s="251"/>
      <c r="Y1045404" s="251"/>
      <c r="Z1045404" s="251"/>
      <c r="AA1045404" s="251"/>
      <c r="AB1045404" s="247"/>
      <c r="AC1045404" s="247"/>
      <c r="AD1045404" s="245"/>
      <c r="AE1045404" s="245"/>
      <c r="AF1045404" s="245"/>
      <c r="AG1045404" s="245"/>
    </row>
    <row r="1045405" spans="1:33" ht="12.75">
      <c r="A1045405" s="247"/>
      <c r="B1045405" s="248"/>
      <c r="C1045405" s="249"/>
      <c r="D1045405" s="250"/>
      <c r="E1045405" s="250"/>
      <c r="F1045405" s="250"/>
      <c r="G1045405" s="250"/>
      <c r="H1045405" s="250"/>
      <c r="I1045405" s="250"/>
      <c r="J1045405" s="244"/>
      <c r="K1045405" s="244"/>
      <c r="L1045405" s="244"/>
      <c r="M1045405" s="244"/>
      <c r="N1045405" s="244"/>
      <c r="O1045405" s="251"/>
      <c r="P1045405" s="251"/>
      <c r="Q1045405" s="251"/>
      <c r="R1045405" s="251"/>
      <c r="S1045405" s="251"/>
      <c r="T1045405" s="251"/>
      <c r="U1045405" s="251"/>
      <c r="V1045405" s="251"/>
      <c r="W1045405" s="251"/>
      <c r="X1045405" s="251"/>
      <c r="Y1045405" s="251"/>
      <c r="Z1045405" s="251"/>
      <c r="AA1045405" s="251"/>
      <c r="AB1045405" s="247"/>
      <c r="AC1045405" s="247"/>
      <c r="AD1045405" s="245"/>
      <c r="AE1045405" s="245"/>
      <c r="AF1045405" s="245"/>
      <c r="AG1045405" s="245"/>
    </row>
    <row r="1045406" spans="1:33" ht="12.75">
      <c r="A1045406" s="247"/>
      <c r="B1045406" s="248"/>
      <c r="C1045406" s="249"/>
      <c r="D1045406" s="250"/>
      <c r="E1045406" s="250"/>
      <c r="F1045406" s="250"/>
      <c r="G1045406" s="250"/>
      <c r="H1045406" s="250"/>
      <c r="I1045406" s="250"/>
      <c r="J1045406" s="244"/>
      <c r="K1045406" s="244"/>
      <c r="L1045406" s="244"/>
      <c r="M1045406" s="244"/>
      <c r="N1045406" s="244"/>
      <c r="O1045406" s="251"/>
      <c r="P1045406" s="251"/>
      <c r="Q1045406" s="251"/>
      <c r="R1045406" s="251"/>
      <c r="S1045406" s="251"/>
      <c r="T1045406" s="251"/>
      <c r="U1045406" s="251"/>
      <c r="V1045406" s="251"/>
      <c r="W1045406" s="251"/>
      <c r="X1045406" s="251"/>
      <c r="Y1045406" s="251"/>
      <c r="Z1045406" s="251"/>
      <c r="AA1045406" s="251"/>
      <c r="AB1045406" s="247"/>
      <c r="AC1045406" s="247"/>
      <c r="AD1045406" s="245"/>
      <c r="AE1045406" s="245"/>
      <c r="AF1045406" s="245"/>
      <c r="AG1045406" s="245"/>
    </row>
    <row r="1045407" spans="1:33" ht="12.75">
      <c r="A1045407" s="247"/>
      <c r="B1045407" s="248"/>
      <c r="C1045407" s="249"/>
      <c r="D1045407" s="250"/>
      <c r="E1045407" s="250"/>
      <c r="F1045407" s="250"/>
      <c r="G1045407" s="250"/>
      <c r="H1045407" s="250"/>
      <c r="I1045407" s="250"/>
      <c r="J1045407" s="244"/>
      <c r="K1045407" s="244"/>
      <c r="L1045407" s="244"/>
      <c r="M1045407" s="244"/>
      <c r="N1045407" s="244"/>
      <c r="O1045407" s="251"/>
      <c r="P1045407" s="251"/>
      <c r="Q1045407" s="251"/>
      <c r="R1045407" s="251"/>
      <c r="S1045407" s="251"/>
      <c r="T1045407" s="251"/>
      <c r="U1045407" s="251"/>
      <c r="V1045407" s="251"/>
      <c r="W1045407" s="251"/>
      <c r="X1045407" s="251"/>
      <c r="Y1045407" s="251"/>
      <c r="Z1045407" s="251"/>
      <c r="AA1045407" s="251"/>
      <c r="AB1045407" s="247"/>
      <c r="AC1045407" s="247"/>
      <c r="AD1045407" s="245"/>
      <c r="AE1045407" s="245"/>
      <c r="AF1045407" s="245"/>
      <c r="AG1045407" s="245"/>
    </row>
    <row r="1045408" spans="1:33" ht="12.75">
      <c r="A1045408" s="247"/>
      <c r="B1045408" s="248"/>
      <c r="C1045408" s="249"/>
      <c r="D1045408" s="250"/>
      <c r="E1045408" s="250"/>
      <c r="F1045408" s="250"/>
      <c r="G1045408" s="250"/>
      <c r="H1045408" s="250"/>
      <c r="I1045408" s="250"/>
      <c r="J1045408" s="244"/>
      <c r="K1045408" s="244"/>
      <c r="L1045408" s="244"/>
      <c r="M1045408" s="244"/>
      <c r="N1045408" s="244"/>
      <c r="O1045408" s="251"/>
      <c r="P1045408" s="251"/>
      <c r="Q1045408" s="251"/>
      <c r="R1045408" s="251"/>
      <c r="S1045408" s="251"/>
      <c r="T1045408" s="251"/>
      <c r="U1045408" s="251"/>
      <c r="V1045408" s="251"/>
      <c r="W1045408" s="251"/>
      <c r="X1045408" s="251"/>
      <c r="Y1045408" s="251"/>
      <c r="Z1045408" s="251"/>
      <c r="AA1045408" s="251"/>
      <c r="AB1045408" s="247"/>
      <c r="AC1045408" s="247"/>
      <c r="AD1045408" s="245"/>
      <c r="AE1045408" s="245"/>
      <c r="AF1045408" s="245"/>
      <c r="AG1045408" s="245"/>
    </row>
    <row r="1045409" spans="1:33" ht="12.75">
      <c r="A1045409" s="247"/>
      <c r="B1045409" s="248"/>
      <c r="C1045409" s="249"/>
      <c r="D1045409" s="250"/>
      <c r="E1045409" s="250"/>
      <c r="F1045409" s="250"/>
      <c r="G1045409" s="250"/>
      <c r="H1045409" s="250"/>
      <c r="I1045409" s="250"/>
      <c r="J1045409" s="244"/>
      <c r="K1045409" s="244"/>
      <c r="L1045409" s="244"/>
      <c r="M1045409" s="244"/>
      <c r="N1045409" s="244"/>
      <c r="O1045409" s="251"/>
      <c r="P1045409" s="251"/>
      <c r="Q1045409" s="251"/>
      <c r="R1045409" s="251"/>
      <c r="S1045409" s="251"/>
      <c r="T1045409" s="251"/>
      <c r="U1045409" s="251"/>
      <c r="V1045409" s="251"/>
      <c r="W1045409" s="251"/>
      <c r="X1045409" s="251"/>
      <c r="Y1045409" s="251"/>
      <c r="Z1045409" s="251"/>
      <c r="AA1045409" s="251"/>
      <c r="AB1045409" s="247"/>
      <c r="AC1045409" s="247"/>
      <c r="AD1045409" s="245"/>
      <c r="AE1045409" s="245"/>
      <c r="AF1045409" s="245"/>
      <c r="AG1045409" s="245"/>
    </row>
    <row r="1045410" spans="1:33" ht="12.75">
      <c r="A1045410" s="247"/>
      <c r="B1045410" s="248"/>
      <c r="C1045410" s="249"/>
      <c r="D1045410" s="250"/>
      <c r="E1045410" s="250"/>
      <c r="F1045410" s="250"/>
      <c r="G1045410" s="250"/>
      <c r="H1045410" s="250"/>
      <c r="I1045410" s="250"/>
      <c r="J1045410" s="244"/>
      <c r="K1045410" s="244"/>
      <c r="L1045410" s="244"/>
      <c r="M1045410" s="244"/>
      <c r="N1045410" s="244"/>
      <c r="O1045410" s="251"/>
      <c r="P1045410" s="251"/>
      <c r="Q1045410" s="251"/>
      <c r="R1045410" s="251"/>
      <c r="S1045410" s="251"/>
      <c r="T1045410" s="251"/>
      <c r="U1045410" s="251"/>
      <c r="V1045410" s="251"/>
      <c r="W1045410" s="251"/>
      <c r="X1045410" s="251"/>
      <c r="Y1045410" s="251"/>
      <c r="Z1045410" s="251"/>
      <c r="AA1045410" s="251"/>
      <c r="AB1045410" s="247"/>
      <c r="AC1045410" s="247"/>
      <c r="AD1045410" s="245"/>
      <c r="AE1045410" s="245"/>
      <c r="AF1045410" s="245"/>
      <c r="AG1045410" s="245"/>
    </row>
    <row r="1045411" spans="1:33" ht="12.75">
      <c r="A1045411" s="247"/>
      <c r="B1045411" s="248"/>
      <c r="C1045411" s="249"/>
      <c r="D1045411" s="250"/>
      <c r="E1045411" s="250"/>
      <c r="F1045411" s="250"/>
      <c r="G1045411" s="250"/>
      <c r="H1045411" s="250"/>
      <c r="I1045411" s="250"/>
      <c r="J1045411" s="244"/>
      <c r="K1045411" s="244"/>
      <c r="L1045411" s="244"/>
      <c r="M1045411" s="244"/>
      <c r="N1045411" s="244"/>
      <c r="O1045411" s="251"/>
      <c r="P1045411" s="251"/>
      <c r="Q1045411" s="251"/>
      <c r="R1045411" s="251"/>
      <c r="S1045411" s="251"/>
      <c r="T1045411" s="251"/>
      <c r="U1045411" s="251"/>
      <c r="V1045411" s="251"/>
      <c r="W1045411" s="251"/>
      <c r="X1045411" s="251"/>
      <c r="Y1045411" s="251"/>
      <c r="Z1045411" s="251"/>
      <c r="AA1045411" s="251"/>
      <c r="AB1045411" s="247"/>
      <c r="AC1045411" s="247"/>
      <c r="AD1045411" s="245"/>
      <c r="AE1045411" s="245"/>
      <c r="AF1045411" s="245"/>
      <c r="AG1045411" s="245"/>
    </row>
    <row r="1045412" spans="1:33" ht="12.75">
      <c r="A1045412" s="247"/>
      <c r="B1045412" s="248"/>
      <c r="C1045412" s="249"/>
      <c r="D1045412" s="250"/>
      <c r="E1045412" s="250"/>
      <c r="F1045412" s="250"/>
      <c r="G1045412" s="250"/>
      <c r="H1045412" s="250"/>
      <c r="I1045412" s="250"/>
      <c r="J1045412" s="244"/>
      <c r="K1045412" s="244"/>
      <c r="L1045412" s="244"/>
      <c r="M1045412" s="244"/>
      <c r="N1045412" s="244"/>
      <c r="O1045412" s="251"/>
      <c r="P1045412" s="251"/>
      <c r="Q1045412" s="251"/>
      <c r="R1045412" s="251"/>
      <c r="S1045412" s="251"/>
      <c r="T1045412" s="251"/>
      <c r="U1045412" s="251"/>
      <c r="V1045412" s="251"/>
      <c r="W1045412" s="251"/>
      <c r="X1045412" s="251"/>
      <c r="Y1045412" s="251"/>
      <c r="Z1045412" s="251"/>
      <c r="AA1045412" s="251"/>
      <c r="AB1045412" s="247"/>
      <c r="AC1045412" s="247"/>
      <c r="AD1045412" s="245"/>
      <c r="AE1045412" s="245"/>
      <c r="AF1045412" s="245"/>
      <c r="AG1045412" s="245"/>
    </row>
    <row r="1045413" spans="1:33" ht="12.75">
      <c r="A1045413" s="247"/>
      <c r="B1045413" s="248"/>
      <c r="C1045413" s="249"/>
      <c r="D1045413" s="250"/>
      <c r="E1045413" s="250"/>
      <c r="F1045413" s="250"/>
      <c r="G1045413" s="250"/>
      <c r="H1045413" s="250"/>
      <c r="I1045413" s="250"/>
      <c r="J1045413" s="244"/>
      <c r="K1045413" s="244"/>
      <c r="L1045413" s="244"/>
      <c r="M1045413" s="244"/>
      <c r="N1045413" s="244"/>
      <c r="O1045413" s="251"/>
      <c r="P1045413" s="251"/>
      <c r="Q1045413" s="251"/>
      <c r="R1045413" s="251"/>
      <c r="S1045413" s="251"/>
      <c r="T1045413" s="251"/>
      <c r="U1045413" s="251"/>
      <c r="V1045413" s="251"/>
      <c r="W1045413" s="251"/>
      <c r="X1045413" s="251"/>
      <c r="Y1045413" s="251"/>
      <c r="Z1045413" s="251"/>
      <c r="AA1045413" s="251"/>
      <c r="AB1045413" s="247"/>
      <c r="AC1045413" s="247"/>
      <c r="AD1045413" s="245"/>
      <c r="AE1045413" s="245"/>
      <c r="AF1045413" s="245"/>
      <c r="AG1045413" s="245"/>
    </row>
    <row r="1045414" spans="1:33" ht="12.75">
      <c r="A1045414" s="247"/>
      <c r="B1045414" s="248"/>
      <c r="C1045414" s="249"/>
      <c r="D1045414" s="250"/>
      <c r="E1045414" s="250"/>
      <c r="F1045414" s="250"/>
      <c r="G1045414" s="250"/>
      <c r="H1045414" s="250"/>
      <c r="I1045414" s="250"/>
      <c r="J1045414" s="244"/>
      <c r="K1045414" s="244"/>
      <c r="L1045414" s="244"/>
      <c r="M1045414" s="244"/>
      <c r="N1045414" s="244"/>
      <c r="O1045414" s="251"/>
      <c r="P1045414" s="251"/>
      <c r="Q1045414" s="251"/>
      <c r="R1045414" s="251"/>
      <c r="S1045414" s="251"/>
      <c r="T1045414" s="251"/>
      <c r="U1045414" s="251"/>
      <c r="V1045414" s="251"/>
      <c r="W1045414" s="251"/>
      <c r="X1045414" s="251"/>
      <c r="Y1045414" s="251"/>
      <c r="Z1045414" s="251"/>
      <c r="AA1045414" s="251"/>
      <c r="AB1045414" s="247"/>
      <c r="AC1045414" s="247"/>
      <c r="AD1045414" s="245"/>
      <c r="AE1045414" s="245"/>
      <c r="AF1045414" s="245"/>
      <c r="AG1045414" s="245"/>
    </row>
    <row r="1045415" spans="1:33" ht="12.75">
      <c r="A1045415" s="247"/>
      <c r="B1045415" s="248"/>
      <c r="C1045415" s="249"/>
      <c r="D1045415" s="250"/>
      <c r="E1045415" s="250"/>
      <c r="F1045415" s="250"/>
      <c r="G1045415" s="250"/>
      <c r="H1045415" s="250"/>
      <c r="I1045415" s="250"/>
      <c r="J1045415" s="244"/>
      <c r="K1045415" s="244"/>
      <c r="L1045415" s="244"/>
      <c r="M1045415" s="244"/>
      <c r="N1045415" s="244"/>
      <c r="O1045415" s="251"/>
      <c r="P1045415" s="251"/>
      <c r="Q1045415" s="251"/>
      <c r="R1045415" s="251"/>
      <c r="S1045415" s="251"/>
      <c r="T1045415" s="251"/>
      <c r="U1045415" s="251"/>
      <c r="V1045415" s="251"/>
      <c r="W1045415" s="251"/>
      <c r="X1045415" s="251"/>
      <c r="Y1045415" s="251"/>
      <c r="Z1045415" s="251"/>
      <c r="AA1045415" s="251"/>
      <c r="AB1045415" s="247"/>
      <c r="AC1045415" s="247"/>
      <c r="AD1045415" s="245"/>
      <c r="AE1045415" s="245"/>
      <c r="AF1045415" s="245"/>
      <c r="AG1045415" s="245"/>
    </row>
    <row r="1045416" spans="1:33" ht="12.75">
      <c r="A1045416" s="247"/>
      <c r="B1045416" s="248"/>
      <c r="C1045416" s="249"/>
      <c r="D1045416" s="250"/>
      <c r="E1045416" s="250"/>
      <c r="F1045416" s="250"/>
      <c r="G1045416" s="250"/>
      <c r="H1045416" s="250"/>
      <c r="I1045416" s="250"/>
      <c r="J1045416" s="244"/>
      <c r="K1045416" s="244"/>
      <c r="L1045416" s="244"/>
      <c r="M1045416" s="244"/>
      <c r="N1045416" s="244"/>
      <c r="O1045416" s="251"/>
      <c r="P1045416" s="251"/>
      <c r="Q1045416" s="251"/>
      <c r="R1045416" s="251"/>
      <c r="S1045416" s="251"/>
      <c r="T1045416" s="251"/>
      <c r="U1045416" s="251"/>
      <c r="V1045416" s="251"/>
      <c r="W1045416" s="251"/>
      <c r="X1045416" s="251"/>
      <c r="Y1045416" s="251"/>
      <c r="Z1045416" s="251"/>
      <c r="AA1045416" s="251"/>
      <c r="AB1045416" s="247"/>
      <c r="AC1045416" s="247"/>
      <c r="AD1045416" s="245"/>
      <c r="AE1045416" s="245"/>
      <c r="AF1045416" s="245"/>
      <c r="AG1045416" s="245"/>
    </row>
    <row r="1045417" spans="1:33" ht="12.75">
      <c r="A1045417" s="247"/>
      <c r="B1045417" s="248"/>
      <c r="C1045417" s="249"/>
      <c r="D1045417" s="250"/>
      <c r="E1045417" s="250"/>
      <c r="F1045417" s="250"/>
      <c r="G1045417" s="250"/>
      <c r="H1045417" s="250"/>
      <c r="I1045417" s="250"/>
      <c r="J1045417" s="244"/>
      <c r="K1045417" s="244"/>
      <c r="L1045417" s="244"/>
      <c r="M1045417" s="244"/>
      <c r="N1045417" s="244"/>
      <c r="O1045417" s="251"/>
      <c r="P1045417" s="251"/>
      <c r="Q1045417" s="251"/>
      <c r="R1045417" s="251"/>
      <c r="S1045417" s="251"/>
      <c r="T1045417" s="251"/>
      <c r="U1045417" s="251"/>
      <c r="V1045417" s="251"/>
      <c r="W1045417" s="251"/>
      <c r="X1045417" s="251"/>
      <c r="Y1045417" s="251"/>
      <c r="Z1045417" s="251"/>
      <c r="AA1045417" s="251"/>
      <c r="AB1045417" s="247"/>
      <c r="AC1045417" s="247"/>
      <c r="AD1045417" s="245"/>
      <c r="AE1045417" s="245"/>
      <c r="AF1045417" s="245"/>
      <c r="AG1045417" s="245"/>
    </row>
    <row r="1045418" spans="1:33" ht="12.75">
      <c r="A1045418" s="247"/>
      <c r="B1045418" s="248"/>
      <c r="C1045418" s="249"/>
      <c r="D1045418" s="250"/>
      <c r="E1045418" s="250"/>
      <c r="F1045418" s="250"/>
      <c r="G1045418" s="250"/>
      <c r="H1045418" s="250"/>
      <c r="I1045418" s="250"/>
      <c r="J1045418" s="244"/>
      <c r="K1045418" s="244"/>
      <c r="L1045418" s="244"/>
      <c r="M1045418" s="244"/>
      <c r="N1045418" s="244"/>
      <c r="O1045418" s="251"/>
      <c r="P1045418" s="251"/>
      <c r="Q1045418" s="251"/>
      <c r="R1045418" s="251"/>
      <c r="S1045418" s="251"/>
      <c r="T1045418" s="251"/>
      <c r="U1045418" s="251"/>
      <c r="V1045418" s="251"/>
      <c r="W1045418" s="251"/>
      <c r="X1045418" s="251"/>
      <c r="Y1045418" s="251"/>
      <c r="Z1045418" s="251"/>
      <c r="AA1045418" s="251"/>
      <c r="AB1045418" s="247"/>
      <c r="AC1045418" s="247"/>
      <c r="AD1045418" s="245"/>
      <c r="AE1045418" s="245"/>
      <c r="AF1045418" s="245"/>
      <c r="AG1045418" s="245"/>
    </row>
    <row r="1045419" spans="1:33" ht="12.75">
      <c r="A1045419" s="247"/>
      <c r="B1045419" s="248"/>
      <c r="C1045419" s="249"/>
      <c r="D1045419" s="250"/>
      <c r="E1045419" s="250"/>
      <c r="F1045419" s="250"/>
      <c r="G1045419" s="250"/>
      <c r="H1045419" s="250"/>
      <c r="I1045419" s="250"/>
      <c r="J1045419" s="244"/>
      <c r="K1045419" s="244"/>
      <c r="L1045419" s="244"/>
      <c r="M1045419" s="244"/>
      <c r="N1045419" s="244"/>
      <c r="O1045419" s="251"/>
      <c r="P1045419" s="251"/>
      <c r="Q1045419" s="251"/>
      <c r="R1045419" s="251"/>
      <c r="S1045419" s="251"/>
      <c r="T1045419" s="251"/>
      <c r="U1045419" s="251"/>
      <c r="V1045419" s="251"/>
      <c r="W1045419" s="251"/>
      <c r="X1045419" s="251"/>
      <c r="Y1045419" s="251"/>
      <c r="Z1045419" s="251"/>
      <c r="AA1045419" s="251"/>
      <c r="AB1045419" s="247"/>
      <c r="AC1045419" s="247"/>
      <c r="AD1045419" s="245"/>
      <c r="AE1045419" s="245"/>
      <c r="AF1045419" s="245"/>
      <c r="AG1045419" s="245"/>
    </row>
    <row r="1045420" spans="1:33" ht="12.75">
      <c r="A1045420" s="247"/>
      <c r="B1045420" s="248"/>
      <c r="C1045420" s="249"/>
      <c r="D1045420" s="250"/>
      <c r="E1045420" s="250"/>
      <c r="F1045420" s="250"/>
      <c r="G1045420" s="250"/>
      <c r="H1045420" s="250"/>
      <c r="I1045420" s="250"/>
      <c r="J1045420" s="244"/>
      <c r="K1045420" s="244"/>
      <c r="L1045420" s="244"/>
      <c r="M1045420" s="244"/>
      <c r="N1045420" s="244"/>
      <c r="O1045420" s="251"/>
      <c r="P1045420" s="251"/>
      <c r="Q1045420" s="251"/>
      <c r="R1045420" s="251"/>
      <c r="S1045420" s="251"/>
      <c r="T1045420" s="251"/>
      <c r="U1045420" s="251"/>
      <c r="V1045420" s="251"/>
      <c r="W1045420" s="251"/>
      <c r="X1045420" s="251"/>
      <c r="Y1045420" s="251"/>
      <c r="Z1045420" s="251"/>
      <c r="AA1045420" s="251"/>
      <c r="AB1045420" s="247"/>
      <c r="AC1045420" s="247"/>
      <c r="AD1045420" s="245"/>
      <c r="AE1045420" s="245"/>
      <c r="AF1045420" s="245"/>
      <c r="AG1045420" s="245"/>
    </row>
    <row r="1045421" spans="1:33" ht="12.75">
      <c r="A1045421" s="247"/>
      <c r="B1045421" s="248"/>
      <c r="C1045421" s="249"/>
      <c r="D1045421" s="250"/>
      <c r="E1045421" s="250"/>
      <c r="F1045421" s="250"/>
      <c r="G1045421" s="250"/>
      <c r="H1045421" s="250"/>
      <c r="I1045421" s="250"/>
      <c r="J1045421" s="244"/>
      <c r="K1045421" s="244"/>
      <c r="L1045421" s="244"/>
      <c r="M1045421" s="244"/>
      <c r="N1045421" s="244"/>
      <c r="O1045421" s="251"/>
      <c r="P1045421" s="251"/>
      <c r="Q1045421" s="251"/>
      <c r="R1045421" s="251"/>
      <c r="S1045421" s="251"/>
      <c r="T1045421" s="251"/>
      <c r="U1045421" s="251"/>
      <c r="V1045421" s="251"/>
      <c r="W1045421" s="251"/>
      <c r="X1045421" s="251"/>
      <c r="Y1045421" s="251"/>
      <c r="Z1045421" s="251"/>
      <c r="AA1045421" s="251"/>
      <c r="AB1045421" s="247"/>
      <c r="AC1045421" s="247"/>
      <c r="AD1045421" s="245"/>
      <c r="AE1045421" s="245"/>
      <c r="AF1045421" s="245"/>
      <c r="AG1045421" s="245"/>
    </row>
    <row r="1045422" spans="1:33" ht="12.75">
      <c r="A1045422" s="247"/>
      <c r="B1045422" s="248"/>
      <c r="C1045422" s="249"/>
      <c r="D1045422" s="250"/>
      <c r="E1045422" s="250"/>
      <c r="F1045422" s="250"/>
      <c r="G1045422" s="250"/>
      <c r="H1045422" s="250"/>
      <c r="I1045422" s="250"/>
      <c r="J1045422" s="244"/>
      <c r="K1045422" s="244"/>
      <c r="L1045422" s="244"/>
      <c r="M1045422" s="244"/>
      <c r="N1045422" s="244"/>
      <c r="O1045422" s="251"/>
      <c r="P1045422" s="251"/>
      <c r="Q1045422" s="251"/>
      <c r="R1045422" s="251"/>
      <c r="S1045422" s="251"/>
      <c r="T1045422" s="251"/>
      <c r="U1045422" s="251"/>
      <c r="V1045422" s="251"/>
      <c r="W1045422" s="251"/>
      <c r="X1045422" s="251"/>
      <c r="Y1045422" s="251"/>
      <c r="Z1045422" s="251"/>
      <c r="AA1045422" s="251"/>
      <c r="AB1045422" s="247"/>
      <c r="AC1045422" s="247"/>
      <c r="AD1045422" s="245"/>
      <c r="AE1045422" s="245"/>
      <c r="AF1045422" s="245"/>
      <c r="AG1045422" s="245"/>
    </row>
    <row r="1045423" spans="1:33" ht="12.75">
      <c r="A1045423" s="247"/>
      <c r="B1045423" s="248"/>
      <c r="C1045423" s="249"/>
      <c r="D1045423" s="250"/>
      <c r="E1045423" s="250"/>
      <c r="F1045423" s="250"/>
      <c r="G1045423" s="250"/>
      <c r="H1045423" s="250"/>
      <c r="I1045423" s="250"/>
      <c r="J1045423" s="244"/>
      <c r="K1045423" s="244"/>
      <c r="L1045423" s="244"/>
      <c r="M1045423" s="244"/>
      <c r="N1045423" s="244"/>
      <c r="O1045423" s="251"/>
      <c r="P1045423" s="251"/>
      <c r="Q1045423" s="251"/>
      <c r="R1045423" s="251"/>
      <c r="S1045423" s="251"/>
      <c r="T1045423" s="251"/>
      <c r="U1045423" s="251"/>
      <c r="V1045423" s="251"/>
      <c r="W1045423" s="251"/>
      <c r="X1045423" s="251"/>
      <c r="Y1045423" s="251"/>
      <c r="Z1045423" s="251"/>
      <c r="AA1045423" s="251"/>
      <c r="AB1045423" s="247"/>
      <c r="AC1045423" s="247"/>
      <c r="AD1045423" s="245"/>
      <c r="AE1045423" s="245"/>
      <c r="AF1045423" s="245"/>
      <c r="AG1045423" s="245"/>
    </row>
    <row r="1045424" spans="1:33" ht="12.75">
      <c r="A1045424" s="247"/>
      <c r="B1045424" s="248"/>
      <c r="C1045424" s="249"/>
      <c r="D1045424" s="250"/>
      <c r="E1045424" s="250"/>
      <c r="F1045424" s="250"/>
      <c r="G1045424" s="250"/>
      <c r="H1045424" s="250"/>
      <c r="I1045424" s="250"/>
      <c r="J1045424" s="244"/>
      <c r="K1045424" s="244"/>
      <c r="L1045424" s="244"/>
      <c r="M1045424" s="244"/>
      <c r="N1045424" s="244"/>
      <c r="O1045424" s="251"/>
      <c r="P1045424" s="251"/>
      <c r="Q1045424" s="251"/>
      <c r="R1045424" s="251"/>
      <c r="S1045424" s="251"/>
      <c r="T1045424" s="251"/>
      <c r="U1045424" s="251"/>
      <c r="V1045424" s="251"/>
      <c r="W1045424" s="251"/>
      <c r="X1045424" s="251"/>
      <c r="Y1045424" s="251"/>
      <c r="Z1045424" s="251"/>
      <c r="AA1045424" s="251"/>
      <c r="AB1045424" s="247"/>
      <c r="AC1045424" s="247"/>
      <c r="AD1045424" s="245"/>
      <c r="AE1045424" s="245"/>
      <c r="AF1045424" s="245"/>
      <c r="AG1045424" s="245"/>
    </row>
    <row r="1045425" spans="1:33" ht="12.75">
      <c r="A1045425" s="247"/>
      <c r="B1045425" s="248"/>
      <c r="C1045425" s="249"/>
      <c r="D1045425" s="250"/>
      <c r="E1045425" s="250"/>
      <c r="F1045425" s="250"/>
      <c r="G1045425" s="250"/>
      <c r="H1045425" s="250"/>
      <c r="I1045425" s="250"/>
      <c r="J1045425" s="244"/>
      <c r="K1045425" s="244"/>
      <c r="L1045425" s="244"/>
      <c r="M1045425" s="244"/>
      <c r="N1045425" s="244"/>
      <c r="O1045425" s="251"/>
      <c r="P1045425" s="251"/>
      <c r="Q1045425" s="251"/>
      <c r="R1045425" s="251"/>
      <c r="S1045425" s="251"/>
      <c r="T1045425" s="251"/>
      <c r="U1045425" s="251"/>
      <c r="V1045425" s="251"/>
      <c r="W1045425" s="251"/>
      <c r="X1045425" s="251"/>
      <c r="Y1045425" s="251"/>
      <c r="Z1045425" s="251"/>
      <c r="AA1045425" s="251"/>
      <c r="AB1045425" s="247"/>
      <c r="AC1045425" s="247"/>
      <c r="AD1045425" s="245"/>
      <c r="AE1045425" s="245"/>
      <c r="AF1045425" s="245"/>
      <c r="AG1045425" s="245"/>
    </row>
    <row r="1045426" spans="1:33" ht="12.75">
      <c r="A1045426" s="247"/>
      <c r="B1045426" s="248"/>
      <c r="C1045426" s="249"/>
      <c r="D1045426" s="250"/>
      <c r="E1045426" s="250"/>
      <c r="F1045426" s="250"/>
      <c r="G1045426" s="250"/>
      <c r="H1045426" s="250"/>
      <c r="I1045426" s="250"/>
      <c r="J1045426" s="244"/>
      <c r="K1045426" s="244"/>
      <c r="L1045426" s="244"/>
      <c r="M1045426" s="244"/>
      <c r="N1045426" s="244"/>
      <c r="O1045426" s="251"/>
      <c r="P1045426" s="251"/>
      <c r="Q1045426" s="251"/>
      <c r="R1045426" s="251"/>
      <c r="S1045426" s="251"/>
      <c r="T1045426" s="251"/>
      <c r="U1045426" s="251"/>
      <c r="V1045426" s="251"/>
      <c r="W1045426" s="251"/>
      <c r="X1045426" s="251"/>
      <c r="Y1045426" s="251"/>
      <c r="Z1045426" s="251"/>
      <c r="AA1045426" s="251"/>
      <c r="AB1045426" s="247"/>
      <c r="AC1045426" s="247"/>
      <c r="AD1045426" s="245"/>
      <c r="AE1045426" s="245"/>
      <c r="AF1045426" s="245"/>
      <c r="AG1045426" s="245"/>
    </row>
    <row r="1045427" spans="1:33" ht="12.75">
      <c r="A1045427" s="247"/>
      <c r="B1045427" s="248"/>
      <c r="C1045427" s="249"/>
      <c r="D1045427" s="250"/>
      <c r="E1045427" s="250"/>
      <c r="F1045427" s="250"/>
      <c r="G1045427" s="250"/>
      <c r="H1045427" s="250"/>
      <c r="I1045427" s="250"/>
      <c r="J1045427" s="244"/>
      <c r="K1045427" s="244"/>
      <c r="L1045427" s="244"/>
      <c r="M1045427" s="244"/>
      <c r="N1045427" s="244"/>
      <c r="O1045427" s="251"/>
      <c r="P1045427" s="251"/>
      <c r="Q1045427" s="251"/>
      <c r="R1045427" s="251"/>
      <c r="S1045427" s="251"/>
      <c r="T1045427" s="251"/>
      <c r="U1045427" s="251"/>
      <c r="V1045427" s="251"/>
      <c r="W1045427" s="251"/>
      <c r="X1045427" s="251"/>
      <c r="Y1045427" s="251"/>
      <c r="Z1045427" s="251"/>
      <c r="AA1045427" s="251"/>
      <c r="AB1045427" s="247"/>
      <c r="AC1045427" s="247"/>
      <c r="AD1045427" s="245"/>
      <c r="AE1045427" s="245"/>
      <c r="AF1045427" s="245"/>
      <c r="AG1045427" s="245"/>
    </row>
    <row r="1045428" spans="1:33" ht="12.75">
      <c r="A1045428" s="247"/>
      <c r="B1045428" s="248"/>
      <c r="C1045428" s="249"/>
      <c r="D1045428" s="250"/>
      <c r="E1045428" s="250"/>
      <c r="F1045428" s="250"/>
      <c r="G1045428" s="250"/>
      <c r="H1045428" s="250"/>
      <c r="I1045428" s="250"/>
      <c r="J1045428" s="244"/>
      <c r="K1045428" s="244"/>
      <c r="L1045428" s="244"/>
      <c r="M1045428" s="244"/>
      <c r="N1045428" s="244"/>
      <c r="O1045428" s="251"/>
      <c r="P1045428" s="251"/>
      <c r="Q1045428" s="251"/>
      <c r="R1045428" s="251"/>
      <c r="S1045428" s="251"/>
      <c r="T1045428" s="251"/>
      <c r="U1045428" s="251"/>
      <c r="V1045428" s="251"/>
      <c r="W1045428" s="251"/>
      <c r="X1045428" s="251"/>
      <c r="Y1045428" s="251"/>
      <c r="Z1045428" s="251"/>
      <c r="AA1045428" s="251"/>
      <c r="AB1045428" s="247"/>
      <c r="AC1045428" s="247"/>
      <c r="AD1045428" s="245"/>
      <c r="AE1045428" s="245"/>
      <c r="AF1045428" s="245"/>
      <c r="AG1045428" s="245"/>
    </row>
    <row r="1045429" spans="1:33" ht="12.75">
      <c r="A1045429" s="247"/>
      <c r="B1045429" s="248"/>
      <c r="C1045429" s="249"/>
      <c r="D1045429" s="250"/>
      <c r="E1045429" s="250"/>
      <c r="F1045429" s="250"/>
      <c r="G1045429" s="250"/>
      <c r="H1045429" s="250"/>
      <c r="I1045429" s="250"/>
      <c r="J1045429" s="244"/>
      <c r="K1045429" s="244"/>
      <c r="L1045429" s="244"/>
      <c r="M1045429" s="244"/>
      <c r="N1045429" s="244"/>
      <c r="O1045429" s="251"/>
      <c r="P1045429" s="251"/>
      <c r="Q1045429" s="251"/>
      <c r="R1045429" s="251"/>
      <c r="S1045429" s="251"/>
      <c r="T1045429" s="251"/>
      <c r="U1045429" s="251"/>
      <c r="V1045429" s="251"/>
      <c r="W1045429" s="251"/>
      <c r="X1045429" s="251"/>
      <c r="Y1045429" s="251"/>
      <c r="Z1045429" s="251"/>
      <c r="AA1045429" s="251"/>
      <c r="AB1045429" s="247"/>
      <c r="AC1045429" s="247"/>
      <c r="AD1045429" s="245"/>
      <c r="AE1045429" s="245"/>
      <c r="AF1045429" s="245"/>
      <c r="AG1045429" s="245"/>
    </row>
    <row r="1045430" spans="1:33" ht="12.75">
      <c r="A1045430" s="247"/>
      <c r="B1045430" s="248"/>
      <c r="C1045430" s="249"/>
      <c r="D1045430" s="250"/>
      <c r="E1045430" s="250"/>
      <c r="F1045430" s="250"/>
      <c r="G1045430" s="250"/>
      <c r="H1045430" s="250"/>
      <c r="I1045430" s="250"/>
      <c r="J1045430" s="244"/>
      <c r="K1045430" s="244"/>
      <c r="L1045430" s="244"/>
      <c r="M1045430" s="244"/>
      <c r="N1045430" s="244"/>
      <c r="O1045430" s="251"/>
      <c r="P1045430" s="251"/>
      <c r="Q1045430" s="251"/>
      <c r="R1045430" s="251"/>
      <c r="S1045430" s="251"/>
      <c r="T1045430" s="251"/>
      <c r="U1045430" s="251"/>
      <c r="V1045430" s="251"/>
      <c r="W1045430" s="251"/>
      <c r="X1045430" s="251"/>
      <c r="Y1045430" s="251"/>
      <c r="Z1045430" s="251"/>
      <c r="AA1045430" s="251"/>
      <c r="AB1045430" s="247"/>
      <c r="AC1045430" s="247"/>
      <c r="AD1045430" s="245"/>
      <c r="AE1045430" s="245"/>
      <c r="AF1045430" s="245"/>
      <c r="AG1045430" s="245"/>
    </row>
    <row r="1045431" spans="1:33" ht="12.75">
      <c r="A1045431" s="247"/>
      <c r="B1045431" s="248"/>
      <c r="C1045431" s="249"/>
      <c r="D1045431" s="250"/>
      <c r="E1045431" s="250"/>
      <c r="F1045431" s="250"/>
      <c r="G1045431" s="250"/>
      <c r="H1045431" s="250"/>
      <c r="I1045431" s="250"/>
      <c r="J1045431" s="244"/>
      <c r="K1045431" s="244"/>
      <c r="L1045431" s="244"/>
      <c r="M1045431" s="244"/>
      <c r="N1045431" s="244"/>
      <c r="O1045431" s="251"/>
      <c r="P1045431" s="251"/>
      <c r="Q1045431" s="251"/>
      <c r="R1045431" s="251"/>
      <c r="S1045431" s="251"/>
      <c r="T1045431" s="251"/>
      <c r="U1045431" s="251"/>
      <c r="V1045431" s="251"/>
      <c r="W1045431" s="251"/>
      <c r="X1045431" s="251"/>
      <c r="Y1045431" s="251"/>
      <c r="Z1045431" s="251"/>
      <c r="AA1045431" s="251"/>
      <c r="AB1045431" s="247"/>
      <c r="AC1045431" s="247"/>
      <c r="AD1045431" s="245"/>
      <c r="AE1045431" s="245"/>
      <c r="AF1045431" s="245"/>
      <c r="AG1045431" s="245"/>
    </row>
    <row r="1045432" spans="1:33" ht="12.75">
      <c r="A1045432" s="247"/>
      <c r="B1045432" s="248"/>
      <c r="C1045432" s="249"/>
      <c r="D1045432" s="250"/>
      <c r="E1045432" s="250"/>
      <c r="F1045432" s="250"/>
      <c r="G1045432" s="250"/>
      <c r="H1045432" s="250"/>
      <c r="I1045432" s="250"/>
      <c r="J1045432" s="244"/>
      <c r="K1045432" s="244"/>
      <c r="L1045432" s="244"/>
      <c r="M1045432" s="244"/>
      <c r="N1045432" s="244"/>
      <c r="O1045432" s="251"/>
      <c r="P1045432" s="251"/>
      <c r="Q1045432" s="251"/>
      <c r="R1045432" s="251"/>
      <c r="S1045432" s="251"/>
      <c r="T1045432" s="251"/>
      <c r="U1045432" s="251"/>
      <c r="V1045432" s="251"/>
      <c r="W1045432" s="251"/>
      <c r="X1045432" s="251"/>
      <c r="Y1045432" s="251"/>
      <c r="Z1045432" s="251"/>
      <c r="AA1045432" s="251"/>
      <c r="AB1045432" s="247"/>
      <c r="AC1045432" s="247"/>
      <c r="AD1045432" s="245"/>
      <c r="AE1045432" s="245"/>
      <c r="AF1045432" s="245"/>
      <c r="AG1045432" s="245"/>
    </row>
    <row r="1045433" spans="1:33" ht="12.75">
      <c r="A1045433" s="247"/>
      <c r="B1045433" s="248"/>
      <c r="C1045433" s="249"/>
      <c r="D1045433" s="250"/>
      <c r="E1045433" s="250"/>
      <c r="F1045433" s="250"/>
      <c r="G1045433" s="250"/>
      <c r="H1045433" s="250"/>
      <c r="I1045433" s="250"/>
      <c r="J1045433" s="244"/>
      <c r="K1045433" s="244"/>
      <c r="L1045433" s="244"/>
      <c r="M1045433" s="244"/>
      <c r="N1045433" s="244"/>
      <c r="O1045433" s="251"/>
      <c r="P1045433" s="251"/>
      <c r="Q1045433" s="251"/>
      <c r="R1045433" s="251"/>
      <c r="S1045433" s="251"/>
      <c r="T1045433" s="251"/>
      <c r="U1045433" s="251"/>
      <c r="V1045433" s="251"/>
      <c r="W1045433" s="251"/>
      <c r="X1045433" s="251"/>
      <c r="Y1045433" s="251"/>
      <c r="Z1045433" s="251"/>
      <c r="AA1045433" s="251"/>
      <c r="AB1045433" s="247"/>
      <c r="AC1045433" s="247"/>
      <c r="AD1045433" s="245"/>
      <c r="AE1045433" s="245"/>
      <c r="AF1045433" s="245"/>
      <c r="AG1045433" s="245"/>
    </row>
    <row r="1045434" spans="1:33" ht="12.75">
      <c r="A1045434" s="247"/>
      <c r="B1045434" s="248"/>
      <c r="C1045434" s="249"/>
      <c r="D1045434" s="250"/>
      <c r="E1045434" s="250"/>
      <c r="F1045434" s="250"/>
      <c r="G1045434" s="250"/>
      <c r="H1045434" s="250"/>
      <c r="I1045434" s="250"/>
      <c r="J1045434" s="244"/>
      <c r="K1045434" s="244"/>
      <c r="L1045434" s="244"/>
      <c r="M1045434" s="244"/>
      <c r="N1045434" s="244"/>
      <c r="O1045434" s="251"/>
      <c r="P1045434" s="251"/>
      <c r="Q1045434" s="251"/>
      <c r="R1045434" s="251"/>
      <c r="S1045434" s="251"/>
      <c r="T1045434" s="251"/>
      <c r="U1045434" s="251"/>
      <c r="V1045434" s="251"/>
      <c r="W1045434" s="251"/>
      <c r="X1045434" s="251"/>
      <c r="Y1045434" s="251"/>
      <c r="Z1045434" s="251"/>
      <c r="AA1045434" s="251"/>
      <c r="AB1045434" s="247"/>
      <c r="AC1045434" s="247"/>
      <c r="AD1045434" s="245"/>
      <c r="AE1045434" s="245"/>
      <c r="AF1045434" s="245"/>
      <c r="AG1045434" s="245"/>
    </row>
    <row r="1045435" spans="1:33" ht="12.75">
      <c r="A1045435" s="247"/>
      <c r="B1045435" s="248"/>
      <c r="C1045435" s="249"/>
      <c r="D1045435" s="250"/>
      <c r="E1045435" s="250"/>
      <c r="F1045435" s="250"/>
      <c r="G1045435" s="250"/>
      <c r="H1045435" s="250"/>
      <c r="I1045435" s="250"/>
      <c r="J1045435" s="244"/>
      <c r="K1045435" s="244"/>
      <c r="L1045435" s="244"/>
      <c r="M1045435" s="244"/>
      <c r="N1045435" s="244"/>
      <c r="O1045435" s="251"/>
      <c r="P1045435" s="251"/>
      <c r="Q1045435" s="251"/>
      <c r="R1045435" s="251"/>
      <c r="S1045435" s="251"/>
      <c r="T1045435" s="251"/>
      <c r="U1045435" s="251"/>
      <c r="V1045435" s="251"/>
      <c r="W1045435" s="251"/>
      <c r="X1045435" s="251"/>
      <c r="Y1045435" s="251"/>
      <c r="Z1045435" s="251"/>
      <c r="AA1045435" s="251"/>
      <c r="AB1045435" s="247"/>
      <c r="AC1045435" s="247"/>
      <c r="AD1045435" s="245"/>
      <c r="AE1045435" s="245"/>
      <c r="AF1045435" s="245"/>
      <c r="AG1045435" s="245"/>
    </row>
    <row r="1045436" spans="1:33" ht="12.75">
      <c r="A1045436" s="247"/>
      <c r="B1045436" s="248"/>
      <c r="C1045436" s="249"/>
      <c r="D1045436" s="250"/>
      <c r="E1045436" s="250"/>
      <c r="F1045436" s="250"/>
      <c r="G1045436" s="250"/>
      <c r="H1045436" s="250"/>
      <c r="I1045436" s="250"/>
      <c r="J1045436" s="244"/>
      <c r="K1045436" s="244"/>
      <c r="L1045436" s="244"/>
      <c r="M1045436" s="244"/>
      <c r="N1045436" s="244"/>
      <c r="O1045436" s="251"/>
      <c r="P1045436" s="251"/>
      <c r="Q1045436" s="251"/>
      <c r="R1045436" s="251"/>
      <c r="S1045436" s="251"/>
      <c r="T1045436" s="251"/>
      <c r="U1045436" s="251"/>
      <c r="V1045436" s="251"/>
      <c r="W1045436" s="251"/>
      <c r="X1045436" s="251"/>
      <c r="Y1045436" s="251"/>
      <c r="Z1045436" s="251"/>
      <c r="AA1045436" s="251"/>
      <c r="AB1045436" s="247"/>
      <c r="AC1045436" s="247"/>
      <c r="AD1045436" s="245"/>
      <c r="AE1045436" s="245"/>
      <c r="AF1045436" s="245"/>
      <c r="AG1045436" s="245"/>
    </row>
    <row r="1045437" spans="1:33" ht="12.75">
      <c r="A1045437" s="247"/>
      <c r="B1045437" s="248"/>
      <c r="C1045437" s="249"/>
      <c r="D1045437" s="250"/>
      <c r="E1045437" s="250"/>
      <c r="F1045437" s="250"/>
      <c r="G1045437" s="250"/>
      <c r="H1045437" s="250"/>
      <c r="I1045437" s="250"/>
      <c r="J1045437" s="244"/>
      <c r="K1045437" s="244"/>
      <c r="L1045437" s="244"/>
      <c r="M1045437" s="244"/>
      <c r="N1045437" s="244"/>
      <c r="O1045437" s="251"/>
      <c r="P1045437" s="251"/>
      <c r="Q1045437" s="251"/>
      <c r="R1045437" s="251"/>
      <c r="S1045437" s="251"/>
      <c r="T1045437" s="251"/>
      <c r="U1045437" s="251"/>
      <c r="V1045437" s="251"/>
      <c r="W1045437" s="251"/>
      <c r="X1045437" s="251"/>
      <c r="Y1045437" s="251"/>
      <c r="Z1045437" s="251"/>
      <c r="AA1045437" s="251"/>
      <c r="AB1045437" s="247"/>
      <c r="AC1045437" s="247"/>
      <c r="AD1045437" s="245"/>
      <c r="AE1045437" s="245"/>
      <c r="AF1045437" s="245"/>
      <c r="AG1045437" s="245"/>
    </row>
    <row r="1045438" spans="1:33" ht="12.75">
      <c r="A1045438" s="247"/>
      <c r="B1045438" s="248"/>
      <c r="C1045438" s="249"/>
      <c r="D1045438" s="250"/>
      <c r="E1045438" s="250"/>
      <c r="F1045438" s="250"/>
      <c r="G1045438" s="250"/>
      <c r="H1045438" s="250"/>
      <c r="I1045438" s="250"/>
      <c r="J1045438" s="244"/>
      <c r="K1045438" s="244"/>
      <c r="L1045438" s="244"/>
      <c r="M1045438" s="244"/>
      <c r="N1045438" s="244"/>
      <c r="O1045438" s="251"/>
      <c r="P1045438" s="251"/>
      <c r="Q1045438" s="251"/>
      <c r="R1045438" s="251"/>
      <c r="S1045438" s="251"/>
      <c r="T1045438" s="251"/>
      <c r="U1045438" s="251"/>
      <c r="V1045438" s="251"/>
      <c r="W1045438" s="251"/>
      <c r="X1045438" s="251"/>
      <c r="Y1045438" s="251"/>
      <c r="Z1045438" s="251"/>
      <c r="AA1045438" s="251"/>
      <c r="AB1045438" s="247"/>
      <c r="AC1045438" s="247"/>
      <c r="AD1045438" s="245"/>
      <c r="AE1045438" s="245"/>
      <c r="AF1045438" s="245"/>
      <c r="AG1045438" s="245"/>
    </row>
    <row r="1045439" spans="1:33" ht="12.75">
      <c r="A1045439" s="247"/>
      <c r="B1045439" s="248"/>
      <c r="C1045439" s="249"/>
      <c r="D1045439" s="250"/>
      <c r="E1045439" s="250"/>
      <c r="F1045439" s="250"/>
      <c r="G1045439" s="250"/>
      <c r="H1045439" s="250"/>
      <c r="I1045439" s="250"/>
      <c r="J1045439" s="244"/>
      <c r="K1045439" s="244"/>
      <c r="L1045439" s="244"/>
      <c r="M1045439" s="244"/>
      <c r="N1045439" s="244"/>
      <c r="O1045439" s="251"/>
      <c r="P1045439" s="251"/>
      <c r="Q1045439" s="251"/>
      <c r="R1045439" s="251"/>
      <c r="S1045439" s="251"/>
      <c r="T1045439" s="251"/>
      <c r="U1045439" s="251"/>
      <c r="V1045439" s="251"/>
      <c r="W1045439" s="251"/>
      <c r="X1045439" s="251"/>
      <c r="Y1045439" s="251"/>
      <c r="Z1045439" s="251"/>
      <c r="AA1045439" s="251"/>
      <c r="AB1045439" s="247"/>
      <c r="AC1045439" s="247"/>
      <c r="AD1045439" s="245"/>
      <c r="AE1045439" s="245"/>
      <c r="AF1045439" s="245"/>
      <c r="AG1045439" s="245"/>
    </row>
    <row r="1045440" spans="1:33" ht="12.75">
      <c r="A1045440" s="247"/>
      <c r="B1045440" s="248"/>
      <c r="C1045440" s="249"/>
      <c r="D1045440" s="250"/>
      <c r="E1045440" s="250"/>
      <c r="F1045440" s="250"/>
      <c r="G1045440" s="250"/>
      <c r="H1045440" s="250"/>
      <c r="I1045440" s="250"/>
      <c r="J1045440" s="244"/>
      <c r="K1045440" s="244"/>
      <c r="L1045440" s="244"/>
      <c r="M1045440" s="244"/>
      <c r="N1045440" s="244"/>
      <c r="O1045440" s="251"/>
      <c r="P1045440" s="251"/>
      <c r="Q1045440" s="251"/>
      <c r="R1045440" s="251"/>
      <c r="S1045440" s="251"/>
      <c r="T1045440" s="251"/>
      <c r="U1045440" s="251"/>
      <c r="V1045440" s="251"/>
      <c r="W1045440" s="251"/>
      <c r="X1045440" s="251"/>
      <c r="Y1045440" s="251"/>
      <c r="Z1045440" s="251"/>
      <c r="AA1045440" s="251"/>
      <c r="AB1045440" s="247"/>
      <c r="AC1045440" s="247"/>
      <c r="AD1045440" s="245"/>
      <c r="AE1045440" s="245"/>
      <c r="AF1045440" s="245"/>
      <c r="AG1045440" s="245"/>
    </row>
    <row r="1045441" spans="1:33" ht="12.75">
      <c r="A1045441" s="247"/>
      <c r="B1045441" s="248"/>
      <c r="C1045441" s="249"/>
      <c r="D1045441" s="250"/>
      <c r="E1045441" s="250"/>
      <c r="F1045441" s="250"/>
      <c r="G1045441" s="250"/>
      <c r="H1045441" s="250"/>
      <c r="I1045441" s="250"/>
      <c r="J1045441" s="244"/>
      <c r="K1045441" s="244"/>
      <c r="L1045441" s="244"/>
      <c r="M1045441" s="244"/>
      <c r="N1045441" s="244"/>
      <c r="O1045441" s="251"/>
      <c r="P1045441" s="251"/>
      <c r="Q1045441" s="251"/>
      <c r="R1045441" s="251"/>
      <c r="S1045441" s="251"/>
      <c r="T1045441" s="251"/>
      <c r="U1045441" s="251"/>
      <c r="V1045441" s="251"/>
      <c r="W1045441" s="251"/>
      <c r="X1045441" s="251"/>
      <c r="Y1045441" s="251"/>
      <c r="Z1045441" s="251"/>
      <c r="AA1045441" s="251"/>
      <c r="AB1045441" s="247"/>
      <c r="AC1045441" s="247"/>
      <c r="AD1045441" s="245"/>
      <c r="AE1045441" s="245"/>
      <c r="AF1045441" s="245"/>
      <c r="AG1045441" s="245"/>
    </row>
    <row r="1045442" spans="1:33" ht="12.75">
      <c r="A1045442" s="247"/>
      <c r="B1045442" s="248"/>
      <c r="C1045442" s="249"/>
      <c r="D1045442" s="250"/>
      <c r="E1045442" s="250"/>
      <c r="F1045442" s="250"/>
      <c r="G1045442" s="250"/>
      <c r="H1045442" s="250"/>
      <c r="I1045442" s="250"/>
      <c r="J1045442" s="244"/>
      <c r="K1045442" s="244"/>
      <c r="L1045442" s="244"/>
      <c r="M1045442" s="244"/>
      <c r="N1045442" s="244"/>
      <c r="O1045442" s="251"/>
      <c r="P1045442" s="251"/>
      <c r="Q1045442" s="251"/>
      <c r="R1045442" s="251"/>
      <c r="S1045442" s="251"/>
      <c r="T1045442" s="251"/>
      <c r="U1045442" s="251"/>
      <c r="V1045442" s="251"/>
      <c r="W1045442" s="251"/>
      <c r="X1045442" s="251"/>
      <c r="Y1045442" s="251"/>
      <c r="Z1045442" s="251"/>
      <c r="AA1045442" s="251"/>
      <c r="AB1045442" s="247"/>
      <c r="AC1045442" s="247"/>
      <c r="AD1045442" s="245"/>
      <c r="AE1045442" s="245"/>
      <c r="AF1045442" s="245"/>
      <c r="AG1045442" s="245"/>
    </row>
    <row r="1045443" spans="1:33" ht="12.75">
      <c r="A1045443" s="247"/>
      <c r="B1045443" s="248"/>
      <c r="C1045443" s="249"/>
      <c r="D1045443" s="250"/>
      <c r="E1045443" s="250"/>
      <c r="F1045443" s="250"/>
      <c r="G1045443" s="250"/>
      <c r="H1045443" s="250"/>
      <c r="I1045443" s="250"/>
      <c r="J1045443" s="244"/>
      <c r="K1045443" s="244"/>
      <c r="L1045443" s="244"/>
      <c r="M1045443" s="244"/>
      <c r="N1045443" s="244"/>
      <c r="O1045443" s="251"/>
      <c r="P1045443" s="251"/>
      <c r="Q1045443" s="251"/>
      <c r="R1045443" s="251"/>
      <c r="S1045443" s="251"/>
      <c r="T1045443" s="251"/>
      <c r="U1045443" s="251"/>
      <c r="V1045443" s="251"/>
      <c r="W1045443" s="251"/>
      <c r="X1045443" s="251"/>
      <c r="Y1045443" s="251"/>
      <c r="Z1045443" s="251"/>
      <c r="AA1045443" s="251"/>
      <c r="AB1045443" s="247"/>
      <c r="AC1045443" s="247"/>
      <c r="AD1045443" s="245"/>
      <c r="AE1045443" s="245"/>
      <c r="AF1045443" s="245"/>
      <c r="AG1045443" s="245"/>
    </row>
    <row r="1045444" spans="1:33" ht="12.75">
      <c r="A1045444" s="247"/>
      <c r="B1045444" s="248"/>
      <c r="C1045444" s="249"/>
      <c r="D1045444" s="250"/>
      <c r="E1045444" s="250"/>
      <c r="F1045444" s="250"/>
      <c r="G1045444" s="250"/>
      <c r="H1045444" s="250"/>
      <c r="I1045444" s="250"/>
      <c r="J1045444" s="244"/>
      <c r="K1045444" s="244"/>
      <c r="L1045444" s="244"/>
      <c r="M1045444" s="244"/>
      <c r="N1045444" s="244"/>
      <c r="O1045444" s="251"/>
      <c r="P1045444" s="251"/>
      <c r="Q1045444" s="251"/>
      <c r="R1045444" s="251"/>
      <c r="S1045444" s="251"/>
      <c r="T1045444" s="251"/>
      <c r="U1045444" s="251"/>
      <c r="V1045444" s="251"/>
      <c r="W1045444" s="251"/>
      <c r="X1045444" s="251"/>
      <c r="Y1045444" s="251"/>
      <c r="Z1045444" s="251"/>
      <c r="AA1045444" s="251"/>
      <c r="AB1045444" s="247"/>
      <c r="AC1045444" s="247"/>
      <c r="AD1045444" s="245"/>
      <c r="AE1045444" s="245"/>
      <c r="AF1045444" s="245"/>
      <c r="AG1045444" s="245"/>
    </row>
    <row r="1045445" spans="1:33" ht="12.75">
      <c r="A1045445" s="247"/>
      <c r="B1045445" s="248"/>
      <c r="C1045445" s="249"/>
      <c r="D1045445" s="250"/>
      <c r="E1045445" s="250"/>
      <c r="F1045445" s="250"/>
      <c r="G1045445" s="250"/>
      <c r="H1045445" s="250"/>
      <c r="I1045445" s="250"/>
      <c r="J1045445" s="244"/>
      <c r="K1045445" s="244"/>
      <c r="L1045445" s="244"/>
      <c r="M1045445" s="244"/>
      <c r="N1045445" s="244"/>
      <c r="O1045445" s="251"/>
      <c r="P1045445" s="251"/>
      <c r="Q1045445" s="251"/>
      <c r="R1045445" s="251"/>
      <c r="S1045445" s="251"/>
      <c r="T1045445" s="251"/>
      <c r="U1045445" s="251"/>
      <c r="V1045445" s="251"/>
      <c r="W1045445" s="251"/>
      <c r="X1045445" s="251"/>
      <c r="Y1045445" s="251"/>
      <c r="Z1045445" s="251"/>
      <c r="AA1045445" s="251"/>
      <c r="AB1045445" s="247"/>
      <c r="AC1045445" s="247"/>
      <c r="AD1045445" s="245"/>
      <c r="AE1045445" s="245"/>
      <c r="AF1045445" s="245"/>
      <c r="AG1045445" s="245"/>
    </row>
    <row r="1045446" spans="1:33" ht="12.75">
      <c r="A1045446" s="247"/>
      <c r="B1045446" s="248"/>
      <c r="C1045446" s="249"/>
      <c r="D1045446" s="250"/>
      <c r="E1045446" s="250"/>
      <c r="F1045446" s="250"/>
      <c r="G1045446" s="250"/>
      <c r="H1045446" s="250"/>
      <c r="I1045446" s="250"/>
      <c r="J1045446" s="244"/>
      <c r="K1045446" s="244"/>
      <c r="L1045446" s="244"/>
      <c r="M1045446" s="244"/>
      <c r="N1045446" s="244"/>
      <c r="O1045446" s="251"/>
      <c r="P1045446" s="251"/>
      <c r="Q1045446" s="251"/>
      <c r="R1045446" s="251"/>
      <c r="S1045446" s="251"/>
      <c r="T1045446" s="251"/>
      <c r="U1045446" s="251"/>
      <c r="V1045446" s="251"/>
      <c r="W1045446" s="251"/>
      <c r="X1045446" s="251"/>
      <c r="Y1045446" s="251"/>
      <c r="Z1045446" s="251"/>
      <c r="AA1045446" s="251"/>
      <c r="AB1045446" s="247"/>
      <c r="AC1045446" s="247"/>
      <c r="AD1045446" s="245"/>
      <c r="AE1045446" s="245"/>
      <c r="AF1045446" s="245"/>
      <c r="AG1045446" s="245"/>
    </row>
    <row r="1045447" spans="1:33" ht="12.75">
      <c r="A1045447" s="247"/>
      <c r="B1045447" s="248"/>
      <c r="C1045447" s="249"/>
      <c r="D1045447" s="250"/>
      <c r="E1045447" s="250"/>
      <c r="F1045447" s="250"/>
      <c r="G1045447" s="250"/>
      <c r="H1045447" s="250"/>
      <c r="I1045447" s="250"/>
      <c r="J1045447" s="244"/>
      <c r="K1045447" s="244"/>
      <c r="L1045447" s="244"/>
      <c r="M1045447" s="244"/>
      <c r="N1045447" s="244"/>
      <c r="O1045447" s="251"/>
      <c r="P1045447" s="251"/>
      <c r="Q1045447" s="251"/>
      <c r="R1045447" s="251"/>
      <c r="S1045447" s="251"/>
      <c r="T1045447" s="251"/>
      <c r="U1045447" s="251"/>
      <c r="V1045447" s="251"/>
      <c r="W1045447" s="251"/>
      <c r="X1045447" s="251"/>
      <c r="Y1045447" s="251"/>
      <c r="Z1045447" s="251"/>
      <c r="AA1045447" s="251"/>
      <c r="AB1045447" s="247"/>
      <c r="AC1045447" s="247"/>
      <c r="AD1045447" s="245"/>
      <c r="AE1045447" s="245"/>
      <c r="AF1045447" s="245"/>
      <c r="AG1045447" s="245"/>
    </row>
    <row r="1045448" spans="1:33" ht="12.75">
      <c r="A1045448" s="247"/>
      <c r="B1045448" s="248"/>
      <c r="C1045448" s="249"/>
      <c r="D1045448" s="250"/>
      <c r="E1045448" s="250"/>
      <c r="F1045448" s="250"/>
      <c r="G1045448" s="250"/>
      <c r="H1045448" s="250"/>
      <c r="I1045448" s="250"/>
      <c r="J1045448" s="244"/>
      <c r="K1045448" s="244"/>
      <c r="L1045448" s="244"/>
      <c r="M1045448" s="244"/>
      <c r="N1045448" s="244"/>
      <c r="O1045448" s="251"/>
      <c r="P1045448" s="251"/>
      <c r="Q1045448" s="251"/>
      <c r="R1045448" s="251"/>
      <c r="S1045448" s="251"/>
      <c r="T1045448" s="251"/>
      <c r="U1045448" s="251"/>
      <c r="V1045448" s="251"/>
      <c r="W1045448" s="251"/>
      <c r="X1045448" s="251"/>
      <c r="Y1045448" s="251"/>
      <c r="Z1045448" s="251"/>
      <c r="AA1045448" s="251"/>
      <c r="AB1045448" s="247"/>
      <c r="AC1045448" s="247"/>
      <c r="AD1045448" s="245"/>
      <c r="AE1045448" s="245"/>
      <c r="AF1045448" s="245"/>
      <c r="AG1045448" s="245"/>
    </row>
    <row r="1045449" spans="1:33" ht="12.75">
      <c r="A1045449" s="247"/>
      <c r="B1045449" s="248"/>
      <c r="C1045449" s="249"/>
      <c r="D1045449" s="250"/>
      <c r="E1045449" s="250"/>
      <c r="F1045449" s="250"/>
      <c r="G1045449" s="250"/>
      <c r="H1045449" s="250"/>
      <c r="I1045449" s="250"/>
      <c r="J1045449" s="244"/>
      <c r="K1045449" s="244"/>
      <c r="L1045449" s="244"/>
      <c r="M1045449" s="244"/>
      <c r="N1045449" s="244"/>
      <c r="O1045449" s="251"/>
      <c r="P1045449" s="251"/>
      <c r="Q1045449" s="251"/>
      <c r="R1045449" s="251"/>
      <c r="S1045449" s="251"/>
      <c r="T1045449" s="251"/>
      <c r="U1045449" s="251"/>
      <c r="V1045449" s="251"/>
      <c r="W1045449" s="251"/>
      <c r="X1045449" s="251"/>
      <c r="Y1045449" s="251"/>
      <c r="Z1045449" s="251"/>
      <c r="AA1045449" s="251"/>
      <c r="AB1045449" s="247"/>
      <c r="AC1045449" s="247"/>
      <c r="AD1045449" s="245"/>
      <c r="AE1045449" s="245"/>
      <c r="AF1045449" s="245"/>
      <c r="AG1045449" s="245"/>
    </row>
    <row r="1045450" spans="1:33" ht="12.75">
      <c r="A1045450" s="247"/>
      <c r="B1045450" s="248"/>
      <c r="C1045450" s="249"/>
      <c r="D1045450" s="250"/>
      <c r="E1045450" s="250"/>
      <c r="F1045450" s="250"/>
      <c r="G1045450" s="250"/>
      <c r="H1045450" s="250"/>
      <c r="I1045450" s="250"/>
      <c r="J1045450" s="244"/>
      <c r="K1045450" s="244"/>
      <c r="L1045450" s="244"/>
      <c r="M1045450" s="244"/>
      <c r="N1045450" s="244"/>
      <c r="O1045450" s="251"/>
      <c r="P1045450" s="251"/>
      <c r="Q1045450" s="251"/>
      <c r="R1045450" s="251"/>
      <c r="S1045450" s="251"/>
      <c r="T1045450" s="251"/>
      <c r="U1045450" s="251"/>
      <c r="V1045450" s="251"/>
      <c r="W1045450" s="251"/>
      <c r="X1045450" s="251"/>
      <c r="Y1045450" s="251"/>
      <c r="Z1045450" s="251"/>
      <c r="AA1045450" s="251"/>
      <c r="AB1045450" s="247"/>
      <c r="AC1045450" s="247"/>
      <c r="AD1045450" s="245"/>
      <c r="AE1045450" s="245"/>
      <c r="AF1045450" s="245"/>
      <c r="AG1045450" s="245"/>
    </row>
    <row r="1045451" spans="1:33" ht="12.75">
      <c r="A1045451" s="247"/>
      <c r="B1045451" s="248"/>
      <c r="C1045451" s="249"/>
      <c r="D1045451" s="250"/>
      <c r="E1045451" s="250"/>
      <c r="F1045451" s="250"/>
      <c r="G1045451" s="250"/>
      <c r="H1045451" s="250"/>
      <c r="I1045451" s="250"/>
      <c r="J1045451" s="244"/>
      <c r="K1045451" s="244"/>
      <c r="L1045451" s="244"/>
      <c r="M1045451" s="244"/>
      <c r="N1045451" s="244"/>
      <c r="O1045451" s="251"/>
      <c r="P1045451" s="251"/>
      <c r="Q1045451" s="251"/>
      <c r="R1045451" s="251"/>
      <c r="S1045451" s="251"/>
      <c r="T1045451" s="251"/>
      <c r="U1045451" s="251"/>
      <c r="V1045451" s="251"/>
      <c r="W1045451" s="251"/>
      <c r="X1045451" s="251"/>
      <c r="Y1045451" s="251"/>
      <c r="Z1045451" s="251"/>
      <c r="AA1045451" s="251"/>
      <c r="AB1045451" s="247"/>
      <c r="AC1045451" s="247"/>
      <c r="AD1045451" s="245"/>
      <c r="AE1045451" s="245"/>
      <c r="AF1045451" s="245"/>
      <c r="AG1045451" s="245"/>
    </row>
    <row r="1045452" spans="1:33" ht="12.75">
      <c r="A1045452" s="247"/>
      <c r="B1045452" s="248"/>
      <c r="C1045452" s="249"/>
      <c r="D1045452" s="250"/>
      <c r="E1045452" s="250"/>
      <c r="F1045452" s="250"/>
      <c r="G1045452" s="250"/>
      <c r="H1045452" s="250"/>
      <c r="I1045452" s="250"/>
      <c r="J1045452" s="244"/>
      <c r="K1045452" s="244"/>
      <c r="L1045452" s="244"/>
      <c r="M1045452" s="244"/>
      <c r="N1045452" s="244"/>
      <c r="O1045452" s="251"/>
      <c r="P1045452" s="251"/>
      <c r="Q1045452" s="251"/>
      <c r="R1045452" s="251"/>
      <c r="S1045452" s="251"/>
      <c r="T1045452" s="251"/>
      <c r="U1045452" s="251"/>
      <c r="V1045452" s="251"/>
      <c r="W1045452" s="251"/>
      <c r="X1045452" s="251"/>
      <c r="Y1045452" s="251"/>
      <c r="Z1045452" s="251"/>
      <c r="AA1045452" s="251"/>
      <c r="AB1045452" s="247"/>
      <c r="AC1045452" s="247"/>
      <c r="AD1045452" s="245"/>
      <c r="AE1045452" s="245"/>
      <c r="AF1045452" s="245"/>
      <c r="AG1045452" s="245"/>
    </row>
    <row r="1045453" spans="1:33" ht="12.75">
      <c r="A1045453" s="247"/>
      <c r="B1045453" s="248"/>
      <c r="C1045453" s="249"/>
      <c r="D1045453" s="250"/>
      <c r="E1045453" s="250"/>
      <c r="F1045453" s="250"/>
      <c r="G1045453" s="250"/>
      <c r="H1045453" s="250"/>
      <c r="I1045453" s="250"/>
      <c r="J1045453" s="244"/>
      <c r="K1045453" s="244"/>
      <c r="L1045453" s="244"/>
      <c r="M1045453" s="244"/>
      <c r="N1045453" s="244"/>
      <c r="O1045453" s="251"/>
      <c r="P1045453" s="251"/>
      <c r="Q1045453" s="251"/>
      <c r="R1045453" s="251"/>
      <c r="S1045453" s="251"/>
      <c r="T1045453" s="251"/>
      <c r="U1045453" s="251"/>
      <c r="V1045453" s="251"/>
      <c r="W1045453" s="251"/>
      <c r="X1045453" s="251"/>
      <c r="Y1045453" s="251"/>
      <c r="Z1045453" s="251"/>
      <c r="AA1045453" s="251"/>
      <c r="AB1045453" s="247"/>
      <c r="AC1045453" s="247"/>
      <c r="AD1045453" s="245"/>
      <c r="AE1045453" s="245"/>
      <c r="AF1045453" s="245"/>
      <c r="AG1045453" s="245"/>
    </row>
    <row r="1045454" spans="1:33" ht="12.75">
      <c r="A1045454" s="247"/>
      <c r="B1045454" s="248"/>
      <c r="C1045454" s="249"/>
      <c r="D1045454" s="250"/>
      <c r="E1045454" s="250"/>
      <c r="F1045454" s="250"/>
      <c r="G1045454" s="250"/>
      <c r="H1045454" s="250"/>
      <c r="I1045454" s="250"/>
      <c r="J1045454" s="244"/>
      <c r="K1045454" s="244"/>
      <c r="L1045454" s="244"/>
      <c r="M1045454" s="244"/>
      <c r="N1045454" s="244"/>
      <c r="O1045454" s="251"/>
      <c r="P1045454" s="251"/>
      <c r="Q1045454" s="251"/>
      <c r="R1045454" s="251"/>
      <c r="S1045454" s="251"/>
      <c r="T1045454" s="251"/>
      <c r="U1045454" s="251"/>
      <c r="V1045454" s="251"/>
      <c r="W1045454" s="251"/>
      <c r="X1045454" s="251"/>
      <c r="Y1045454" s="251"/>
      <c r="Z1045454" s="251"/>
      <c r="AA1045454" s="251"/>
      <c r="AB1045454" s="247"/>
      <c r="AC1045454" s="247"/>
      <c r="AD1045454" s="245"/>
      <c r="AE1045454" s="245"/>
      <c r="AF1045454" s="245"/>
      <c r="AG1045454" s="245"/>
    </row>
    <row r="1045455" spans="1:33" ht="12.75">
      <c r="A1045455" s="247"/>
      <c r="B1045455" s="248"/>
      <c r="C1045455" s="249"/>
      <c r="D1045455" s="250"/>
      <c r="E1045455" s="250"/>
      <c r="F1045455" s="250"/>
      <c r="G1045455" s="250"/>
      <c r="H1045455" s="250"/>
      <c r="I1045455" s="250"/>
      <c r="J1045455" s="244"/>
      <c r="K1045455" s="244"/>
      <c r="L1045455" s="244"/>
      <c r="M1045455" s="244"/>
      <c r="N1045455" s="244"/>
      <c r="O1045455" s="251"/>
      <c r="P1045455" s="251"/>
      <c r="Q1045455" s="251"/>
      <c r="R1045455" s="251"/>
      <c r="S1045455" s="251"/>
      <c r="T1045455" s="251"/>
      <c r="U1045455" s="251"/>
      <c r="V1045455" s="251"/>
      <c r="W1045455" s="251"/>
      <c r="X1045455" s="251"/>
      <c r="Y1045455" s="251"/>
      <c r="Z1045455" s="251"/>
      <c r="AA1045455" s="251"/>
      <c r="AB1045455" s="247"/>
      <c r="AC1045455" s="247"/>
      <c r="AD1045455" s="245"/>
      <c r="AE1045455" s="245"/>
      <c r="AF1045455" s="245"/>
      <c r="AG1045455" s="245"/>
    </row>
    <row r="1045456" spans="1:33" ht="12.75">
      <c r="A1045456" s="247"/>
      <c r="B1045456" s="248"/>
      <c r="C1045456" s="249"/>
      <c r="D1045456" s="250"/>
      <c r="E1045456" s="250"/>
      <c r="F1045456" s="250"/>
      <c r="G1045456" s="250"/>
      <c r="H1045456" s="250"/>
      <c r="I1045456" s="250"/>
      <c r="J1045456" s="244"/>
      <c r="K1045456" s="244"/>
      <c r="L1045456" s="244"/>
      <c r="M1045456" s="244"/>
      <c r="N1045456" s="244"/>
      <c r="O1045456" s="251"/>
      <c r="P1045456" s="251"/>
      <c r="Q1045456" s="251"/>
      <c r="R1045456" s="251"/>
      <c r="S1045456" s="251"/>
      <c r="T1045456" s="251"/>
      <c r="U1045456" s="251"/>
      <c r="V1045456" s="251"/>
      <c r="W1045456" s="251"/>
      <c r="X1045456" s="251"/>
      <c r="Y1045456" s="251"/>
      <c r="Z1045456" s="251"/>
      <c r="AA1045456" s="251"/>
      <c r="AB1045456" s="247"/>
      <c r="AC1045456" s="247"/>
      <c r="AD1045456" s="245"/>
      <c r="AE1045456" s="245"/>
      <c r="AF1045456" s="245"/>
      <c r="AG1045456" s="245"/>
    </row>
    <row r="1045457" spans="1:33" ht="12.75">
      <c r="A1045457" s="247"/>
      <c r="B1045457" s="248"/>
      <c r="C1045457" s="249"/>
      <c r="D1045457" s="250"/>
      <c r="E1045457" s="250"/>
      <c r="F1045457" s="250"/>
      <c r="G1045457" s="250"/>
      <c r="H1045457" s="250"/>
      <c r="I1045457" s="250"/>
      <c r="J1045457" s="244"/>
      <c r="K1045457" s="244"/>
      <c r="L1045457" s="244"/>
      <c r="M1045457" s="244"/>
      <c r="N1045457" s="244"/>
      <c r="O1045457" s="251"/>
      <c r="P1045457" s="251"/>
      <c r="Q1045457" s="251"/>
      <c r="R1045457" s="251"/>
      <c r="S1045457" s="251"/>
      <c r="T1045457" s="251"/>
      <c r="U1045457" s="251"/>
      <c r="V1045457" s="251"/>
      <c r="W1045457" s="251"/>
      <c r="X1045457" s="251"/>
      <c r="Y1045457" s="251"/>
      <c r="Z1045457" s="251"/>
      <c r="AA1045457" s="251"/>
      <c r="AB1045457" s="247"/>
      <c r="AC1045457" s="247"/>
      <c r="AD1045457" s="245"/>
      <c r="AE1045457" s="245"/>
      <c r="AF1045457" s="245"/>
      <c r="AG1045457" s="245"/>
    </row>
    <row r="1045458" spans="1:33" ht="12.75">
      <c r="A1045458" s="247"/>
      <c r="B1045458" s="248"/>
      <c r="C1045458" s="249"/>
      <c r="D1045458" s="250"/>
      <c r="E1045458" s="250"/>
      <c r="F1045458" s="250"/>
      <c r="G1045458" s="250"/>
      <c r="H1045458" s="250"/>
      <c r="I1045458" s="250"/>
      <c r="J1045458" s="244"/>
      <c r="K1045458" s="244"/>
      <c r="L1045458" s="244"/>
      <c r="M1045458" s="244"/>
      <c r="N1045458" s="244"/>
      <c r="O1045458" s="251"/>
      <c r="P1045458" s="251"/>
      <c r="Q1045458" s="251"/>
      <c r="R1045458" s="251"/>
      <c r="S1045458" s="251"/>
      <c r="T1045458" s="251"/>
      <c r="U1045458" s="251"/>
      <c r="V1045458" s="251"/>
      <c r="W1045458" s="251"/>
      <c r="X1045458" s="251"/>
      <c r="Y1045458" s="251"/>
      <c r="Z1045458" s="251"/>
      <c r="AA1045458" s="251"/>
      <c r="AB1045458" s="247"/>
      <c r="AC1045458" s="247"/>
      <c r="AD1045458" s="245"/>
      <c r="AE1045458" s="245"/>
      <c r="AF1045458" s="245"/>
      <c r="AG1045458" s="245"/>
    </row>
    <row r="1045459" spans="1:33" ht="12.75">
      <c r="A1045459" s="247"/>
      <c r="B1045459" s="248"/>
      <c r="C1045459" s="249"/>
      <c r="D1045459" s="250"/>
      <c r="E1045459" s="250"/>
      <c r="F1045459" s="250"/>
      <c r="G1045459" s="250"/>
      <c r="H1045459" s="250"/>
      <c r="I1045459" s="250"/>
      <c r="J1045459" s="244"/>
      <c r="K1045459" s="244"/>
      <c r="L1045459" s="244"/>
      <c r="M1045459" s="244"/>
      <c r="N1045459" s="244"/>
      <c r="O1045459" s="251"/>
      <c r="P1045459" s="251"/>
      <c r="Q1045459" s="251"/>
      <c r="R1045459" s="251"/>
      <c r="S1045459" s="251"/>
      <c r="T1045459" s="251"/>
      <c r="U1045459" s="251"/>
      <c r="V1045459" s="251"/>
      <c r="W1045459" s="251"/>
      <c r="X1045459" s="251"/>
      <c r="Y1045459" s="251"/>
      <c r="Z1045459" s="251"/>
      <c r="AA1045459" s="251"/>
      <c r="AB1045459" s="247"/>
      <c r="AC1045459" s="247"/>
      <c r="AD1045459" s="245"/>
      <c r="AE1045459" s="245"/>
      <c r="AF1045459" s="245"/>
      <c r="AG1045459" s="245"/>
    </row>
    <row r="1045460" spans="1:33" ht="12.75">
      <c r="A1045460" s="247"/>
      <c r="B1045460" s="248"/>
      <c r="C1045460" s="249"/>
      <c r="D1045460" s="250"/>
      <c r="E1045460" s="250"/>
      <c r="F1045460" s="250"/>
      <c r="G1045460" s="250"/>
      <c r="H1045460" s="250"/>
      <c r="I1045460" s="250"/>
      <c r="J1045460" s="244"/>
      <c r="K1045460" s="244"/>
      <c r="L1045460" s="244"/>
      <c r="M1045460" s="244"/>
      <c r="N1045460" s="244"/>
      <c r="O1045460" s="251"/>
      <c r="P1045460" s="251"/>
      <c r="Q1045460" s="251"/>
      <c r="R1045460" s="251"/>
      <c r="S1045460" s="251"/>
      <c r="T1045460" s="251"/>
      <c r="U1045460" s="251"/>
      <c r="V1045460" s="251"/>
      <c r="W1045460" s="251"/>
      <c r="X1045460" s="251"/>
      <c r="Y1045460" s="251"/>
      <c r="Z1045460" s="251"/>
      <c r="AA1045460" s="251"/>
      <c r="AB1045460" s="247"/>
      <c r="AC1045460" s="247"/>
      <c r="AD1045460" s="245"/>
      <c r="AE1045460" s="245"/>
      <c r="AF1045460" s="245"/>
      <c r="AG1045460" s="245"/>
    </row>
    <row r="1045461" spans="1:33" ht="12.75">
      <c r="A1045461" s="247"/>
      <c r="B1045461" s="248"/>
      <c r="C1045461" s="249"/>
      <c r="D1045461" s="250"/>
      <c r="E1045461" s="250"/>
      <c r="F1045461" s="250"/>
      <c r="G1045461" s="250"/>
      <c r="H1045461" s="250"/>
      <c r="I1045461" s="250"/>
      <c r="J1045461" s="244"/>
      <c r="K1045461" s="244"/>
      <c r="L1045461" s="244"/>
      <c r="M1045461" s="244"/>
      <c r="N1045461" s="244"/>
      <c r="O1045461" s="251"/>
      <c r="P1045461" s="251"/>
      <c r="Q1045461" s="251"/>
      <c r="R1045461" s="251"/>
      <c r="S1045461" s="251"/>
      <c r="T1045461" s="251"/>
      <c r="U1045461" s="251"/>
      <c r="V1045461" s="251"/>
      <c r="W1045461" s="251"/>
      <c r="X1045461" s="251"/>
      <c r="Y1045461" s="251"/>
      <c r="Z1045461" s="251"/>
      <c r="AA1045461" s="251"/>
      <c r="AB1045461" s="247"/>
      <c r="AC1045461" s="247"/>
      <c r="AD1045461" s="245"/>
      <c r="AE1045461" s="245"/>
      <c r="AF1045461" s="245"/>
      <c r="AG1045461" s="245"/>
    </row>
    <row r="1045462" spans="1:33" ht="12.75">
      <c r="A1045462" s="247"/>
      <c r="B1045462" s="248"/>
      <c r="C1045462" s="249"/>
      <c r="D1045462" s="250"/>
      <c r="E1045462" s="250"/>
      <c r="F1045462" s="250"/>
      <c r="G1045462" s="250"/>
      <c r="H1045462" s="250"/>
      <c r="I1045462" s="250"/>
      <c r="J1045462" s="244"/>
      <c r="K1045462" s="244"/>
      <c r="L1045462" s="244"/>
      <c r="M1045462" s="244"/>
      <c r="N1045462" s="244"/>
      <c r="O1045462" s="251"/>
      <c r="P1045462" s="251"/>
      <c r="Q1045462" s="251"/>
      <c r="R1045462" s="251"/>
      <c r="S1045462" s="251"/>
      <c r="T1045462" s="251"/>
      <c r="U1045462" s="251"/>
      <c r="V1045462" s="251"/>
      <c r="W1045462" s="251"/>
      <c r="X1045462" s="251"/>
      <c r="Y1045462" s="251"/>
      <c r="Z1045462" s="251"/>
      <c r="AA1045462" s="251"/>
      <c r="AB1045462" s="247"/>
      <c r="AC1045462" s="247"/>
      <c r="AD1045462" s="245"/>
      <c r="AE1045462" s="245"/>
      <c r="AF1045462" s="245"/>
      <c r="AG1045462" s="245"/>
    </row>
    <row r="1045463" spans="1:33" ht="12.75">
      <c r="A1045463" s="247"/>
      <c r="B1045463" s="248"/>
      <c r="C1045463" s="249"/>
      <c r="D1045463" s="250"/>
      <c r="E1045463" s="250"/>
      <c r="F1045463" s="250"/>
      <c r="G1045463" s="250"/>
      <c r="H1045463" s="250"/>
      <c r="I1045463" s="250"/>
      <c r="J1045463" s="244"/>
      <c r="K1045463" s="244"/>
      <c r="L1045463" s="244"/>
      <c r="M1045463" s="244"/>
      <c r="N1045463" s="244"/>
      <c r="O1045463" s="251"/>
      <c r="P1045463" s="251"/>
      <c r="Q1045463" s="251"/>
      <c r="R1045463" s="251"/>
      <c r="S1045463" s="251"/>
      <c r="T1045463" s="251"/>
      <c r="U1045463" s="251"/>
      <c r="V1045463" s="251"/>
      <c r="W1045463" s="251"/>
      <c r="X1045463" s="251"/>
      <c r="Y1045463" s="251"/>
      <c r="Z1045463" s="251"/>
      <c r="AA1045463" s="251"/>
      <c r="AB1045463" s="247"/>
      <c r="AC1045463" s="247"/>
      <c r="AD1045463" s="245"/>
      <c r="AE1045463" s="245"/>
      <c r="AF1045463" s="245"/>
      <c r="AG1045463" s="245"/>
    </row>
    <row r="1045464" spans="1:33" ht="12.75">
      <c r="A1045464" s="247"/>
      <c r="B1045464" s="248"/>
      <c r="C1045464" s="249"/>
      <c r="D1045464" s="250"/>
      <c r="E1045464" s="250"/>
      <c r="F1045464" s="250"/>
      <c r="G1045464" s="250"/>
      <c r="H1045464" s="250"/>
      <c r="I1045464" s="250"/>
      <c r="J1045464" s="244"/>
      <c r="K1045464" s="244"/>
      <c r="L1045464" s="244"/>
      <c r="M1045464" s="244"/>
      <c r="N1045464" s="244"/>
      <c r="O1045464" s="251"/>
      <c r="P1045464" s="251"/>
      <c r="Q1045464" s="251"/>
      <c r="R1045464" s="251"/>
      <c r="S1045464" s="251"/>
      <c r="T1045464" s="251"/>
      <c r="U1045464" s="251"/>
      <c r="V1045464" s="251"/>
      <c r="W1045464" s="251"/>
      <c r="X1045464" s="251"/>
      <c r="Y1045464" s="251"/>
      <c r="Z1045464" s="251"/>
      <c r="AA1045464" s="251"/>
      <c r="AB1045464" s="247"/>
      <c r="AC1045464" s="247"/>
      <c r="AD1045464" s="245"/>
      <c r="AE1045464" s="245"/>
      <c r="AF1045464" s="245"/>
      <c r="AG1045464" s="245"/>
    </row>
    <row r="1045465" spans="1:33" ht="12.75">
      <c r="A1045465" s="247"/>
      <c r="B1045465" s="248"/>
      <c r="C1045465" s="249"/>
      <c r="D1045465" s="250"/>
      <c r="E1045465" s="250"/>
      <c r="F1045465" s="250"/>
      <c r="G1045465" s="250"/>
      <c r="H1045465" s="250"/>
      <c r="I1045465" s="250"/>
      <c r="J1045465" s="244"/>
      <c r="K1045465" s="244"/>
      <c r="L1045465" s="244"/>
      <c r="M1045465" s="244"/>
      <c r="N1045465" s="244"/>
      <c r="O1045465" s="251"/>
      <c r="P1045465" s="251"/>
      <c r="Q1045465" s="251"/>
      <c r="R1045465" s="251"/>
      <c r="S1045465" s="251"/>
      <c r="T1045465" s="251"/>
      <c r="U1045465" s="251"/>
      <c r="V1045465" s="251"/>
      <c r="W1045465" s="251"/>
      <c r="X1045465" s="251"/>
      <c r="Y1045465" s="251"/>
      <c r="Z1045465" s="251"/>
      <c r="AA1045465" s="251"/>
      <c r="AB1045465" s="247"/>
      <c r="AC1045465" s="247"/>
      <c r="AD1045465" s="245"/>
      <c r="AE1045465" s="245"/>
      <c r="AF1045465" s="245"/>
      <c r="AG1045465" s="245"/>
    </row>
    <row r="1045466" spans="1:33" ht="12.75">
      <c r="A1045466" s="247"/>
      <c r="B1045466" s="248"/>
      <c r="C1045466" s="249"/>
      <c r="D1045466" s="250"/>
      <c r="E1045466" s="250"/>
      <c r="F1045466" s="250"/>
      <c r="G1045466" s="250"/>
      <c r="H1045466" s="250"/>
      <c r="I1045466" s="250"/>
      <c r="J1045466" s="244"/>
      <c r="K1045466" s="244"/>
      <c r="L1045466" s="244"/>
      <c r="M1045466" s="244"/>
      <c r="N1045466" s="244"/>
      <c r="O1045466" s="251"/>
      <c r="P1045466" s="251"/>
      <c r="Q1045466" s="251"/>
      <c r="R1045466" s="251"/>
      <c r="S1045466" s="251"/>
      <c r="T1045466" s="251"/>
      <c r="U1045466" s="251"/>
      <c r="V1045466" s="251"/>
      <c r="W1045466" s="251"/>
      <c r="X1045466" s="251"/>
      <c r="Y1045466" s="251"/>
      <c r="Z1045466" s="251"/>
      <c r="AA1045466" s="251"/>
      <c r="AB1045466" s="247"/>
      <c r="AC1045466" s="247"/>
      <c r="AD1045466" s="245"/>
      <c r="AE1045466" s="245"/>
      <c r="AF1045466" s="245"/>
      <c r="AG1045466" s="245"/>
    </row>
    <row r="1045467" spans="1:33" ht="12.75">
      <c r="A1045467" s="247"/>
      <c r="B1045467" s="248"/>
      <c r="C1045467" s="249"/>
      <c r="D1045467" s="250"/>
      <c r="E1045467" s="250"/>
      <c r="F1045467" s="250"/>
      <c r="G1045467" s="250"/>
      <c r="H1045467" s="250"/>
      <c r="I1045467" s="250"/>
      <c r="J1045467" s="244"/>
      <c r="K1045467" s="244"/>
      <c r="L1045467" s="244"/>
      <c r="M1045467" s="244"/>
      <c r="N1045467" s="244"/>
      <c r="O1045467" s="251"/>
      <c r="P1045467" s="251"/>
      <c r="Q1045467" s="251"/>
      <c r="R1045467" s="251"/>
      <c r="S1045467" s="251"/>
      <c r="T1045467" s="251"/>
      <c r="U1045467" s="251"/>
      <c r="V1045467" s="251"/>
      <c r="W1045467" s="251"/>
      <c r="X1045467" s="251"/>
      <c r="Y1045467" s="251"/>
      <c r="Z1045467" s="251"/>
      <c r="AA1045467" s="251"/>
      <c r="AB1045467" s="247"/>
      <c r="AC1045467" s="247"/>
      <c r="AD1045467" s="245"/>
      <c r="AE1045467" s="245"/>
      <c r="AF1045467" s="245"/>
      <c r="AG1045467" s="245"/>
    </row>
    <row r="1045468" spans="1:33" ht="12.75">
      <c r="A1045468" s="247"/>
      <c r="B1045468" s="248"/>
      <c r="C1045468" s="249"/>
      <c r="D1045468" s="250"/>
      <c r="E1045468" s="250"/>
      <c r="F1045468" s="250"/>
      <c r="G1045468" s="250"/>
      <c r="H1045468" s="250"/>
      <c r="I1045468" s="250"/>
      <c r="J1045468" s="244"/>
      <c r="K1045468" s="244"/>
      <c r="L1045468" s="244"/>
      <c r="M1045468" s="244"/>
      <c r="N1045468" s="244"/>
      <c r="O1045468" s="251"/>
      <c r="P1045468" s="251"/>
      <c r="Q1045468" s="251"/>
      <c r="R1045468" s="251"/>
      <c r="S1045468" s="251"/>
      <c r="T1045468" s="251"/>
      <c r="U1045468" s="251"/>
      <c r="V1045468" s="251"/>
      <c r="W1045468" s="251"/>
      <c r="X1045468" s="251"/>
      <c r="Y1045468" s="251"/>
      <c r="Z1045468" s="251"/>
      <c r="AA1045468" s="251"/>
      <c r="AB1045468" s="247"/>
      <c r="AC1045468" s="247"/>
      <c r="AD1045468" s="245"/>
      <c r="AE1045468" s="245"/>
      <c r="AF1045468" s="245"/>
      <c r="AG1045468" s="245"/>
    </row>
    <row r="1045469" spans="1:33" ht="12.75">
      <c r="A1045469" s="247"/>
      <c r="B1045469" s="248"/>
      <c r="C1045469" s="249"/>
      <c r="D1045469" s="250"/>
      <c r="E1045469" s="250"/>
      <c r="F1045469" s="250"/>
      <c r="G1045469" s="250"/>
      <c r="H1045469" s="250"/>
      <c r="I1045469" s="250"/>
      <c r="J1045469" s="244"/>
      <c r="K1045469" s="244"/>
      <c r="L1045469" s="244"/>
      <c r="M1045469" s="244"/>
      <c r="N1045469" s="244"/>
      <c r="O1045469" s="251"/>
      <c r="P1045469" s="251"/>
      <c r="Q1045469" s="251"/>
      <c r="R1045469" s="251"/>
      <c r="S1045469" s="251"/>
      <c r="T1045469" s="251"/>
      <c r="U1045469" s="251"/>
      <c r="V1045469" s="251"/>
      <c r="W1045469" s="251"/>
      <c r="X1045469" s="251"/>
      <c r="Y1045469" s="251"/>
      <c r="Z1045469" s="251"/>
      <c r="AA1045469" s="251"/>
      <c r="AB1045469" s="247"/>
      <c r="AC1045469" s="247"/>
      <c r="AD1045469" s="245"/>
      <c r="AE1045469" s="245"/>
      <c r="AF1045469" s="245"/>
      <c r="AG1045469" s="245"/>
    </row>
    <row r="1045470" spans="1:33" ht="12.75">
      <c r="A1045470" s="247"/>
      <c r="B1045470" s="248"/>
      <c r="C1045470" s="249"/>
      <c r="D1045470" s="250"/>
      <c r="E1045470" s="250"/>
      <c r="F1045470" s="250"/>
      <c r="G1045470" s="250"/>
      <c r="H1045470" s="250"/>
      <c r="I1045470" s="250"/>
      <c r="J1045470" s="244"/>
      <c r="K1045470" s="244"/>
      <c r="L1045470" s="244"/>
      <c r="M1045470" s="244"/>
      <c r="N1045470" s="244"/>
      <c r="O1045470" s="251"/>
      <c r="P1045470" s="251"/>
      <c r="Q1045470" s="251"/>
      <c r="R1045470" s="251"/>
      <c r="S1045470" s="251"/>
      <c r="T1045470" s="251"/>
      <c r="U1045470" s="251"/>
      <c r="V1045470" s="251"/>
      <c r="W1045470" s="251"/>
      <c r="X1045470" s="251"/>
      <c r="Y1045470" s="251"/>
      <c r="Z1045470" s="251"/>
      <c r="AA1045470" s="251"/>
      <c r="AB1045470" s="247"/>
      <c r="AC1045470" s="247"/>
      <c r="AD1045470" s="245"/>
      <c r="AE1045470" s="245"/>
      <c r="AF1045470" s="245"/>
      <c r="AG1045470" s="245"/>
    </row>
    <row r="1045471" spans="1:33" ht="12.75">
      <c r="A1045471" s="247"/>
      <c r="B1045471" s="248"/>
      <c r="C1045471" s="249"/>
      <c r="D1045471" s="250"/>
      <c r="E1045471" s="250"/>
      <c r="F1045471" s="250"/>
      <c r="G1045471" s="250"/>
      <c r="H1045471" s="250"/>
      <c r="I1045471" s="250"/>
      <c r="J1045471" s="244"/>
      <c r="K1045471" s="244"/>
      <c r="L1045471" s="244"/>
      <c r="M1045471" s="244"/>
      <c r="N1045471" s="244"/>
      <c r="O1045471" s="251"/>
      <c r="P1045471" s="251"/>
      <c r="Q1045471" s="251"/>
      <c r="R1045471" s="251"/>
      <c r="S1045471" s="251"/>
      <c r="T1045471" s="251"/>
      <c r="U1045471" s="251"/>
      <c r="V1045471" s="251"/>
      <c r="W1045471" s="251"/>
      <c r="X1045471" s="251"/>
      <c r="Y1045471" s="251"/>
      <c r="Z1045471" s="251"/>
      <c r="AA1045471" s="251"/>
      <c r="AB1045471" s="247"/>
      <c r="AC1045471" s="247"/>
      <c r="AD1045471" s="245"/>
      <c r="AE1045471" s="245"/>
      <c r="AF1045471" s="245"/>
      <c r="AG1045471" s="245"/>
    </row>
    <row r="1045472" spans="1:33" ht="12.75">
      <c r="A1045472" s="247"/>
      <c r="B1045472" s="248"/>
      <c r="C1045472" s="249"/>
      <c r="D1045472" s="250"/>
      <c r="E1045472" s="250"/>
      <c r="F1045472" s="250"/>
      <c r="G1045472" s="250"/>
      <c r="H1045472" s="250"/>
      <c r="I1045472" s="250"/>
      <c r="J1045472" s="244"/>
      <c r="K1045472" s="244"/>
      <c r="L1045472" s="244"/>
      <c r="M1045472" s="244"/>
      <c r="N1045472" s="244"/>
      <c r="O1045472" s="251"/>
      <c r="P1045472" s="251"/>
      <c r="Q1045472" s="251"/>
      <c r="R1045472" s="251"/>
      <c r="S1045472" s="251"/>
      <c r="T1045472" s="251"/>
      <c r="U1045472" s="251"/>
      <c r="V1045472" s="251"/>
      <c r="W1045472" s="251"/>
      <c r="X1045472" s="251"/>
      <c r="Y1045472" s="251"/>
      <c r="Z1045472" s="251"/>
      <c r="AA1045472" s="251"/>
      <c r="AB1045472" s="247"/>
      <c r="AC1045472" s="247"/>
      <c r="AD1045472" s="245"/>
      <c r="AE1045472" s="245"/>
      <c r="AF1045472" s="245"/>
      <c r="AG1045472" s="245"/>
    </row>
    <row r="1045473" spans="1:33" ht="12.75">
      <c r="A1045473" s="247"/>
      <c r="B1045473" s="248"/>
      <c r="C1045473" s="249"/>
      <c r="D1045473" s="250"/>
      <c r="E1045473" s="250"/>
      <c r="F1045473" s="250"/>
      <c r="G1045473" s="250"/>
      <c r="H1045473" s="250"/>
      <c r="I1045473" s="250"/>
      <c r="J1045473" s="244"/>
      <c r="K1045473" s="244"/>
      <c r="L1045473" s="244"/>
      <c r="M1045473" s="244"/>
      <c r="N1045473" s="244"/>
      <c r="O1045473" s="251"/>
      <c r="P1045473" s="251"/>
      <c r="Q1045473" s="251"/>
      <c r="R1045473" s="251"/>
      <c r="S1045473" s="251"/>
      <c r="T1045473" s="251"/>
      <c r="U1045473" s="251"/>
      <c r="V1045473" s="251"/>
      <c r="W1045473" s="251"/>
      <c r="X1045473" s="251"/>
      <c r="Y1045473" s="251"/>
      <c r="Z1045473" s="251"/>
      <c r="AA1045473" s="251"/>
      <c r="AB1045473" s="247"/>
      <c r="AC1045473" s="247"/>
      <c r="AD1045473" s="245"/>
      <c r="AE1045473" s="245"/>
      <c r="AF1045473" s="245"/>
      <c r="AG1045473" s="245"/>
    </row>
    <row r="1045474" spans="1:33" ht="12.75">
      <c r="A1045474" s="247"/>
      <c r="B1045474" s="248"/>
      <c r="C1045474" s="249"/>
      <c r="D1045474" s="250"/>
      <c r="E1045474" s="250"/>
      <c r="F1045474" s="250"/>
      <c r="G1045474" s="250"/>
      <c r="H1045474" s="250"/>
      <c r="I1045474" s="250"/>
      <c r="J1045474" s="244"/>
      <c r="K1045474" s="244"/>
      <c r="L1045474" s="244"/>
      <c r="M1045474" s="244"/>
      <c r="N1045474" s="244"/>
      <c r="O1045474" s="251"/>
      <c r="P1045474" s="251"/>
      <c r="Q1045474" s="251"/>
      <c r="R1045474" s="251"/>
      <c r="S1045474" s="251"/>
      <c r="T1045474" s="251"/>
      <c r="U1045474" s="251"/>
      <c r="V1045474" s="251"/>
      <c r="W1045474" s="251"/>
      <c r="X1045474" s="251"/>
      <c r="Y1045474" s="251"/>
      <c r="Z1045474" s="251"/>
      <c r="AA1045474" s="251"/>
      <c r="AB1045474" s="247"/>
      <c r="AC1045474" s="247"/>
      <c r="AD1045474" s="245"/>
      <c r="AE1045474" s="245"/>
      <c r="AF1045474" s="245"/>
      <c r="AG1045474" s="245"/>
    </row>
    <row r="1045475" spans="1:33" ht="12.75">
      <c r="A1045475" s="247"/>
      <c r="B1045475" s="248"/>
      <c r="C1045475" s="249"/>
      <c r="D1045475" s="250"/>
      <c r="E1045475" s="250"/>
      <c r="F1045475" s="250"/>
      <c r="G1045475" s="250"/>
      <c r="H1045475" s="250"/>
      <c r="I1045475" s="250"/>
      <c r="J1045475" s="244"/>
      <c r="K1045475" s="244"/>
      <c r="L1045475" s="244"/>
      <c r="M1045475" s="244"/>
      <c r="N1045475" s="244"/>
      <c r="O1045475" s="251"/>
      <c r="P1045475" s="251"/>
      <c r="Q1045475" s="251"/>
      <c r="R1045475" s="251"/>
      <c r="S1045475" s="251"/>
      <c r="T1045475" s="251"/>
      <c r="U1045475" s="251"/>
      <c r="V1045475" s="251"/>
      <c r="W1045475" s="251"/>
      <c r="X1045475" s="251"/>
      <c r="Y1045475" s="251"/>
      <c r="Z1045475" s="251"/>
      <c r="AA1045475" s="251"/>
      <c r="AB1045475" s="247"/>
      <c r="AC1045475" s="247"/>
      <c r="AD1045475" s="245"/>
      <c r="AE1045475" s="245"/>
      <c r="AF1045475" s="245"/>
      <c r="AG1045475" s="245"/>
    </row>
    <row r="1045476" spans="1:33" ht="12.75">
      <c r="A1045476" s="247"/>
      <c r="B1045476" s="248"/>
      <c r="C1045476" s="249"/>
      <c r="D1045476" s="250"/>
      <c r="E1045476" s="250"/>
      <c r="F1045476" s="250"/>
      <c r="G1045476" s="250"/>
      <c r="H1045476" s="250"/>
      <c r="I1045476" s="250"/>
      <c r="J1045476" s="244"/>
      <c r="K1045476" s="244"/>
      <c r="L1045476" s="244"/>
      <c r="M1045476" s="244"/>
      <c r="N1045476" s="244"/>
      <c r="O1045476" s="251"/>
      <c r="P1045476" s="251"/>
      <c r="Q1045476" s="251"/>
      <c r="R1045476" s="251"/>
      <c r="S1045476" s="251"/>
      <c r="T1045476" s="251"/>
      <c r="U1045476" s="251"/>
      <c r="V1045476" s="251"/>
      <c r="W1045476" s="251"/>
      <c r="X1045476" s="251"/>
      <c r="Y1045476" s="251"/>
      <c r="Z1045476" s="251"/>
      <c r="AA1045476" s="251"/>
      <c r="AB1045476" s="247"/>
      <c r="AC1045476" s="247"/>
      <c r="AD1045476" s="245"/>
      <c r="AE1045476" s="245"/>
      <c r="AF1045476" s="245"/>
      <c r="AG1045476" s="245"/>
    </row>
    <row r="1045477" spans="1:33" ht="12.75">
      <c r="A1045477" s="247"/>
      <c r="B1045477" s="248"/>
      <c r="C1045477" s="249"/>
      <c r="D1045477" s="250"/>
      <c r="E1045477" s="250"/>
      <c r="F1045477" s="250"/>
      <c r="G1045477" s="250"/>
      <c r="H1045477" s="250"/>
      <c r="I1045477" s="250"/>
      <c r="J1045477" s="244"/>
      <c r="K1045477" s="244"/>
      <c r="L1045477" s="244"/>
      <c r="M1045477" s="244"/>
      <c r="N1045477" s="244"/>
      <c r="O1045477" s="251"/>
      <c r="P1045477" s="251"/>
      <c r="Q1045477" s="251"/>
      <c r="R1045477" s="251"/>
      <c r="S1045477" s="251"/>
      <c r="T1045477" s="251"/>
      <c r="U1045477" s="251"/>
      <c r="V1045477" s="251"/>
      <c r="W1045477" s="251"/>
      <c r="X1045477" s="251"/>
      <c r="Y1045477" s="251"/>
      <c r="Z1045477" s="251"/>
      <c r="AA1045477" s="251"/>
      <c r="AB1045477" s="247"/>
      <c r="AC1045477" s="247"/>
      <c r="AD1045477" s="245"/>
      <c r="AE1045477" s="245"/>
      <c r="AF1045477" s="245"/>
      <c r="AG1045477" s="245"/>
    </row>
    <row r="1045478" spans="1:33" ht="12.75">
      <c r="A1045478" s="247"/>
      <c r="B1045478" s="248"/>
      <c r="C1045478" s="249"/>
      <c r="D1045478" s="250"/>
      <c r="E1045478" s="250"/>
      <c r="F1045478" s="250"/>
      <c r="G1045478" s="250"/>
      <c r="H1045478" s="250"/>
      <c r="I1045478" s="250"/>
      <c r="J1045478" s="244"/>
      <c r="K1045478" s="244"/>
      <c r="L1045478" s="244"/>
      <c r="M1045478" s="244"/>
      <c r="N1045478" s="244"/>
      <c r="O1045478" s="251"/>
      <c r="P1045478" s="251"/>
      <c r="Q1045478" s="251"/>
      <c r="R1045478" s="251"/>
      <c r="S1045478" s="251"/>
      <c r="T1045478" s="251"/>
      <c r="U1045478" s="251"/>
      <c r="V1045478" s="251"/>
      <c r="W1045478" s="251"/>
      <c r="X1045478" s="251"/>
      <c r="Y1045478" s="251"/>
      <c r="Z1045478" s="251"/>
      <c r="AA1045478" s="251"/>
      <c r="AB1045478" s="247"/>
      <c r="AC1045478" s="247"/>
      <c r="AD1045478" s="245"/>
      <c r="AE1045478" s="245"/>
      <c r="AF1045478" s="245"/>
      <c r="AG1045478" s="245"/>
    </row>
    <row r="1045479" spans="1:33" ht="12.75">
      <c r="A1045479" s="247"/>
      <c r="B1045479" s="248"/>
      <c r="C1045479" s="249"/>
      <c r="D1045479" s="250"/>
      <c r="E1045479" s="250"/>
      <c r="F1045479" s="250"/>
      <c r="G1045479" s="250"/>
      <c r="H1045479" s="250"/>
      <c r="I1045479" s="250"/>
      <c r="J1045479" s="244"/>
      <c r="K1045479" s="244"/>
      <c r="L1045479" s="244"/>
      <c r="M1045479" s="244"/>
      <c r="N1045479" s="244"/>
      <c r="O1045479" s="251"/>
      <c r="P1045479" s="251"/>
      <c r="Q1045479" s="251"/>
      <c r="R1045479" s="251"/>
      <c r="S1045479" s="251"/>
      <c r="T1045479" s="251"/>
      <c r="U1045479" s="251"/>
      <c r="V1045479" s="251"/>
      <c r="W1045479" s="251"/>
      <c r="X1045479" s="251"/>
      <c r="Y1045479" s="251"/>
      <c r="Z1045479" s="251"/>
      <c r="AA1045479" s="251"/>
      <c r="AB1045479" s="247"/>
      <c r="AC1045479" s="247"/>
      <c r="AD1045479" s="245"/>
      <c r="AE1045479" s="245"/>
      <c r="AF1045479" s="245"/>
      <c r="AG1045479" s="245"/>
    </row>
    <row r="1045480" spans="1:33" ht="12.75">
      <c r="A1045480" s="247"/>
      <c r="B1045480" s="248"/>
      <c r="C1045480" s="249"/>
      <c r="D1045480" s="250"/>
      <c r="E1045480" s="250"/>
      <c r="F1045480" s="250"/>
      <c r="G1045480" s="250"/>
      <c r="H1045480" s="250"/>
      <c r="I1045480" s="250"/>
      <c r="J1045480" s="244"/>
      <c r="K1045480" s="244"/>
      <c r="L1045480" s="244"/>
      <c r="M1045480" s="244"/>
      <c r="N1045480" s="244"/>
      <c r="O1045480" s="251"/>
      <c r="P1045480" s="251"/>
      <c r="Q1045480" s="251"/>
      <c r="R1045480" s="251"/>
      <c r="S1045480" s="251"/>
      <c r="T1045480" s="251"/>
      <c r="U1045480" s="251"/>
      <c r="V1045480" s="251"/>
      <c r="W1045480" s="251"/>
      <c r="X1045480" s="251"/>
      <c r="Y1045480" s="251"/>
      <c r="Z1045480" s="251"/>
      <c r="AA1045480" s="251"/>
      <c r="AB1045480" s="247"/>
      <c r="AC1045480" s="247"/>
      <c r="AD1045480" s="245"/>
      <c r="AE1045480" s="245"/>
      <c r="AF1045480" s="245"/>
      <c r="AG1045480" s="245"/>
    </row>
    <row r="1045481" spans="1:33" ht="12.75">
      <c r="A1045481" s="247"/>
      <c r="B1045481" s="248"/>
      <c r="C1045481" s="249"/>
      <c r="D1045481" s="250"/>
      <c r="E1045481" s="250"/>
      <c r="F1045481" s="250"/>
      <c r="G1045481" s="250"/>
      <c r="H1045481" s="250"/>
      <c r="I1045481" s="250"/>
      <c r="J1045481" s="244"/>
      <c r="K1045481" s="244"/>
      <c r="L1045481" s="244"/>
      <c r="M1045481" s="244"/>
      <c r="N1045481" s="244"/>
      <c r="O1045481" s="251"/>
      <c r="P1045481" s="251"/>
      <c r="Q1045481" s="251"/>
      <c r="R1045481" s="251"/>
      <c r="S1045481" s="251"/>
      <c r="T1045481" s="251"/>
      <c r="U1045481" s="251"/>
      <c r="V1045481" s="251"/>
      <c r="W1045481" s="251"/>
      <c r="X1045481" s="251"/>
      <c r="Y1045481" s="251"/>
      <c r="Z1045481" s="251"/>
      <c r="AA1045481" s="251"/>
      <c r="AB1045481" s="247"/>
      <c r="AC1045481" s="247"/>
      <c r="AD1045481" s="245"/>
      <c r="AE1045481" s="245"/>
      <c r="AF1045481" s="245"/>
      <c r="AG1045481" s="245"/>
    </row>
    <row r="1045482" spans="1:33" ht="12.75">
      <c r="A1045482" s="247"/>
      <c r="B1045482" s="248"/>
      <c r="C1045482" s="249"/>
      <c r="D1045482" s="250"/>
      <c r="E1045482" s="250"/>
      <c r="F1045482" s="250"/>
      <c r="G1045482" s="250"/>
      <c r="H1045482" s="250"/>
      <c r="I1045482" s="250"/>
      <c r="J1045482" s="244"/>
      <c r="K1045482" s="244"/>
      <c r="L1045482" s="244"/>
      <c r="M1045482" s="244"/>
      <c r="N1045482" s="244"/>
      <c r="O1045482" s="251"/>
      <c r="P1045482" s="251"/>
      <c r="Q1045482" s="251"/>
      <c r="R1045482" s="251"/>
      <c r="S1045482" s="251"/>
      <c r="T1045482" s="251"/>
      <c r="U1045482" s="251"/>
      <c r="V1045482" s="251"/>
      <c r="W1045482" s="251"/>
      <c r="X1045482" s="251"/>
      <c r="Y1045482" s="251"/>
      <c r="Z1045482" s="251"/>
      <c r="AA1045482" s="251"/>
      <c r="AB1045482" s="247"/>
      <c r="AC1045482" s="247"/>
      <c r="AD1045482" s="245"/>
      <c r="AE1045482" s="245"/>
      <c r="AF1045482" s="245"/>
      <c r="AG1045482" s="245"/>
    </row>
    <row r="1045483" spans="1:33" ht="12.75">
      <c r="A1045483" s="247"/>
      <c r="B1045483" s="248"/>
      <c r="C1045483" s="249"/>
      <c r="D1045483" s="250"/>
      <c r="E1045483" s="250"/>
      <c r="F1045483" s="250"/>
      <c r="G1045483" s="250"/>
      <c r="H1045483" s="250"/>
      <c r="I1045483" s="250"/>
      <c r="J1045483" s="244"/>
      <c r="K1045483" s="244"/>
      <c r="L1045483" s="244"/>
      <c r="M1045483" s="244"/>
      <c r="N1045483" s="244"/>
      <c r="O1045483" s="251"/>
      <c r="P1045483" s="251"/>
      <c r="Q1045483" s="251"/>
      <c r="R1045483" s="251"/>
      <c r="S1045483" s="251"/>
      <c r="T1045483" s="251"/>
      <c r="U1045483" s="251"/>
      <c r="V1045483" s="251"/>
      <c r="W1045483" s="251"/>
      <c r="X1045483" s="251"/>
      <c r="Y1045483" s="251"/>
      <c r="Z1045483" s="251"/>
      <c r="AA1045483" s="251"/>
      <c r="AB1045483" s="247"/>
      <c r="AC1045483" s="247"/>
      <c r="AD1045483" s="245"/>
      <c r="AE1045483" s="245"/>
      <c r="AF1045483" s="245"/>
      <c r="AG1045483" s="245"/>
    </row>
    <row r="1045484" spans="1:33" ht="12.75">
      <c r="A1045484" s="247"/>
      <c r="B1045484" s="248"/>
      <c r="C1045484" s="249"/>
      <c r="D1045484" s="250"/>
      <c r="E1045484" s="250"/>
      <c r="F1045484" s="250"/>
      <c r="G1045484" s="250"/>
      <c r="H1045484" s="250"/>
      <c r="I1045484" s="250"/>
      <c r="J1045484" s="244"/>
      <c r="K1045484" s="244"/>
      <c r="L1045484" s="244"/>
      <c r="M1045484" s="244"/>
      <c r="N1045484" s="244"/>
      <c r="O1045484" s="251"/>
      <c r="P1045484" s="251"/>
      <c r="Q1045484" s="251"/>
      <c r="R1045484" s="251"/>
      <c r="S1045484" s="251"/>
      <c r="T1045484" s="251"/>
      <c r="U1045484" s="251"/>
      <c r="V1045484" s="251"/>
      <c r="W1045484" s="251"/>
      <c r="X1045484" s="251"/>
      <c r="Y1045484" s="251"/>
      <c r="Z1045484" s="251"/>
      <c r="AA1045484" s="251"/>
      <c r="AB1045484" s="247"/>
      <c r="AC1045484" s="247"/>
      <c r="AD1045484" s="245"/>
      <c r="AE1045484" s="245"/>
      <c r="AF1045484" s="245"/>
      <c r="AG1045484" s="245"/>
    </row>
    <row r="1045485" spans="1:33" ht="12.75">
      <c r="A1045485" s="247"/>
      <c r="B1045485" s="248"/>
      <c r="C1045485" s="249"/>
      <c r="D1045485" s="250"/>
      <c r="E1045485" s="250"/>
      <c r="F1045485" s="250"/>
      <c r="G1045485" s="250"/>
      <c r="H1045485" s="250"/>
      <c r="I1045485" s="250"/>
      <c r="J1045485" s="244"/>
      <c r="K1045485" s="244"/>
      <c r="L1045485" s="244"/>
      <c r="M1045485" s="244"/>
      <c r="N1045485" s="244"/>
      <c r="O1045485" s="251"/>
      <c r="P1045485" s="251"/>
      <c r="Q1045485" s="251"/>
      <c r="R1045485" s="251"/>
      <c r="S1045485" s="251"/>
      <c r="T1045485" s="251"/>
      <c r="U1045485" s="251"/>
      <c r="V1045485" s="251"/>
      <c r="W1045485" s="251"/>
      <c r="X1045485" s="251"/>
      <c r="Y1045485" s="251"/>
      <c r="Z1045485" s="251"/>
      <c r="AA1045485" s="251"/>
      <c r="AB1045485" s="247"/>
      <c r="AC1045485" s="247"/>
      <c r="AD1045485" s="245"/>
      <c r="AE1045485" s="245"/>
      <c r="AF1045485" s="245"/>
      <c r="AG1045485" s="245"/>
    </row>
    <row r="1045486" spans="1:33" ht="12.75">
      <c r="A1045486" s="247"/>
      <c r="B1045486" s="248"/>
      <c r="C1045486" s="249"/>
      <c r="D1045486" s="250"/>
      <c r="E1045486" s="250"/>
      <c r="F1045486" s="250"/>
      <c r="G1045486" s="250"/>
      <c r="H1045486" s="250"/>
      <c r="I1045486" s="250"/>
      <c r="J1045486" s="244"/>
      <c r="K1045486" s="244"/>
      <c r="L1045486" s="244"/>
      <c r="M1045486" s="244"/>
      <c r="N1045486" s="244"/>
      <c r="O1045486" s="251"/>
      <c r="P1045486" s="251"/>
      <c r="Q1045486" s="251"/>
      <c r="R1045486" s="251"/>
      <c r="S1045486" s="251"/>
      <c r="T1045486" s="251"/>
      <c r="U1045486" s="251"/>
      <c r="V1045486" s="251"/>
      <c r="W1045486" s="251"/>
      <c r="X1045486" s="251"/>
      <c r="Y1045486" s="251"/>
      <c r="Z1045486" s="251"/>
      <c r="AA1045486" s="251"/>
      <c r="AB1045486" s="247"/>
      <c r="AC1045486" s="247"/>
      <c r="AD1045486" s="245"/>
      <c r="AE1045486" s="245"/>
      <c r="AF1045486" s="245"/>
      <c r="AG1045486" s="245"/>
    </row>
    <row r="1045487" spans="1:33" ht="12.75">
      <c r="A1045487" s="247"/>
      <c r="B1045487" s="248"/>
      <c r="C1045487" s="249"/>
      <c r="D1045487" s="250"/>
      <c r="E1045487" s="250"/>
      <c r="F1045487" s="250"/>
      <c r="G1045487" s="250"/>
      <c r="H1045487" s="250"/>
      <c r="I1045487" s="250"/>
      <c r="J1045487" s="244"/>
      <c r="K1045487" s="244"/>
      <c r="L1045487" s="244"/>
      <c r="M1045487" s="244"/>
      <c r="N1045487" s="244"/>
      <c r="O1045487" s="251"/>
      <c r="P1045487" s="251"/>
      <c r="Q1045487" s="251"/>
      <c r="R1045487" s="251"/>
      <c r="S1045487" s="251"/>
      <c r="T1045487" s="251"/>
      <c r="U1045487" s="251"/>
      <c r="V1045487" s="251"/>
      <c r="W1045487" s="251"/>
      <c r="X1045487" s="251"/>
      <c r="Y1045487" s="251"/>
      <c r="Z1045487" s="251"/>
      <c r="AA1045487" s="251"/>
      <c r="AB1045487" s="247"/>
      <c r="AC1045487" s="247"/>
      <c r="AD1045487" s="245"/>
      <c r="AE1045487" s="245"/>
      <c r="AF1045487" s="245"/>
      <c r="AG1045487" s="245"/>
    </row>
    <row r="1045488" spans="1:33" ht="12.75">
      <c r="A1045488" s="247"/>
      <c r="B1045488" s="248"/>
      <c r="C1045488" s="249"/>
      <c r="D1045488" s="250"/>
      <c r="E1045488" s="250"/>
      <c r="F1045488" s="250"/>
      <c r="G1045488" s="250"/>
      <c r="H1045488" s="250"/>
      <c r="I1045488" s="250"/>
      <c r="J1045488" s="244"/>
      <c r="K1045488" s="244"/>
      <c r="L1045488" s="244"/>
      <c r="M1045488" s="244"/>
      <c r="N1045488" s="244"/>
      <c r="O1045488" s="251"/>
      <c r="P1045488" s="251"/>
      <c r="Q1045488" s="251"/>
      <c r="R1045488" s="251"/>
      <c r="S1045488" s="251"/>
      <c r="T1045488" s="251"/>
      <c r="U1045488" s="251"/>
      <c r="V1045488" s="251"/>
      <c r="W1045488" s="251"/>
      <c r="X1045488" s="251"/>
      <c r="Y1045488" s="251"/>
      <c r="Z1045488" s="251"/>
      <c r="AA1045488" s="251"/>
      <c r="AB1045488" s="247"/>
      <c r="AC1045488" s="247"/>
      <c r="AD1045488" s="245"/>
      <c r="AE1045488" s="245"/>
      <c r="AF1045488" s="245"/>
      <c r="AG1045488" s="245"/>
    </row>
    <row r="1045489" spans="1:33" ht="12.75">
      <c r="A1045489" s="247"/>
      <c r="B1045489" s="248"/>
      <c r="C1045489" s="249"/>
      <c r="D1045489" s="250"/>
      <c r="E1045489" s="250"/>
      <c r="F1045489" s="250"/>
      <c r="G1045489" s="250"/>
      <c r="H1045489" s="250"/>
      <c r="I1045489" s="250"/>
      <c r="J1045489" s="244"/>
      <c r="K1045489" s="244"/>
      <c r="L1045489" s="244"/>
      <c r="M1045489" s="244"/>
      <c r="N1045489" s="244"/>
      <c r="O1045489" s="251"/>
      <c r="P1045489" s="251"/>
      <c r="Q1045489" s="251"/>
      <c r="R1045489" s="251"/>
      <c r="S1045489" s="251"/>
      <c r="T1045489" s="251"/>
      <c r="U1045489" s="251"/>
      <c r="V1045489" s="251"/>
      <c r="W1045489" s="251"/>
      <c r="X1045489" s="251"/>
      <c r="Y1045489" s="251"/>
      <c r="Z1045489" s="251"/>
      <c r="AA1045489" s="251"/>
      <c r="AB1045489" s="247"/>
      <c r="AC1045489" s="247"/>
      <c r="AD1045489" s="245"/>
      <c r="AE1045489" s="245"/>
      <c r="AF1045489" s="245"/>
      <c r="AG1045489" s="245"/>
    </row>
    <row r="1045490" spans="1:33" ht="12.75">
      <c r="A1045490" s="247"/>
      <c r="B1045490" s="248"/>
      <c r="C1045490" s="249"/>
      <c r="D1045490" s="250"/>
      <c r="E1045490" s="250"/>
      <c r="F1045490" s="250"/>
      <c r="G1045490" s="250"/>
      <c r="H1045490" s="250"/>
      <c r="I1045490" s="250"/>
      <c r="J1045490" s="244"/>
      <c r="K1045490" s="244"/>
      <c r="L1045490" s="244"/>
      <c r="M1045490" s="244"/>
      <c r="N1045490" s="244"/>
      <c r="O1045490" s="251"/>
      <c r="P1045490" s="251"/>
      <c r="Q1045490" s="251"/>
      <c r="R1045490" s="251"/>
      <c r="S1045490" s="251"/>
      <c r="T1045490" s="251"/>
      <c r="U1045490" s="251"/>
      <c r="V1045490" s="251"/>
      <c r="W1045490" s="251"/>
      <c r="X1045490" s="251"/>
      <c r="Y1045490" s="251"/>
      <c r="Z1045490" s="251"/>
      <c r="AA1045490" s="251"/>
      <c r="AB1045490" s="247"/>
      <c r="AC1045490" s="247"/>
      <c r="AD1045490" s="245"/>
      <c r="AE1045490" s="245"/>
      <c r="AF1045490" s="245"/>
      <c r="AG1045490" s="245"/>
    </row>
    <row r="1045491" spans="1:33" ht="12.75">
      <c r="A1045491" s="247"/>
      <c r="B1045491" s="248"/>
      <c r="C1045491" s="249"/>
      <c r="D1045491" s="250"/>
      <c r="E1045491" s="250"/>
      <c r="F1045491" s="250"/>
      <c r="G1045491" s="250"/>
      <c r="H1045491" s="250"/>
      <c r="I1045491" s="250"/>
      <c r="J1045491" s="244"/>
      <c r="K1045491" s="244"/>
      <c r="L1045491" s="244"/>
      <c r="M1045491" s="244"/>
      <c r="N1045491" s="244"/>
      <c r="O1045491" s="251"/>
      <c r="P1045491" s="251"/>
      <c r="Q1045491" s="251"/>
      <c r="R1045491" s="251"/>
      <c r="S1045491" s="251"/>
      <c r="T1045491" s="251"/>
      <c r="U1045491" s="251"/>
      <c r="V1045491" s="251"/>
      <c r="W1045491" s="251"/>
      <c r="X1045491" s="251"/>
      <c r="Y1045491" s="251"/>
      <c r="Z1045491" s="251"/>
      <c r="AA1045491" s="251"/>
      <c r="AB1045491" s="247"/>
      <c r="AC1045491" s="247"/>
      <c r="AD1045491" s="245"/>
      <c r="AE1045491" s="245"/>
      <c r="AF1045491" s="245"/>
      <c r="AG1045491" s="245"/>
    </row>
    <row r="1045492" spans="1:33" ht="12.75">
      <c r="A1045492" s="247"/>
      <c r="B1045492" s="248"/>
      <c r="C1045492" s="249"/>
      <c r="D1045492" s="250"/>
      <c r="E1045492" s="250"/>
      <c r="F1045492" s="250"/>
      <c r="G1045492" s="250"/>
      <c r="H1045492" s="250"/>
      <c r="I1045492" s="250"/>
      <c r="J1045492" s="244"/>
      <c r="K1045492" s="244"/>
      <c r="L1045492" s="244"/>
      <c r="M1045492" s="244"/>
      <c r="N1045492" s="244"/>
      <c r="O1045492" s="251"/>
      <c r="P1045492" s="251"/>
      <c r="Q1045492" s="251"/>
      <c r="R1045492" s="251"/>
      <c r="S1045492" s="251"/>
      <c r="T1045492" s="251"/>
      <c r="U1045492" s="251"/>
      <c r="V1045492" s="251"/>
      <c r="W1045492" s="251"/>
      <c r="X1045492" s="251"/>
      <c r="Y1045492" s="251"/>
      <c r="Z1045492" s="251"/>
      <c r="AA1045492" s="251"/>
      <c r="AB1045492" s="247"/>
      <c r="AC1045492" s="247"/>
      <c r="AD1045492" s="245"/>
      <c r="AE1045492" s="245"/>
      <c r="AF1045492" s="245"/>
      <c r="AG1045492" s="245"/>
    </row>
    <row r="1045493" spans="1:33" ht="12.75">
      <c r="A1045493" s="247"/>
      <c r="B1045493" s="248"/>
      <c r="C1045493" s="249"/>
      <c r="D1045493" s="250"/>
      <c r="E1045493" s="250"/>
      <c r="F1045493" s="250"/>
      <c r="G1045493" s="250"/>
      <c r="H1045493" s="250"/>
      <c r="I1045493" s="250"/>
      <c r="J1045493" s="244"/>
      <c r="K1045493" s="244"/>
      <c r="L1045493" s="244"/>
      <c r="M1045493" s="244"/>
      <c r="N1045493" s="244"/>
      <c r="O1045493" s="251"/>
      <c r="P1045493" s="251"/>
      <c r="Q1045493" s="251"/>
      <c r="R1045493" s="251"/>
      <c r="S1045493" s="251"/>
      <c r="T1045493" s="251"/>
      <c r="U1045493" s="251"/>
      <c r="V1045493" s="251"/>
      <c r="W1045493" s="251"/>
      <c r="X1045493" s="251"/>
      <c r="Y1045493" s="251"/>
      <c r="Z1045493" s="251"/>
      <c r="AA1045493" s="251"/>
      <c r="AB1045493" s="247"/>
      <c r="AC1045493" s="247"/>
      <c r="AD1045493" s="245"/>
      <c r="AE1045493" s="245"/>
      <c r="AF1045493" s="245"/>
      <c r="AG1045493" s="245"/>
    </row>
    <row r="1045494" spans="1:33" ht="12.75">
      <c r="A1045494" s="247"/>
      <c r="B1045494" s="248"/>
      <c r="C1045494" s="249"/>
      <c r="D1045494" s="250"/>
      <c r="E1045494" s="250"/>
      <c r="F1045494" s="250"/>
      <c r="G1045494" s="250"/>
      <c r="H1045494" s="250"/>
      <c r="I1045494" s="250"/>
      <c r="J1045494" s="244"/>
      <c r="K1045494" s="244"/>
      <c r="L1045494" s="244"/>
      <c r="M1045494" s="244"/>
      <c r="N1045494" s="244"/>
      <c r="O1045494" s="251"/>
      <c r="P1045494" s="251"/>
      <c r="Q1045494" s="251"/>
      <c r="R1045494" s="251"/>
      <c r="S1045494" s="251"/>
      <c r="T1045494" s="251"/>
      <c r="U1045494" s="251"/>
      <c r="V1045494" s="251"/>
      <c r="W1045494" s="251"/>
      <c r="X1045494" s="251"/>
      <c r="Y1045494" s="251"/>
      <c r="Z1045494" s="251"/>
      <c r="AA1045494" s="251"/>
      <c r="AB1045494" s="247"/>
      <c r="AC1045494" s="247"/>
      <c r="AD1045494" s="245"/>
      <c r="AE1045494" s="245"/>
      <c r="AF1045494" s="245"/>
      <c r="AG1045494" s="245"/>
    </row>
    <row r="1045495" spans="1:33" ht="12.75">
      <c r="A1045495" s="247"/>
      <c r="B1045495" s="248"/>
      <c r="C1045495" s="249"/>
      <c r="D1045495" s="250"/>
      <c r="E1045495" s="250"/>
      <c r="F1045495" s="250"/>
      <c r="G1045495" s="250"/>
      <c r="H1045495" s="250"/>
      <c r="I1045495" s="250"/>
      <c r="J1045495" s="244"/>
      <c r="K1045495" s="244"/>
      <c r="L1045495" s="244"/>
      <c r="M1045495" s="244"/>
      <c r="N1045495" s="244"/>
      <c r="O1045495" s="251"/>
      <c r="P1045495" s="251"/>
      <c r="Q1045495" s="251"/>
      <c r="R1045495" s="251"/>
      <c r="S1045495" s="251"/>
      <c r="T1045495" s="251"/>
      <c r="U1045495" s="251"/>
      <c r="V1045495" s="251"/>
      <c r="W1045495" s="251"/>
      <c r="X1045495" s="251"/>
      <c r="Y1045495" s="251"/>
      <c r="Z1045495" s="251"/>
      <c r="AA1045495" s="251"/>
      <c r="AB1045495" s="247"/>
      <c r="AC1045495" s="247"/>
      <c r="AD1045495" s="245"/>
      <c r="AE1045495" s="245"/>
      <c r="AF1045495" s="245"/>
      <c r="AG1045495" s="245"/>
    </row>
    <row r="1045496" spans="1:33" ht="12.75">
      <c r="A1045496" s="247"/>
      <c r="B1045496" s="248"/>
      <c r="C1045496" s="249"/>
      <c r="D1045496" s="250"/>
      <c r="E1045496" s="250"/>
      <c r="F1045496" s="250"/>
      <c r="G1045496" s="250"/>
      <c r="H1045496" s="250"/>
      <c r="I1045496" s="250"/>
      <c r="J1045496" s="244"/>
      <c r="K1045496" s="244"/>
      <c r="L1045496" s="244"/>
      <c r="M1045496" s="244"/>
      <c r="N1045496" s="244"/>
      <c r="O1045496" s="251"/>
      <c r="P1045496" s="251"/>
      <c r="Q1045496" s="251"/>
      <c r="R1045496" s="251"/>
      <c r="S1045496" s="251"/>
      <c r="T1045496" s="251"/>
      <c r="U1045496" s="251"/>
      <c r="V1045496" s="251"/>
      <c r="W1045496" s="251"/>
      <c r="X1045496" s="251"/>
      <c r="Y1045496" s="251"/>
      <c r="Z1045496" s="251"/>
      <c r="AA1045496" s="251"/>
      <c r="AB1045496" s="247"/>
      <c r="AC1045496" s="247"/>
      <c r="AD1045496" s="245"/>
      <c r="AE1045496" s="245"/>
      <c r="AF1045496" s="245"/>
      <c r="AG1045496" s="245"/>
    </row>
    <row r="1045497" spans="1:33" ht="12.75">
      <c r="A1045497" s="247"/>
      <c r="B1045497" s="248"/>
      <c r="C1045497" s="249"/>
      <c r="D1045497" s="250"/>
      <c r="E1045497" s="250"/>
      <c r="F1045497" s="250"/>
      <c r="G1045497" s="250"/>
      <c r="H1045497" s="250"/>
      <c r="I1045497" s="250"/>
      <c r="J1045497" s="244"/>
      <c r="K1045497" s="244"/>
      <c r="L1045497" s="244"/>
      <c r="M1045497" s="244"/>
      <c r="N1045497" s="244"/>
      <c r="O1045497" s="251"/>
      <c r="P1045497" s="251"/>
      <c r="Q1045497" s="251"/>
      <c r="R1045497" s="251"/>
      <c r="S1045497" s="251"/>
      <c r="T1045497" s="251"/>
      <c r="U1045497" s="251"/>
      <c r="V1045497" s="251"/>
      <c r="W1045497" s="251"/>
      <c r="X1045497" s="251"/>
      <c r="Y1045497" s="251"/>
      <c r="Z1045497" s="251"/>
      <c r="AA1045497" s="251"/>
      <c r="AB1045497" s="247"/>
      <c r="AC1045497" s="247"/>
      <c r="AD1045497" s="245"/>
      <c r="AE1045497" s="245"/>
      <c r="AF1045497" s="245"/>
      <c r="AG1045497" s="245"/>
    </row>
    <row r="1045498" spans="1:33" ht="12.75">
      <c r="A1045498" s="247"/>
      <c r="B1045498" s="248"/>
      <c r="C1045498" s="249"/>
      <c r="D1045498" s="250"/>
      <c r="E1045498" s="250"/>
      <c r="F1045498" s="250"/>
      <c r="G1045498" s="250"/>
      <c r="H1045498" s="250"/>
      <c r="I1045498" s="250"/>
      <c r="J1045498" s="244"/>
      <c r="K1045498" s="244"/>
      <c r="L1045498" s="244"/>
      <c r="M1045498" s="244"/>
      <c r="N1045498" s="244"/>
      <c r="O1045498" s="251"/>
      <c r="P1045498" s="251"/>
      <c r="Q1045498" s="251"/>
      <c r="R1045498" s="251"/>
      <c r="S1045498" s="251"/>
      <c r="T1045498" s="251"/>
      <c r="U1045498" s="251"/>
      <c r="V1045498" s="251"/>
      <c r="W1045498" s="251"/>
      <c r="X1045498" s="251"/>
      <c r="Y1045498" s="251"/>
      <c r="Z1045498" s="251"/>
      <c r="AA1045498" s="251"/>
      <c r="AB1045498" s="247"/>
      <c r="AC1045498" s="247"/>
      <c r="AD1045498" s="245"/>
      <c r="AE1045498" s="245"/>
      <c r="AF1045498" s="245"/>
      <c r="AG1045498" s="245"/>
    </row>
    <row r="1045499" spans="1:33" ht="12.75">
      <c r="A1045499" s="247"/>
      <c r="B1045499" s="248"/>
      <c r="C1045499" s="249"/>
      <c r="D1045499" s="250"/>
      <c r="E1045499" s="250"/>
      <c r="F1045499" s="250"/>
      <c r="G1045499" s="250"/>
      <c r="H1045499" s="250"/>
      <c r="I1045499" s="250"/>
      <c r="J1045499" s="244"/>
      <c r="K1045499" s="244"/>
      <c r="L1045499" s="244"/>
      <c r="M1045499" s="244"/>
      <c r="N1045499" s="244"/>
      <c r="O1045499" s="251"/>
      <c r="P1045499" s="251"/>
      <c r="Q1045499" s="251"/>
      <c r="R1045499" s="251"/>
      <c r="S1045499" s="251"/>
      <c r="T1045499" s="251"/>
      <c r="U1045499" s="251"/>
      <c r="V1045499" s="251"/>
      <c r="W1045499" s="251"/>
      <c r="X1045499" s="251"/>
      <c r="Y1045499" s="251"/>
      <c r="Z1045499" s="251"/>
      <c r="AA1045499" s="251"/>
      <c r="AB1045499" s="247"/>
      <c r="AC1045499" s="247"/>
      <c r="AD1045499" s="245"/>
      <c r="AE1045499" s="245"/>
      <c r="AF1045499" s="245"/>
      <c r="AG1045499" s="245"/>
    </row>
    <row r="1045500" spans="1:33" ht="12.75">
      <c r="A1045500" s="247"/>
      <c r="B1045500" s="248"/>
      <c r="C1045500" s="249"/>
      <c r="D1045500" s="250"/>
      <c r="E1045500" s="250"/>
      <c r="F1045500" s="250"/>
      <c r="G1045500" s="250"/>
      <c r="H1045500" s="250"/>
      <c r="I1045500" s="250"/>
      <c r="J1045500" s="244"/>
      <c r="K1045500" s="244"/>
      <c r="L1045500" s="244"/>
      <c r="M1045500" s="244"/>
      <c r="N1045500" s="244"/>
      <c r="O1045500" s="251"/>
      <c r="P1045500" s="251"/>
      <c r="Q1045500" s="251"/>
      <c r="R1045500" s="251"/>
      <c r="S1045500" s="251"/>
      <c r="T1045500" s="251"/>
      <c r="U1045500" s="251"/>
      <c r="V1045500" s="251"/>
      <c r="W1045500" s="251"/>
      <c r="X1045500" s="251"/>
      <c r="Y1045500" s="251"/>
      <c r="Z1045500" s="251"/>
      <c r="AA1045500" s="251"/>
      <c r="AB1045500" s="247"/>
      <c r="AC1045500" s="247"/>
      <c r="AD1045500" s="245"/>
      <c r="AE1045500" s="245"/>
      <c r="AF1045500" s="245"/>
      <c r="AG1045500" s="245"/>
    </row>
    <row r="1045501" spans="1:33" ht="12.75">
      <c r="A1045501" s="247"/>
      <c r="B1045501" s="248"/>
      <c r="C1045501" s="249"/>
      <c r="D1045501" s="250"/>
      <c r="E1045501" s="250"/>
      <c r="F1045501" s="250"/>
      <c r="G1045501" s="250"/>
      <c r="H1045501" s="250"/>
      <c r="I1045501" s="250"/>
      <c r="J1045501" s="244"/>
      <c r="K1045501" s="244"/>
      <c r="L1045501" s="244"/>
      <c r="M1045501" s="244"/>
      <c r="N1045501" s="244"/>
      <c r="O1045501" s="251"/>
      <c r="P1045501" s="251"/>
      <c r="Q1045501" s="251"/>
      <c r="R1045501" s="251"/>
      <c r="S1045501" s="251"/>
      <c r="T1045501" s="251"/>
      <c r="U1045501" s="251"/>
      <c r="V1045501" s="251"/>
      <c r="W1045501" s="251"/>
      <c r="X1045501" s="251"/>
      <c r="Y1045501" s="251"/>
      <c r="Z1045501" s="251"/>
      <c r="AA1045501" s="251"/>
      <c r="AB1045501" s="247"/>
      <c r="AC1045501" s="247"/>
      <c r="AD1045501" s="245"/>
      <c r="AE1045501" s="245"/>
      <c r="AF1045501" s="245"/>
      <c r="AG1045501" s="245"/>
    </row>
    <row r="1045502" spans="1:33" ht="12.75">
      <c r="A1045502" s="247"/>
      <c r="B1045502" s="248"/>
      <c r="C1045502" s="249"/>
      <c r="D1045502" s="250"/>
      <c r="E1045502" s="250"/>
      <c r="F1045502" s="250"/>
      <c r="G1045502" s="250"/>
      <c r="H1045502" s="250"/>
      <c r="I1045502" s="250"/>
      <c r="J1045502" s="244"/>
      <c r="K1045502" s="244"/>
      <c r="L1045502" s="244"/>
      <c r="M1045502" s="244"/>
      <c r="N1045502" s="244"/>
      <c r="O1045502" s="251"/>
      <c r="P1045502" s="251"/>
      <c r="Q1045502" s="251"/>
      <c r="R1045502" s="251"/>
      <c r="S1045502" s="251"/>
      <c r="T1045502" s="251"/>
      <c r="U1045502" s="251"/>
      <c r="V1045502" s="251"/>
      <c r="W1045502" s="251"/>
      <c r="X1045502" s="251"/>
      <c r="Y1045502" s="251"/>
      <c r="Z1045502" s="251"/>
      <c r="AA1045502" s="251"/>
      <c r="AB1045502" s="247"/>
      <c r="AC1045502" s="247"/>
      <c r="AD1045502" s="245"/>
      <c r="AE1045502" s="245"/>
      <c r="AF1045502" s="245"/>
      <c r="AG1045502" s="245"/>
    </row>
    <row r="1045503" spans="1:33" ht="12.75">
      <c r="A1045503" s="247"/>
      <c r="B1045503" s="248"/>
      <c r="C1045503" s="249"/>
      <c r="D1045503" s="250"/>
      <c r="E1045503" s="250"/>
      <c r="F1045503" s="250"/>
      <c r="G1045503" s="250"/>
      <c r="H1045503" s="250"/>
      <c r="I1045503" s="250"/>
      <c r="J1045503" s="244"/>
      <c r="K1045503" s="244"/>
      <c r="L1045503" s="244"/>
      <c r="M1045503" s="244"/>
      <c r="N1045503" s="244"/>
      <c r="O1045503" s="251"/>
      <c r="P1045503" s="251"/>
      <c r="Q1045503" s="251"/>
      <c r="R1045503" s="251"/>
      <c r="S1045503" s="251"/>
      <c r="T1045503" s="251"/>
      <c r="U1045503" s="251"/>
      <c r="V1045503" s="251"/>
      <c r="W1045503" s="251"/>
      <c r="X1045503" s="251"/>
      <c r="Y1045503" s="251"/>
      <c r="Z1045503" s="251"/>
      <c r="AA1045503" s="251"/>
      <c r="AB1045503" s="247"/>
      <c r="AC1045503" s="247"/>
      <c r="AD1045503" s="245"/>
      <c r="AE1045503" s="245"/>
      <c r="AF1045503" s="245"/>
      <c r="AG1045503" s="245"/>
    </row>
    <row r="1045504" spans="1:33" ht="12.75">
      <c r="A1045504" s="247"/>
      <c r="B1045504" s="248"/>
      <c r="C1045504" s="249"/>
      <c r="D1045504" s="250"/>
      <c r="E1045504" s="250"/>
      <c r="F1045504" s="250"/>
      <c r="G1045504" s="250"/>
      <c r="H1045504" s="250"/>
      <c r="I1045504" s="250"/>
      <c r="J1045504" s="244"/>
      <c r="K1045504" s="244"/>
      <c r="L1045504" s="244"/>
      <c r="M1045504" s="244"/>
      <c r="N1045504" s="244"/>
      <c r="O1045504" s="251"/>
      <c r="P1045504" s="251"/>
      <c r="Q1045504" s="251"/>
      <c r="R1045504" s="251"/>
      <c r="S1045504" s="251"/>
      <c r="T1045504" s="251"/>
      <c r="U1045504" s="251"/>
      <c r="V1045504" s="251"/>
      <c r="W1045504" s="251"/>
      <c r="X1045504" s="251"/>
      <c r="Y1045504" s="251"/>
      <c r="Z1045504" s="251"/>
      <c r="AA1045504" s="251"/>
      <c r="AB1045504" s="247"/>
      <c r="AC1045504" s="247"/>
      <c r="AD1045504" s="245"/>
      <c r="AE1045504" s="245"/>
      <c r="AF1045504" s="245"/>
      <c r="AG1045504" s="245"/>
    </row>
    <row r="1045505" spans="1:33" ht="12.75">
      <c r="A1045505" s="247"/>
      <c r="B1045505" s="248"/>
      <c r="C1045505" s="249"/>
      <c r="D1045505" s="250"/>
      <c r="E1045505" s="250"/>
      <c r="F1045505" s="250"/>
      <c r="G1045505" s="250"/>
      <c r="H1045505" s="250"/>
      <c r="I1045505" s="250"/>
      <c r="J1045505" s="244"/>
      <c r="K1045505" s="244"/>
      <c r="L1045505" s="244"/>
      <c r="M1045505" s="244"/>
      <c r="N1045505" s="244"/>
      <c r="O1045505" s="251"/>
      <c r="P1045505" s="251"/>
      <c r="Q1045505" s="251"/>
      <c r="R1045505" s="251"/>
      <c r="S1045505" s="251"/>
      <c r="T1045505" s="251"/>
      <c r="U1045505" s="251"/>
      <c r="V1045505" s="251"/>
      <c r="W1045505" s="251"/>
      <c r="X1045505" s="251"/>
      <c r="Y1045505" s="251"/>
      <c r="Z1045505" s="251"/>
      <c r="AA1045505" s="251"/>
      <c r="AB1045505" s="247"/>
      <c r="AC1045505" s="247"/>
      <c r="AD1045505" s="245"/>
      <c r="AE1045505" s="245"/>
      <c r="AF1045505" s="245"/>
      <c r="AG1045505" s="245"/>
    </row>
    <row r="1045506" spans="1:33" ht="12.75">
      <c r="A1045506" s="247"/>
      <c r="B1045506" s="248"/>
      <c r="C1045506" s="249"/>
      <c r="D1045506" s="250"/>
      <c r="E1045506" s="250"/>
      <c r="F1045506" s="250"/>
      <c r="G1045506" s="250"/>
      <c r="H1045506" s="250"/>
      <c r="I1045506" s="250"/>
      <c r="J1045506" s="244"/>
      <c r="K1045506" s="244"/>
      <c r="L1045506" s="244"/>
      <c r="M1045506" s="244"/>
      <c r="N1045506" s="244"/>
      <c r="O1045506" s="251"/>
      <c r="P1045506" s="251"/>
      <c r="Q1045506" s="251"/>
      <c r="R1045506" s="251"/>
      <c r="S1045506" s="251"/>
      <c r="T1045506" s="251"/>
      <c r="U1045506" s="251"/>
      <c r="V1045506" s="251"/>
      <c r="W1045506" s="251"/>
      <c r="X1045506" s="251"/>
      <c r="Y1045506" s="251"/>
      <c r="Z1045506" s="251"/>
      <c r="AA1045506" s="251"/>
      <c r="AB1045506" s="247"/>
      <c r="AC1045506" s="247"/>
      <c r="AD1045506" s="245"/>
      <c r="AE1045506" s="245"/>
      <c r="AF1045506" s="245"/>
      <c r="AG1045506" s="245"/>
    </row>
    <row r="1045507" spans="1:33" ht="12.75">
      <c r="A1045507" s="247"/>
      <c r="B1045507" s="248"/>
      <c r="C1045507" s="249"/>
      <c r="D1045507" s="250"/>
      <c r="E1045507" s="250"/>
      <c r="F1045507" s="250"/>
      <c r="G1045507" s="250"/>
      <c r="H1045507" s="250"/>
      <c r="I1045507" s="250"/>
      <c r="J1045507" s="244"/>
      <c r="K1045507" s="244"/>
      <c r="L1045507" s="244"/>
      <c r="M1045507" s="244"/>
      <c r="N1045507" s="244"/>
      <c r="O1045507" s="251"/>
      <c r="P1045507" s="251"/>
      <c r="Q1045507" s="251"/>
      <c r="R1045507" s="251"/>
      <c r="S1045507" s="251"/>
      <c r="T1045507" s="251"/>
      <c r="U1045507" s="251"/>
      <c r="V1045507" s="251"/>
      <c r="W1045507" s="251"/>
      <c r="X1045507" s="251"/>
      <c r="Y1045507" s="251"/>
      <c r="Z1045507" s="251"/>
      <c r="AA1045507" s="251"/>
      <c r="AB1045507" s="247"/>
      <c r="AC1045507" s="247"/>
      <c r="AD1045507" s="245"/>
      <c r="AE1045507" s="245"/>
      <c r="AF1045507" s="245"/>
      <c r="AG1045507" s="245"/>
    </row>
    <row r="1045508" spans="1:33" ht="12.75">
      <c r="A1045508" s="247"/>
      <c r="B1045508" s="248"/>
      <c r="C1045508" s="249"/>
      <c r="D1045508" s="250"/>
      <c r="E1045508" s="250"/>
      <c r="F1045508" s="250"/>
      <c r="G1045508" s="250"/>
      <c r="H1045508" s="250"/>
      <c r="I1045508" s="250"/>
      <c r="J1045508" s="244"/>
      <c r="K1045508" s="244"/>
      <c r="L1045508" s="244"/>
      <c r="M1045508" s="244"/>
      <c r="N1045508" s="244"/>
      <c r="O1045508" s="251"/>
      <c r="P1045508" s="251"/>
      <c r="Q1045508" s="251"/>
      <c r="R1045508" s="251"/>
      <c r="S1045508" s="251"/>
      <c r="T1045508" s="251"/>
      <c r="U1045508" s="251"/>
      <c r="V1045508" s="251"/>
      <c r="W1045508" s="251"/>
      <c r="X1045508" s="251"/>
      <c r="Y1045508" s="251"/>
      <c r="Z1045508" s="251"/>
      <c r="AA1045508" s="251"/>
      <c r="AB1045508" s="247"/>
      <c r="AC1045508" s="247"/>
      <c r="AD1045508" s="245"/>
      <c r="AE1045508" s="245"/>
      <c r="AF1045508" s="245"/>
      <c r="AG1045508" s="245"/>
    </row>
    <row r="1045509" spans="1:33" ht="12.75">
      <c r="A1045509" s="247"/>
      <c r="B1045509" s="248"/>
      <c r="C1045509" s="249"/>
      <c r="D1045509" s="250"/>
      <c r="E1045509" s="250"/>
      <c r="F1045509" s="250"/>
      <c r="G1045509" s="250"/>
      <c r="H1045509" s="250"/>
      <c r="I1045509" s="250"/>
      <c r="J1045509" s="244"/>
      <c r="K1045509" s="244"/>
      <c r="L1045509" s="244"/>
      <c r="M1045509" s="244"/>
      <c r="N1045509" s="244"/>
      <c r="O1045509" s="251"/>
      <c r="P1045509" s="251"/>
      <c r="Q1045509" s="251"/>
      <c r="R1045509" s="251"/>
      <c r="S1045509" s="251"/>
      <c r="T1045509" s="251"/>
      <c r="U1045509" s="251"/>
      <c r="V1045509" s="251"/>
      <c r="W1045509" s="251"/>
      <c r="X1045509" s="251"/>
      <c r="Y1045509" s="251"/>
      <c r="Z1045509" s="251"/>
      <c r="AA1045509" s="251"/>
      <c r="AB1045509" s="247"/>
      <c r="AC1045509" s="247"/>
      <c r="AD1045509" s="245"/>
      <c r="AE1045509" s="245"/>
      <c r="AF1045509" s="245"/>
      <c r="AG1045509" s="245"/>
    </row>
    <row r="1045510" spans="1:33" ht="12.75">
      <c r="A1045510" s="247"/>
      <c r="B1045510" s="248"/>
      <c r="C1045510" s="249"/>
      <c r="D1045510" s="250"/>
      <c r="E1045510" s="250"/>
      <c r="F1045510" s="250"/>
      <c r="G1045510" s="250"/>
      <c r="H1045510" s="250"/>
      <c r="I1045510" s="250"/>
      <c r="J1045510" s="244"/>
      <c r="K1045510" s="244"/>
      <c r="L1045510" s="244"/>
      <c r="M1045510" s="244"/>
      <c r="N1045510" s="244"/>
      <c r="O1045510" s="251"/>
      <c r="P1045510" s="251"/>
      <c r="Q1045510" s="251"/>
      <c r="R1045510" s="251"/>
      <c r="S1045510" s="251"/>
      <c r="T1045510" s="251"/>
      <c r="U1045510" s="251"/>
      <c r="V1045510" s="251"/>
      <c r="W1045510" s="251"/>
      <c r="X1045510" s="251"/>
      <c r="Y1045510" s="251"/>
      <c r="Z1045510" s="251"/>
      <c r="AA1045510" s="251"/>
      <c r="AB1045510" s="247"/>
      <c r="AC1045510" s="247"/>
      <c r="AD1045510" s="245"/>
      <c r="AE1045510" s="245"/>
      <c r="AF1045510" s="245"/>
      <c r="AG1045510" s="245"/>
    </row>
    <row r="1045511" spans="1:33" ht="12.75">
      <c r="A1045511" s="247"/>
      <c r="B1045511" s="248"/>
      <c r="C1045511" s="249"/>
      <c r="D1045511" s="250"/>
      <c r="E1045511" s="250"/>
      <c r="F1045511" s="250"/>
      <c r="G1045511" s="250"/>
      <c r="H1045511" s="250"/>
      <c r="I1045511" s="250"/>
      <c r="J1045511" s="244"/>
      <c r="K1045511" s="244"/>
      <c r="L1045511" s="244"/>
      <c r="M1045511" s="244"/>
      <c r="N1045511" s="244"/>
      <c r="O1045511" s="251"/>
      <c r="P1045511" s="251"/>
      <c r="Q1045511" s="251"/>
      <c r="R1045511" s="251"/>
      <c r="S1045511" s="251"/>
      <c r="T1045511" s="251"/>
      <c r="U1045511" s="251"/>
      <c r="V1045511" s="251"/>
      <c r="W1045511" s="251"/>
      <c r="X1045511" s="251"/>
      <c r="Y1045511" s="251"/>
      <c r="Z1045511" s="251"/>
      <c r="AA1045511" s="251"/>
      <c r="AB1045511" s="247"/>
      <c r="AC1045511" s="247"/>
      <c r="AD1045511" s="245"/>
      <c r="AE1045511" s="245"/>
      <c r="AF1045511" s="245"/>
      <c r="AG1045511" s="245"/>
    </row>
    <row r="1045512" spans="1:33" ht="12.75">
      <c r="A1045512" s="247"/>
      <c r="B1045512" s="248"/>
      <c r="C1045512" s="249"/>
      <c r="D1045512" s="250"/>
      <c r="E1045512" s="250"/>
      <c r="F1045512" s="250"/>
      <c r="G1045512" s="250"/>
      <c r="H1045512" s="250"/>
      <c r="I1045512" s="250"/>
      <c r="J1045512" s="244"/>
      <c r="K1045512" s="244"/>
      <c r="L1045512" s="244"/>
      <c r="M1045512" s="244"/>
      <c r="N1045512" s="244"/>
      <c r="O1045512" s="251"/>
      <c r="P1045512" s="251"/>
      <c r="Q1045512" s="251"/>
      <c r="R1045512" s="251"/>
      <c r="S1045512" s="251"/>
      <c r="T1045512" s="251"/>
      <c r="U1045512" s="251"/>
      <c r="V1045512" s="251"/>
      <c r="W1045512" s="251"/>
      <c r="X1045512" s="251"/>
      <c r="Y1045512" s="251"/>
      <c r="Z1045512" s="251"/>
      <c r="AA1045512" s="251"/>
      <c r="AB1045512" s="247"/>
      <c r="AC1045512" s="247"/>
      <c r="AD1045512" s="245"/>
      <c r="AE1045512" s="245"/>
      <c r="AF1045512" s="245"/>
      <c r="AG1045512" s="245"/>
    </row>
    <row r="1045513" spans="1:33" ht="12.75">
      <c r="A1045513" s="247"/>
      <c r="B1045513" s="248"/>
      <c r="C1045513" s="249"/>
      <c r="D1045513" s="250"/>
      <c r="E1045513" s="250"/>
      <c r="F1045513" s="250"/>
      <c r="G1045513" s="250"/>
      <c r="H1045513" s="250"/>
      <c r="I1045513" s="250"/>
      <c r="J1045513" s="244"/>
      <c r="K1045513" s="244"/>
      <c r="L1045513" s="244"/>
      <c r="M1045513" s="244"/>
      <c r="N1045513" s="244"/>
      <c r="O1045513" s="251"/>
      <c r="P1045513" s="251"/>
      <c r="Q1045513" s="251"/>
      <c r="R1045513" s="251"/>
      <c r="S1045513" s="251"/>
      <c r="T1045513" s="251"/>
      <c r="U1045513" s="251"/>
      <c r="V1045513" s="251"/>
      <c r="W1045513" s="251"/>
      <c r="X1045513" s="251"/>
      <c r="Y1045513" s="251"/>
      <c r="Z1045513" s="251"/>
      <c r="AA1045513" s="251"/>
      <c r="AB1045513" s="247"/>
      <c r="AC1045513" s="247"/>
      <c r="AD1045513" s="245"/>
      <c r="AE1045513" s="245"/>
      <c r="AF1045513" s="245"/>
      <c r="AG1045513" s="245"/>
    </row>
    <row r="1045514" spans="1:33" ht="12.75">
      <c r="A1045514" s="247"/>
      <c r="B1045514" s="248"/>
      <c r="C1045514" s="249"/>
      <c r="D1045514" s="250"/>
      <c r="E1045514" s="250"/>
      <c r="F1045514" s="250"/>
      <c r="G1045514" s="250"/>
      <c r="H1045514" s="250"/>
      <c r="I1045514" s="250"/>
      <c r="J1045514" s="244"/>
      <c r="K1045514" s="244"/>
      <c r="L1045514" s="244"/>
      <c r="M1045514" s="244"/>
      <c r="N1045514" s="244"/>
      <c r="O1045514" s="251"/>
      <c r="P1045514" s="251"/>
      <c r="Q1045514" s="251"/>
      <c r="R1045514" s="251"/>
      <c r="S1045514" s="251"/>
      <c r="T1045514" s="251"/>
      <c r="U1045514" s="251"/>
      <c r="V1045514" s="251"/>
      <c r="W1045514" s="251"/>
      <c r="X1045514" s="251"/>
      <c r="Y1045514" s="251"/>
      <c r="Z1045514" s="251"/>
      <c r="AA1045514" s="251"/>
      <c r="AB1045514" s="247"/>
      <c r="AC1045514" s="247"/>
      <c r="AD1045514" s="245"/>
      <c r="AE1045514" s="245"/>
      <c r="AF1045514" s="245"/>
      <c r="AG1045514" s="245"/>
    </row>
    <row r="1045515" spans="1:33" ht="12.75">
      <c r="A1045515" s="247"/>
      <c r="B1045515" s="248"/>
      <c r="C1045515" s="249"/>
      <c r="D1045515" s="250"/>
      <c r="E1045515" s="250"/>
      <c r="F1045515" s="250"/>
      <c r="G1045515" s="250"/>
      <c r="H1045515" s="250"/>
      <c r="I1045515" s="250"/>
      <c r="J1045515" s="244"/>
      <c r="K1045515" s="244"/>
      <c r="L1045515" s="244"/>
      <c r="M1045515" s="244"/>
      <c r="N1045515" s="244"/>
      <c r="O1045515" s="251"/>
      <c r="P1045515" s="251"/>
      <c r="Q1045515" s="251"/>
      <c r="R1045515" s="251"/>
      <c r="S1045515" s="251"/>
      <c r="T1045515" s="251"/>
      <c r="U1045515" s="251"/>
      <c r="V1045515" s="251"/>
      <c r="W1045515" s="251"/>
      <c r="X1045515" s="251"/>
      <c r="Y1045515" s="251"/>
      <c r="Z1045515" s="251"/>
      <c r="AA1045515" s="251"/>
      <c r="AB1045515" s="247"/>
      <c r="AC1045515" s="247"/>
      <c r="AD1045515" s="245"/>
      <c r="AE1045515" s="245"/>
      <c r="AF1045515" s="245"/>
      <c r="AG1045515" s="245"/>
    </row>
    <row r="1045516" spans="1:33" ht="12.75">
      <c r="A1045516" s="247"/>
      <c r="B1045516" s="248"/>
      <c r="C1045516" s="249"/>
      <c r="D1045516" s="250"/>
      <c r="E1045516" s="250"/>
      <c r="F1045516" s="250"/>
      <c r="G1045516" s="250"/>
      <c r="H1045516" s="250"/>
      <c r="I1045516" s="250"/>
      <c r="J1045516" s="244"/>
      <c r="K1045516" s="244"/>
      <c r="L1045516" s="244"/>
      <c r="M1045516" s="244"/>
      <c r="N1045516" s="244"/>
      <c r="O1045516" s="251"/>
      <c r="P1045516" s="251"/>
      <c r="Q1045516" s="251"/>
      <c r="R1045516" s="251"/>
      <c r="S1045516" s="251"/>
      <c r="T1045516" s="251"/>
      <c r="U1045516" s="251"/>
      <c r="V1045516" s="251"/>
      <c r="W1045516" s="251"/>
      <c r="X1045516" s="251"/>
      <c r="Y1045516" s="251"/>
      <c r="Z1045516" s="251"/>
      <c r="AA1045516" s="251"/>
      <c r="AB1045516" s="247"/>
      <c r="AC1045516" s="247"/>
      <c r="AD1045516" s="245"/>
      <c r="AE1045516" s="245"/>
      <c r="AF1045516" s="245"/>
      <c r="AG1045516" s="245"/>
    </row>
    <row r="1045517" spans="1:33" ht="12.75">
      <c r="A1045517" s="247"/>
      <c r="B1045517" s="248"/>
      <c r="C1045517" s="249"/>
      <c r="D1045517" s="250"/>
      <c r="E1045517" s="250"/>
      <c r="F1045517" s="250"/>
      <c r="G1045517" s="250"/>
      <c r="H1045517" s="250"/>
      <c r="I1045517" s="250"/>
      <c r="J1045517" s="244"/>
      <c r="K1045517" s="244"/>
      <c r="L1045517" s="244"/>
      <c r="M1045517" s="244"/>
      <c r="N1045517" s="244"/>
      <c r="O1045517" s="251"/>
      <c r="P1045517" s="251"/>
      <c r="Q1045517" s="251"/>
      <c r="R1045517" s="251"/>
      <c r="S1045517" s="251"/>
      <c r="T1045517" s="251"/>
      <c r="U1045517" s="251"/>
      <c r="V1045517" s="251"/>
      <c r="W1045517" s="251"/>
      <c r="X1045517" s="251"/>
      <c r="Y1045517" s="251"/>
      <c r="Z1045517" s="251"/>
      <c r="AA1045517" s="251"/>
      <c r="AB1045517" s="247"/>
      <c r="AC1045517" s="247"/>
      <c r="AD1045517" s="245"/>
      <c r="AE1045517" s="245"/>
      <c r="AF1045517" s="245"/>
      <c r="AG1045517" s="245"/>
    </row>
    <row r="1045518" spans="1:33" ht="12.75">
      <c r="A1045518" s="247"/>
      <c r="B1045518" s="248"/>
      <c r="C1045518" s="249"/>
      <c r="D1045518" s="250"/>
      <c r="E1045518" s="250"/>
      <c r="F1045518" s="250"/>
      <c r="G1045518" s="250"/>
      <c r="H1045518" s="250"/>
      <c r="I1045518" s="250"/>
      <c r="J1045518" s="244"/>
      <c r="K1045518" s="244"/>
      <c r="L1045518" s="244"/>
      <c r="M1045518" s="244"/>
      <c r="N1045518" s="244"/>
      <c r="O1045518" s="251"/>
      <c r="P1045518" s="251"/>
      <c r="Q1045518" s="251"/>
      <c r="R1045518" s="251"/>
      <c r="S1045518" s="251"/>
      <c r="T1045518" s="251"/>
      <c r="U1045518" s="251"/>
      <c r="V1045518" s="251"/>
      <c r="W1045518" s="251"/>
      <c r="X1045518" s="251"/>
      <c r="Y1045518" s="251"/>
      <c r="Z1045518" s="251"/>
      <c r="AA1045518" s="251"/>
      <c r="AB1045518" s="247"/>
      <c r="AC1045518" s="247"/>
      <c r="AD1045518" s="245"/>
      <c r="AE1045518" s="245"/>
      <c r="AF1045518" s="245"/>
      <c r="AG1045518" s="245"/>
    </row>
    <row r="1045519" spans="1:33" ht="12.75">
      <c r="A1045519" s="247"/>
      <c r="B1045519" s="248"/>
      <c r="C1045519" s="249"/>
      <c r="D1045519" s="250"/>
      <c r="E1045519" s="250"/>
      <c r="F1045519" s="250"/>
      <c r="G1045519" s="250"/>
      <c r="H1045519" s="250"/>
      <c r="I1045519" s="250"/>
      <c r="J1045519" s="244"/>
      <c r="K1045519" s="244"/>
      <c r="L1045519" s="244"/>
      <c r="M1045519" s="244"/>
      <c r="N1045519" s="244"/>
      <c r="O1045519" s="251"/>
      <c r="P1045519" s="251"/>
      <c r="Q1045519" s="251"/>
      <c r="R1045519" s="251"/>
      <c r="S1045519" s="251"/>
      <c r="T1045519" s="251"/>
      <c r="U1045519" s="251"/>
      <c r="V1045519" s="251"/>
      <c r="W1045519" s="251"/>
      <c r="X1045519" s="251"/>
      <c r="Y1045519" s="251"/>
      <c r="Z1045519" s="251"/>
      <c r="AA1045519" s="251"/>
      <c r="AB1045519" s="247"/>
      <c r="AC1045519" s="247"/>
      <c r="AD1045519" s="245"/>
      <c r="AE1045519" s="245"/>
      <c r="AF1045519" s="245"/>
      <c r="AG1045519" s="245"/>
    </row>
    <row r="1045520" spans="1:33" ht="12.75">
      <c r="A1045520" s="247"/>
      <c r="B1045520" s="248"/>
      <c r="C1045520" s="249"/>
      <c r="D1045520" s="250"/>
      <c r="E1045520" s="250"/>
      <c r="F1045520" s="250"/>
      <c r="G1045520" s="250"/>
      <c r="H1045520" s="250"/>
      <c r="I1045520" s="250"/>
      <c r="J1045520" s="244"/>
      <c r="K1045520" s="244"/>
      <c r="L1045520" s="244"/>
      <c r="M1045520" s="244"/>
      <c r="N1045520" s="244"/>
      <c r="O1045520" s="251"/>
      <c r="P1045520" s="251"/>
      <c r="Q1045520" s="251"/>
      <c r="R1045520" s="251"/>
      <c r="S1045520" s="251"/>
      <c r="T1045520" s="251"/>
      <c r="U1045520" s="251"/>
      <c r="V1045520" s="251"/>
      <c r="W1045520" s="251"/>
      <c r="X1045520" s="251"/>
      <c r="Y1045520" s="251"/>
      <c r="Z1045520" s="251"/>
      <c r="AA1045520" s="251"/>
      <c r="AB1045520" s="247"/>
      <c r="AC1045520" s="247"/>
      <c r="AD1045520" s="245"/>
      <c r="AE1045520" s="245"/>
      <c r="AF1045520" s="245"/>
      <c r="AG1045520" s="245"/>
    </row>
    <row r="1045521" spans="1:33" ht="12.75">
      <c r="A1045521" s="247"/>
      <c r="B1045521" s="248"/>
      <c r="C1045521" s="249"/>
      <c r="D1045521" s="250"/>
      <c r="E1045521" s="250"/>
      <c r="F1045521" s="250"/>
      <c r="G1045521" s="250"/>
      <c r="H1045521" s="250"/>
      <c r="I1045521" s="250"/>
      <c r="J1045521" s="244"/>
      <c r="K1045521" s="244"/>
      <c r="L1045521" s="244"/>
      <c r="M1045521" s="244"/>
      <c r="N1045521" s="244"/>
      <c r="O1045521" s="251"/>
      <c r="P1045521" s="251"/>
      <c r="Q1045521" s="251"/>
      <c r="R1045521" s="251"/>
      <c r="S1045521" s="251"/>
      <c r="T1045521" s="251"/>
      <c r="U1045521" s="251"/>
      <c r="V1045521" s="251"/>
      <c r="W1045521" s="251"/>
      <c r="X1045521" s="251"/>
      <c r="Y1045521" s="251"/>
      <c r="Z1045521" s="251"/>
      <c r="AA1045521" s="251"/>
      <c r="AB1045521" s="247"/>
      <c r="AC1045521" s="247"/>
      <c r="AD1045521" s="245"/>
      <c r="AE1045521" s="245"/>
      <c r="AF1045521" s="245"/>
      <c r="AG1045521" s="245"/>
    </row>
    <row r="1045522" spans="1:33" ht="12.75">
      <c r="A1045522" s="247"/>
      <c r="B1045522" s="248"/>
      <c r="C1045522" s="249"/>
      <c r="D1045522" s="250"/>
      <c r="E1045522" s="250"/>
      <c r="F1045522" s="250"/>
      <c r="G1045522" s="250"/>
      <c r="H1045522" s="250"/>
      <c r="I1045522" s="250"/>
      <c r="J1045522" s="244"/>
      <c r="K1045522" s="244"/>
      <c r="L1045522" s="244"/>
      <c r="M1045522" s="244"/>
      <c r="N1045522" s="244"/>
      <c r="O1045522" s="251"/>
      <c r="P1045522" s="251"/>
      <c r="Q1045522" s="251"/>
      <c r="R1045522" s="251"/>
      <c r="S1045522" s="251"/>
      <c r="T1045522" s="251"/>
      <c r="U1045522" s="251"/>
      <c r="V1045522" s="251"/>
      <c r="W1045522" s="251"/>
      <c r="X1045522" s="251"/>
      <c r="Y1045522" s="251"/>
      <c r="Z1045522" s="251"/>
      <c r="AA1045522" s="251"/>
      <c r="AB1045522" s="247"/>
      <c r="AC1045522" s="247"/>
      <c r="AD1045522" s="245"/>
      <c r="AE1045522" s="245"/>
      <c r="AF1045522" s="245"/>
      <c r="AG1045522" s="245"/>
    </row>
    <row r="1045523" spans="1:33" ht="12.75">
      <c r="A1045523" s="247"/>
      <c r="B1045523" s="248"/>
      <c r="C1045523" s="249"/>
      <c r="D1045523" s="250"/>
      <c r="E1045523" s="250"/>
      <c r="F1045523" s="250"/>
      <c r="G1045523" s="250"/>
      <c r="H1045523" s="250"/>
      <c r="I1045523" s="250"/>
      <c r="J1045523" s="244"/>
      <c r="K1045523" s="244"/>
      <c r="L1045523" s="244"/>
      <c r="M1045523" s="244"/>
      <c r="N1045523" s="244"/>
      <c r="O1045523" s="251"/>
      <c r="P1045523" s="251"/>
      <c r="Q1045523" s="251"/>
      <c r="R1045523" s="251"/>
      <c r="S1045523" s="251"/>
      <c r="T1045523" s="251"/>
      <c r="U1045523" s="251"/>
      <c r="V1045523" s="251"/>
      <c r="W1045523" s="251"/>
      <c r="X1045523" s="251"/>
      <c r="Y1045523" s="251"/>
      <c r="Z1045523" s="251"/>
      <c r="AA1045523" s="251"/>
      <c r="AB1045523" s="247"/>
      <c r="AC1045523" s="247"/>
      <c r="AD1045523" s="245"/>
      <c r="AE1045523" s="245"/>
      <c r="AF1045523" s="245"/>
      <c r="AG1045523" s="245"/>
    </row>
    <row r="1045524" spans="1:33" ht="12.75">
      <c r="A1045524" s="247"/>
      <c r="B1045524" s="248"/>
      <c r="C1045524" s="249"/>
      <c r="D1045524" s="250"/>
      <c r="E1045524" s="250"/>
      <c r="F1045524" s="250"/>
      <c r="G1045524" s="250"/>
      <c r="H1045524" s="250"/>
      <c r="I1045524" s="250"/>
      <c r="J1045524" s="244"/>
      <c r="K1045524" s="244"/>
      <c r="L1045524" s="244"/>
      <c r="M1045524" s="244"/>
      <c r="N1045524" s="244"/>
      <c r="O1045524" s="251"/>
      <c r="P1045524" s="251"/>
      <c r="Q1045524" s="251"/>
      <c r="R1045524" s="251"/>
      <c r="S1045524" s="251"/>
      <c r="T1045524" s="251"/>
      <c r="U1045524" s="251"/>
      <c r="V1045524" s="251"/>
      <c r="W1045524" s="251"/>
      <c r="X1045524" s="251"/>
      <c r="Y1045524" s="251"/>
      <c r="Z1045524" s="251"/>
      <c r="AA1045524" s="251"/>
      <c r="AB1045524" s="247"/>
      <c r="AC1045524" s="247"/>
      <c r="AD1045524" s="245"/>
      <c r="AE1045524" s="245"/>
      <c r="AF1045524" s="245"/>
      <c r="AG1045524" s="245"/>
    </row>
    <row r="1045525" spans="1:33" ht="12.75">
      <c r="A1045525" s="247"/>
      <c r="B1045525" s="248"/>
      <c r="C1045525" s="249"/>
      <c r="D1045525" s="250"/>
      <c r="E1045525" s="250"/>
      <c r="F1045525" s="250"/>
      <c r="G1045525" s="250"/>
      <c r="H1045525" s="250"/>
      <c r="I1045525" s="250"/>
      <c r="J1045525" s="244"/>
      <c r="K1045525" s="244"/>
      <c r="L1045525" s="244"/>
      <c r="M1045525" s="244"/>
      <c r="N1045525" s="244"/>
      <c r="O1045525" s="251"/>
      <c r="P1045525" s="251"/>
      <c r="Q1045525" s="251"/>
      <c r="R1045525" s="251"/>
      <c r="S1045525" s="251"/>
      <c r="T1045525" s="251"/>
      <c r="U1045525" s="251"/>
      <c r="V1045525" s="251"/>
      <c r="W1045525" s="251"/>
      <c r="X1045525" s="251"/>
      <c r="Y1045525" s="251"/>
      <c r="Z1045525" s="251"/>
      <c r="AA1045525" s="251"/>
      <c r="AB1045525" s="247"/>
      <c r="AC1045525" s="247"/>
      <c r="AD1045525" s="245"/>
      <c r="AE1045525" s="245"/>
      <c r="AF1045525" s="245"/>
      <c r="AG1045525" s="245"/>
    </row>
    <row r="1045526" spans="1:33" ht="12.75">
      <c r="A1045526" s="247"/>
      <c r="B1045526" s="248"/>
      <c r="C1045526" s="249"/>
      <c r="D1045526" s="250"/>
      <c r="E1045526" s="250"/>
      <c r="F1045526" s="250"/>
      <c r="G1045526" s="250"/>
      <c r="H1045526" s="250"/>
      <c r="I1045526" s="250"/>
      <c r="J1045526" s="244"/>
      <c r="K1045526" s="244"/>
      <c r="L1045526" s="244"/>
      <c r="M1045526" s="244"/>
      <c r="N1045526" s="244"/>
      <c r="O1045526" s="251"/>
      <c r="P1045526" s="251"/>
      <c r="Q1045526" s="251"/>
      <c r="R1045526" s="251"/>
      <c r="S1045526" s="251"/>
      <c r="T1045526" s="251"/>
      <c r="U1045526" s="251"/>
      <c r="V1045526" s="251"/>
      <c r="W1045526" s="251"/>
      <c r="X1045526" s="251"/>
      <c r="Y1045526" s="251"/>
      <c r="Z1045526" s="251"/>
      <c r="AA1045526" s="251"/>
      <c r="AB1045526" s="247"/>
      <c r="AC1045526" s="247"/>
      <c r="AD1045526" s="245"/>
      <c r="AE1045526" s="245"/>
      <c r="AF1045526" s="245"/>
      <c r="AG1045526" s="245"/>
    </row>
    <row r="1045527" spans="1:33" ht="12.75">
      <c r="A1045527" s="247"/>
      <c r="B1045527" s="248"/>
      <c r="C1045527" s="249"/>
      <c r="D1045527" s="250"/>
      <c r="E1045527" s="250"/>
      <c r="F1045527" s="250"/>
      <c r="G1045527" s="250"/>
      <c r="H1045527" s="250"/>
      <c r="I1045527" s="250"/>
      <c r="J1045527" s="244"/>
      <c r="K1045527" s="244"/>
      <c r="L1045527" s="244"/>
      <c r="M1045527" s="244"/>
      <c r="N1045527" s="244"/>
      <c r="O1045527" s="251"/>
      <c r="P1045527" s="251"/>
      <c r="Q1045527" s="251"/>
      <c r="R1045527" s="251"/>
      <c r="S1045527" s="251"/>
      <c r="T1045527" s="251"/>
      <c r="U1045527" s="251"/>
      <c r="V1045527" s="251"/>
      <c r="W1045527" s="251"/>
      <c r="X1045527" s="251"/>
      <c r="Y1045527" s="251"/>
      <c r="Z1045527" s="251"/>
      <c r="AA1045527" s="251"/>
      <c r="AB1045527" s="247"/>
      <c r="AC1045527" s="247"/>
      <c r="AD1045527" s="245"/>
      <c r="AE1045527" s="245"/>
      <c r="AF1045527" s="245"/>
      <c r="AG1045527" s="245"/>
    </row>
    <row r="1045528" spans="1:33" ht="12.75">
      <c r="A1045528" s="247"/>
      <c r="B1045528" s="248"/>
      <c r="C1045528" s="249"/>
      <c r="D1045528" s="250"/>
      <c r="E1045528" s="250"/>
      <c r="F1045528" s="250"/>
      <c r="G1045528" s="250"/>
      <c r="H1045528" s="250"/>
      <c r="I1045528" s="250"/>
      <c r="J1045528" s="244"/>
      <c r="K1045528" s="244"/>
      <c r="L1045528" s="244"/>
      <c r="M1045528" s="244"/>
      <c r="N1045528" s="244"/>
      <c r="O1045528" s="251"/>
      <c r="P1045528" s="251"/>
      <c r="Q1045528" s="251"/>
      <c r="R1045528" s="251"/>
      <c r="S1045528" s="251"/>
      <c r="T1045528" s="251"/>
      <c r="U1045528" s="251"/>
      <c r="V1045528" s="251"/>
      <c r="W1045528" s="251"/>
      <c r="X1045528" s="251"/>
      <c r="Y1045528" s="251"/>
      <c r="Z1045528" s="251"/>
      <c r="AA1045528" s="251"/>
      <c r="AB1045528" s="247"/>
      <c r="AC1045528" s="247"/>
      <c r="AD1045528" s="245"/>
      <c r="AE1045528" s="245"/>
      <c r="AF1045528" s="245"/>
      <c r="AG1045528" s="245"/>
    </row>
    <row r="1045529" spans="1:33" ht="12.75">
      <c r="A1045529" s="247"/>
      <c r="B1045529" s="248"/>
      <c r="C1045529" s="249"/>
      <c r="D1045529" s="250"/>
      <c r="E1045529" s="250"/>
      <c r="F1045529" s="250"/>
      <c r="G1045529" s="250"/>
      <c r="H1045529" s="250"/>
      <c r="I1045529" s="250"/>
      <c r="J1045529" s="244"/>
      <c r="K1045529" s="244"/>
      <c r="L1045529" s="244"/>
      <c r="M1045529" s="244"/>
      <c r="N1045529" s="244"/>
      <c r="O1045529" s="251"/>
      <c r="P1045529" s="251"/>
      <c r="Q1045529" s="251"/>
      <c r="R1045529" s="251"/>
      <c r="S1045529" s="251"/>
      <c r="T1045529" s="251"/>
      <c r="U1045529" s="251"/>
      <c r="V1045529" s="251"/>
      <c r="W1045529" s="251"/>
      <c r="X1045529" s="251"/>
      <c r="Y1045529" s="251"/>
      <c r="Z1045529" s="251"/>
      <c r="AA1045529" s="251"/>
      <c r="AB1045529" s="247"/>
      <c r="AC1045529" s="247"/>
      <c r="AD1045529" s="245"/>
      <c r="AE1045529" s="245"/>
      <c r="AF1045529" s="245"/>
      <c r="AG1045529" s="245"/>
    </row>
    <row r="1045530" spans="1:33" ht="12.75">
      <c r="A1045530" s="247"/>
      <c r="B1045530" s="248"/>
      <c r="C1045530" s="249"/>
      <c r="D1045530" s="250"/>
      <c r="E1045530" s="250"/>
      <c r="F1045530" s="250"/>
      <c r="G1045530" s="250"/>
      <c r="H1045530" s="250"/>
      <c r="I1045530" s="250"/>
      <c r="J1045530" s="244"/>
      <c r="K1045530" s="244"/>
      <c r="L1045530" s="244"/>
      <c r="M1045530" s="244"/>
      <c r="N1045530" s="244"/>
      <c r="O1045530" s="251"/>
      <c r="P1045530" s="251"/>
      <c r="Q1045530" s="251"/>
      <c r="R1045530" s="251"/>
      <c r="S1045530" s="251"/>
      <c r="T1045530" s="251"/>
      <c r="U1045530" s="251"/>
      <c r="V1045530" s="251"/>
      <c r="W1045530" s="251"/>
      <c r="X1045530" s="251"/>
      <c r="Y1045530" s="251"/>
      <c r="Z1045530" s="251"/>
      <c r="AA1045530" s="251"/>
      <c r="AB1045530" s="247"/>
      <c r="AC1045530" s="247"/>
      <c r="AD1045530" s="245"/>
      <c r="AE1045530" s="245"/>
      <c r="AF1045530" s="245"/>
      <c r="AG1045530" s="245"/>
    </row>
    <row r="1045531" spans="1:33" ht="12.75">
      <c r="A1045531" s="247"/>
      <c r="B1045531" s="248"/>
      <c r="C1045531" s="249"/>
      <c r="D1045531" s="250"/>
      <c r="E1045531" s="250"/>
      <c r="F1045531" s="250"/>
      <c r="G1045531" s="250"/>
      <c r="H1045531" s="250"/>
      <c r="I1045531" s="250"/>
      <c r="J1045531" s="244"/>
      <c r="K1045531" s="244"/>
      <c r="L1045531" s="244"/>
      <c r="M1045531" s="244"/>
      <c r="N1045531" s="244"/>
      <c r="O1045531" s="251"/>
      <c r="P1045531" s="251"/>
      <c r="Q1045531" s="251"/>
      <c r="R1045531" s="251"/>
      <c r="S1045531" s="251"/>
      <c r="T1045531" s="251"/>
      <c r="U1045531" s="251"/>
      <c r="V1045531" s="251"/>
      <c r="W1045531" s="251"/>
      <c r="X1045531" s="251"/>
      <c r="Y1045531" s="251"/>
      <c r="Z1045531" s="251"/>
      <c r="AA1045531" s="251"/>
      <c r="AB1045531" s="247"/>
      <c r="AC1045531" s="247"/>
      <c r="AD1045531" s="245"/>
      <c r="AE1045531" s="245"/>
      <c r="AF1045531" s="245"/>
      <c r="AG1045531" s="245"/>
    </row>
    <row r="1045532" spans="1:33" ht="12.75">
      <c r="A1045532" s="247"/>
      <c r="B1045532" s="248"/>
      <c r="C1045532" s="249"/>
      <c r="D1045532" s="250"/>
      <c r="E1045532" s="250"/>
      <c r="F1045532" s="250"/>
      <c r="G1045532" s="250"/>
      <c r="H1045532" s="250"/>
      <c r="I1045532" s="250"/>
      <c r="J1045532" s="244"/>
      <c r="K1045532" s="244"/>
      <c r="L1045532" s="244"/>
      <c r="M1045532" s="244"/>
      <c r="N1045532" s="244"/>
      <c r="O1045532" s="251"/>
      <c r="P1045532" s="251"/>
      <c r="Q1045532" s="251"/>
      <c r="R1045532" s="251"/>
      <c r="S1045532" s="251"/>
      <c r="T1045532" s="251"/>
      <c r="U1045532" s="251"/>
      <c r="V1045532" s="251"/>
      <c r="W1045532" s="251"/>
      <c r="X1045532" s="251"/>
      <c r="Y1045532" s="251"/>
      <c r="Z1045532" s="251"/>
      <c r="AA1045532" s="251"/>
      <c r="AB1045532" s="247"/>
      <c r="AC1045532" s="247"/>
      <c r="AD1045532" s="245"/>
      <c r="AE1045532" s="245"/>
      <c r="AF1045532" s="245"/>
      <c r="AG1045532" s="245"/>
    </row>
    <row r="1045533" spans="1:33" ht="12.75">
      <c r="A1045533" s="247"/>
      <c r="B1045533" s="248"/>
      <c r="C1045533" s="249"/>
      <c r="D1045533" s="250"/>
      <c r="E1045533" s="250"/>
      <c r="F1045533" s="250"/>
      <c r="G1045533" s="250"/>
      <c r="H1045533" s="250"/>
      <c r="I1045533" s="250"/>
      <c r="J1045533" s="244"/>
      <c r="K1045533" s="244"/>
      <c r="L1045533" s="244"/>
      <c r="M1045533" s="244"/>
      <c r="N1045533" s="244"/>
      <c r="O1045533" s="251"/>
      <c r="P1045533" s="251"/>
      <c r="Q1045533" s="251"/>
      <c r="R1045533" s="251"/>
      <c r="S1045533" s="251"/>
      <c r="T1045533" s="251"/>
      <c r="U1045533" s="251"/>
      <c r="V1045533" s="251"/>
      <c r="W1045533" s="251"/>
      <c r="X1045533" s="251"/>
      <c r="Y1045533" s="251"/>
      <c r="Z1045533" s="251"/>
      <c r="AA1045533" s="251"/>
      <c r="AB1045533" s="247"/>
      <c r="AC1045533" s="247"/>
      <c r="AD1045533" s="245"/>
      <c r="AE1045533" s="245"/>
      <c r="AF1045533" s="245"/>
      <c r="AG1045533" s="245"/>
    </row>
    <row r="1045534" spans="1:33" ht="12.75">
      <c r="A1045534" s="247"/>
      <c r="B1045534" s="248"/>
      <c r="C1045534" s="249"/>
      <c r="D1045534" s="250"/>
      <c r="E1045534" s="250"/>
      <c r="F1045534" s="250"/>
      <c r="G1045534" s="250"/>
      <c r="H1045534" s="250"/>
      <c r="I1045534" s="250"/>
      <c r="J1045534" s="244"/>
      <c r="K1045534" s="244"/>
      <c r="L1045534" s="244"/>
      <c r="M1045534" s="244"/>
      <c r="N1045534" s="244"/>
      <c r="O1045534" s="251"/>
      <c r="P1045534" s="251"/>
      <c r="Q1045534" s="251"/>
      <c r="R1045534" s="251"/>
      <c r="S1045534" s="251"/>
      <c r="T1045534" s="251"/>
      <c r="U1045534" s="251"/>
      <c r="V1045534" s="251"/>
      <c r="W1045534" s="251"/>
      <c r="X1045534" s="251"/>
      <c r="Y1045534" s="251"/>
      <c r="Z1045534" s="251"/>
      <c r="AA1045534" s="251"/>
      <c r="AB1045534" s="247"/>
      <c r="AC1045534" s="247"/>
      <c r="AD1045534" s="245"/>
      <c r="AE1045534" s="245"/>
      <c r="AF1045534" s="245"/>
      <c r="AG1045534" s="245"/>
    </row>
    <row r="1045535" spans="1:33" ht="12.75">
      <c r="A1045535" s="247"/>
      <c r="B1045535" s="248"/>
      <c r="C1045535" s="249"/>
      <c r="D1045535" s="250"/>
      <c r="E1045535" s="250"/>
      <c r="F1045535" s="250"/>
      <c r="G1045535" s="250"/>
      <c r="H1045535" s="250"/>
      <c r="I1045535" s="250"/>
      <c r="J1045535" s="244"/>
      <c r="K1045535" s="244"/>
      <c r="L1045535" s="244"/>
      <c r="M1045535" s="244"/>
      <c r="N1045535" s="244"/>
      <c r="O1045535" s="251"/>
      <c r="P1045535" s="251"/>
      <c r="Q1045535" s="251"/>
      <c r="R1045535" s="251"/>
      <c r="S1045535" s="251"/>
      <c r="T1045535" s="251"/>
      <c r="U1045535" s="251"/>
      <c r="V1045535" s="251"/>
      <c r="W1045535" s="251"/>
      <c r="X1045535" s="251"/>
      <c r="Y1045535" s="251"/>
      <c r="Z1045535" s="251"/>
      <c r="AA1045535" s="251"/>
      <c r="AB1045535" s="247"/>
      <c r="AC1045535" s="247"/>
      <c r="AD1045535" s="245"/>
      <c r="AE1045535" s="245"/>
      <c r="AF1045535" s="245"/>
      <c r="AG1045535" s="245"/>
    </row>
    <row r="1045536" spans="1:33" ht="12.75">
      <c r="A1045536" s="247"/>
      <c r="B1045536" s="248"/>
      <c r="C1045536" s="249"/>
      <c r="D1045536" s="250"/>
      <c r="E1045536" s="250"/>
      <c r="F1045536" s="250"/>
      <c r="G1045536" s="250"/>
      <c r="H1045536" s="250"/>
      <c r="I1045536" s="250"/>
      <c r="J1045536" s="244"/>
      <c r="K1045536" s="244"/>
      <c r="L1045536" s="244"/>
      <c r="M1045536" s="244"/>
      <c r="N1045536" s="244"/>
      <c r="O1045536" s="251"/>
      <c r="P1045536" s="251"/>
      <c r="Q1045536" s="251"/>
      <c r="R1045536" s="251"/>
      <c r="S1045536" s="251"/>
      <c r="T1045536" s="251"/>
      <c r="U1045536" s="251"/>
      <c r="V1045536" s="251"/>
      <c r="W1045536" s="251"/>
      <c r="X1045536" s="251"/>
      <c r="Y1045536" s="251"/>
      <c r="Z1045536" s="251"/>
      <c r="AA1045536" s="251"/>
      <c r="AB1045536" s="247"/>
      <c r="AC1045536" s="247"/>
      <c r="AD1045536" s="245"/>
      <c r="AE1045536" s="245"/>
      <c r="AF1045536" s="245"/>
      <c r="AG1045536" s="245"/>
    </row>
    <row r="1045537" spans="1:33" ht="12.75">
      <c r="A1045537" s="247"/>
      <c r="B1045537" s="248"/>
      <c r="C1045537" s="249"/>
      <c r="D1045537" s="250"/>
      <c r="E1045537" s="250"/>
      <c r="F1045537" s="250"/>
      <c r="G1045537" s="250"/>
      <c r="H1045537" s="250"/>
      <c r="I1045537" s="250"/>
      <c r="J1045537" s="244"/>
      <c r="K1045537" s="244"/>
      <c r="L1045537" s="244"/>
      <c r="M1045537" s="244"/>
      <c r="N1045537" s="244"/>
      <c r="O1045537" s="251"/>
      <c r="P1045537" s="251"/>
      <c r="Q1045537" s="251"/>
      <c r="R1045537" s="251"/>
      <c r="S1045537" s="251"/>
      <c r="T1045537" s="251"/>
      <c r="U1045537" s="251"/>
      <c r="V1045537" s="251"/>
      <c r="W1045537" s="251"/>
      <c r="X1045537" s="251"/>
      <c r="Y1045537" s="251"/>
      <c r="Z1045537" s="251"/>
      <c r="AA1045537" s="251"/>
      <c r="AB1045537" s="247"/>
      <c r="AC1045537" s="247"/>
      <c r="AD1045537" s="245"/>
      <c r="AE1045537" s="245"/>
      <c r="AF1045537" s="245"/>
      <c r="AG1045537" s="245"/>
    </row>
    <row r="1045538" spans="1:33" ht="12.75">
      <c r="A1045538" s="247"/>
      <c r="B1045538" s="248"/>
      <c r="C1045538" s="249"/>
      <c r="D1045538" s="250"/>
      <c r="E1045538" s="250"/>
      <c r="F1045538" s="250"/>
      <c r="G1045538" s="250"/>
      <c r="H1045538" s="250"/>
      <c r="I1045538" s="250"/>
      <c r="J1045538" s="244"/>
      <c r="K1045538" s="244"/>
      <c r="L1045538" s="244"/>
      <c r="M1045538" s="244"/>
      <c r="N1045538" s="244"/>
      <c r="O1045538" s="251"/>
      <c r="P1045538" s="251"/>
      <c r="Q1045538" s="251"/>
      <c r="R1045538" s="251"/>
      <c r="S1045538" s="251"/>
      <c r="T1045538" s="251"/>
      <c r="U1045538" s="251"/>
      <c r="V1045538" s="251"/>
      <c r="W1045538" s="251"/>
      <c r="X1045538" s="251"/>
      <c r="Y1045538" s="251"/>
      <c r="Z1045538" s="251"/>
      <c r="AA1045538" s="251"/>
      <c r="AB1045538" s="247"/>
      <c r="AC1045538" s="247"/>
      <c r="AD1045538" s="245"/>
      <c r="AE1045538" s="245"/>
      <c r="AF1045538" s="245"/>
      <c r="AG1045538" s="245"/>
    </row>
    <row r="1045539" spans="1:33" ht="12.75">
      <c r="A1045539" s="247"/>
      <c r="B1045539" s="248"/>
      <c r="C1045539" s="249"/>
      <c r="D1045539" s="250"/>
      <c r="E1045539" s="250"/>
      <c r="F1045539" s="250"/>
      <c r="G1045539" s="250"/>
      <c r="H1045539" s="250"/>
      <c r="I1045539" s="250"/>
      <c r="J1045539" s="244"/>
      <c r="K1045539" s="244"/>
      <c r="L1045539" s="244"/>
      <c r="M1045539" s="244"/>
      <c r="N1045539" s="244"/>
      <c r="O1045539" s="251"/>
      <c r="P1045539" s="251"/>
      <c r="Q1045539" s="251"/>
      <c r="R1045539" s="251"/>
      <c r="S1045539" s="251"/>
      <c r="T1045539" s="251"/>
      <c r="U1045539" s="251"/>
      <c r="V1045539" s="251"/>
      <c r="W1045539" s="251"/>
      <c r="X1045539" s="251"/>
      <c r="Y1045539" s="251"/>
      <c r="Z1045539" s="251"/>
      <c r="AA1045539" s="251"/>
      <c r="AB1045539" s="247"/>
      <c r="AC1045539" s="247"/>
      <c r="AD1045539" s="245"/>
      <c r="AE1045539" s="245"/>
      <c r="AF1045539" s="245"/>
      <c r="AG1045539" s="245"/>
    </row>
    <row r="1045540" spans="1:33" ht="12.75">
      <c r="A1045540" s="247"/>
      <c r="B1045540" s="248"/>
      <c r="C1045540" s="249"/>
      <c r="D1045540" s="250"/>
      <c r="E1045540" s="250"/>
      <c r="F1045540" s="250"/>
      <c r="G1045540" s="250"/>
      <c r="H1045540" s="250"/>
      <c r="I1045540" s="250"/>
      <c r="J1045540" s="244"/>
      <c r="K1045540" s="244"/>
      <c r="L1045540" s="244"/>
      <c r="M1045540" s="244"/>
      <c r="N1045540" s="244"/>
      <c r="O1045540" s="251"/>
      <c r="P1045540" s="251"/>
      <c r="Q1045540" s="251"/>
      <c r="R1045540" s="251"/>
      <c r="S1045540" s="251"/>
      <c r="T1045540" s="251"/>
      <c r="U1045540" s="251"/>
      <c r="V1045540" s="251"/>
      <c r="W1045540" s="251"/>
      <c r="X1045540" s="251"/>
      <c r="Y1045540" s="251"/>
      <c r="Z1045540" s="251"/>
      <c r="AA1045540" s="251"/>
      <c r="AB1045540" s="247"/>
      <c r="AC1045540" s="247"/>
      <c r="AD1045540" s="245"/>
      <c r="AE1045540" s="245"/>
      <c r="AF1045540" s="245"/>
      <c r="AG1045540" s="245"/>
    </row>
    <row r="1045541" spans="1:33" ht="12.75">
      <c r="A1045541" s="247"/>
      <c r="B1045541" s="248"/>
      <c r="C1045541" s="249"/>
      <c r="D1045541" s="250"/>
      <c r="E1045541" s="250"/>
      <c r="F1045541" s="250"/>
      <c r="G1045541" s="250"/>
      <c r="H1045541" s="250"/>
      <c r="I1045541" s="250"/>
      <c r="J1045541" s="244"/>
      <c r="K1045541" s="244"/>
      <c r="L1045541" s="244"/>
      <c r="M1045541" s="244"/>
      <c r="N1045541" s="244"/>
      <c r="O1045541" s="251"/>
      <c r="P1045541" s="251"/>
      <c r="Q1045541" s="251"/>
      <c r="R1045541" s="251"/>
      <c r="S1045541" s="251"/>
      <c r="T1045541" s="251"/>
      <c r="U1045541" s="251"/>
      <c r="V1045541" s="251"/>
      <c r="W1045541" s="251"/>
      <c r="X1045541" s="251"/>
      <c r="Y1045541" s="251"/>
      <c r="Z1045541" s="251"/>
      <c r="AA1045541" s="251"/>
      <c r="AB1045541" s="247"/>
      <c r="AC1045541" s="247"/>
      <c r="AD1045541" s="245"/>
      <c r="AE1045541" s="245"/>
      <c r="AF1045541" s="245"/>
      <c r="AG1045541" s="245"/>
    </row>
    <row r="1045542" spans="1:33" ht="12.75">
      <c r="A1045542" s="247"/>
      <c r="B1045542" s="248"/>
      <c r="C1045542" s="249"/>
      <c r="D1045542" s="250"/>
      <c r="E1045542" s="250"/>
      <c r="F1045542" s="250"/>
      <c r="G1045542" s="250"/>
      <c r="H1045542" s="250"/>
      <c r="I1045542" s="250"/>
      <c r="J1045542" s="244"/>
      <c r="K1045542" s="244"/>
      <c r="L1045542" s="244"/>
      <c r="M1045542" s="244"/>
      <c r="N1045542" s="244"/>
      <c r="O1045542" s="251"/>
      <c r="P1045542" s="251"/>
      <c r="Q1045542" s="251"/>
      <c r="R1045542" s="251"/>
      <c r="S1045542" s="251"/>
      <c r="T1045542" s="251"/>
      <c r="U1045542" s="251"/>
      <c r="V1045542" s="251"/>
      <c r="W1045542" s="251"/>
      <c r="X1045542" s="251"/>
      <c r="Y1045542" s="251"/>
      <c r="Z1045542" s="251"/>
      <c r="AA1045542" s="251"/>
      <c r="AB1045542" s="247"/>
      <c r="AC1045542" s="247"/>
      <c r="AD1045542" s="245"/>
      <c r="AE1045542" s="245"/>
      <c r="AF1045542" s="245"/>
      <c r="AG1045542" s="245"/>
    </row>
    <row r="1045543" spans="1:33" ht="12.75">
      <c r="A1045543" s="247"/>
      <c r="B1045543" s="248"/>
      <c r="C1045543" s="249"/>
      <c r="D1045543" s="250"/>
      <c r="E1045543" s="250"/>
      <c r="F1045543" s="250"/>
      <c r="G1045543" s="250"/>
      <c r="H1045543" s="250"/>
      <c r="I1045543" s="250"/>
      <c r="J1045543" s="244"/>
      <c r="K1045543" s="244"/>
      <c r="L1045543" s="244"/>
      <c r="M1045543" s="244"/>
      <c r="N1045543" s="244"/>
      <c r="O1045543" s="251"/>
      <c r="P1045543" s="251"/>
      <c r="Q1045543" s="251"/>
      <c r="R1045543" s="251"/>
      <c r="S1045543" s="251"/>
      <c r="T1045543" s="251"/>
      <c r="U1045543" s="251"/>
      <c r="V1045543" s="251"/>
      <c r="W1045543" s="251"/>
      <c r="X1045543" s="251"/>
      <c r="Y1045543" s="251"/>
      <c r="Z1045543" s="251"/>
      <c r="AA1045543" s="251"/>
      <c r="AB1045543" s="247"/>
      <c r="AC1045543" s="247"/>
      <c r="AD1045543" s="245"/>
      <c r="AE1045543" s="245"/>
      <c r="AF1045543" s="245"/>
      <c r="AG1045543" s="245"/>
    </row>
    <row r="1045544" spans="1:33" ht="12.75">
      <c r="A1045544" s="247"/>
      <c r="B1045544" s="248"/>
      <c r="C1045544" s="249"/>
      <c r="D1045544" s="250"/>
      <c r="E1045544" s="250"/>
      <c r="F1045544" s="250"/>
      <c r="G1045544" s="250"/>
      <c r="H1045544" s="250"/>
      <c r="I1045544" s="250"/>
      <c r="J1045544" s="244"/>
      <c r="K1045544" s="244"/>
      <c r="L1045544" s="244"/>
      <c r="M1045544" s="244"/>
      <c r="N1045544" s="244"/>
      <c r="O1045544" s="251"/>
      <c r="P1045544" s="251"/>
      <c r="Q1045544" s="251"/>
      <c r="R1045544" s="251"/>
      <c r="S1045544" s="251"/>
      <c r="T1045544" s="251"/>
      <c r="U1045544" s="251"/>
      <c r="V1045544" s="251"/>
      <c r="W1045544" s="251"/>
      <c r="X1045544" s="251"/>
      <c r="Y1045544" s="251"/>
      <c r="Z1045544" s="251"/>
      <c r="AA1045544" s="251"/>
      <c r="AB1045544" s="247"/>
      <c r="AC1045544" s="247"/>
      <c r="AD1045544" s="245"/>
      <c r="AE1045544" s="245"/>
      <c r="AF1045544" s="245"/>
      <c r="AG1045544" s="245"/>
    </row>
    <row r="1045545" spans="1:33" ht="12.75">
      <c r="A1045545" s="247"/>
      <c r="B1045545" s="248"/>
      <c r="C1045545" s="249"/>
      <c r="D1045545" s="250"/>
      <c r="E1045545" s="250"/>
      <c r="F1045545" s="250"/>
      <c r="G1045545" s="250"/>
      <c r="H1045545" s="250"/>
      <c r="I1045545" s="250"/>
      <c r="J1045545" s="244"/>
      <c r="K1045545" s="244"/>
      <c r="L1045545" s="244"/>
      <c r="M1045545" s="244"/>
      <c r="N1045545" s="244"/>
      <c r="O1045545" s="251"/>
      <c r="P1045545" s="251"/>
      <c r="Q1045545" s="251"/>
      <c r="R1045545" s="251"/>
      <c r="S1045545" s="251"/>
      <c r="T1045545" s="251"/>
      <c r="U1045545" s="251"/>
      <c r="V1045545" s="251"/>
      <c r="W1045545" s="251"/>
      <c r="X1045545" s="251"/>
      <c r="Y1045545" s="251"/>
      <c r="Z1045545" s="251"/>
      <c r="AA1045545" s="251"/>
      <c r="AB1045545" s="247"/>
      <c r="AC1045545" s="247"/>
      <c r="AD1045545" s="245"/>
      <c r="AE1045545" s="245"/>
      <c r="AF1045545" s="245"/>
      <c r="AG1045545" s="245"/>
    </row>
    <row r="1045546" spans="1:33" ht="12.75">
      <c r="A1045546" s="247"/>
      <c r="B1045546" s="248"/>
      <c r="C1045546" s="249"/>
      <c r="D1045546" s="250"/>
      <c r="E1045546" s="250"/>
      <c r="F1045546" s="250"/>
      <c r="G1045546" s="250"/>
      <c r="H1045546" s="250"/>
      <c r="I1045546" s="250"/>
      <c r="J1045546" s="244"/>
      <c r="K1045546" s="244"/>
      <c r="L1045546" s="244"/>
      <c r="M1045546" s="244"/>
      <c r="N1045546" s="244"/>
      <c r="O1045546" s="251"/>
      <c r="P1045546" s="251"/>
      <c r="Q1045546" s="251"/>
      <c r="R1045546" s="251"/>
      <c r="S1045546" s="251"/>
      <c r="T1045546" s="251"/>
      <c r="U1045546" s="251"/>
      <c r="V1045546" s="251"/>
      <c r="W1045546" s="251"/>
      <c r="X1045546" s="251"/>
      <c r="Y1045546" s="251"/>
      <c r="Z1045546" s="251"/>
      <c r="AA1045546" s="251"/>
      <c r="AB1045546" s="247"/>
      <c r="AC1045546" s="247"/>
      <c r="AD1045546" s="245"/>
      <c r="AE1045546" s="245"/>
      <c r="AF1045546" s="245"/>
      <c r="AG1045546" s="245"/>
    </row>
    <row r="1045547" spans="1:33" ht="12.75">
      <c r="A1045547" s="247"/>
      <c r="B1045547" s="248"/>
      <c r="C1045547" s="249"/>
      <c r="D1045547" s="250"/>
      <c r="E1045547" s="250"/>
      <c r="F1045547" s="250"/>
      <c r="G1045547" s="250"/>
      <c r="H1045547" s="250"/>
      <c r="I1045547" s="250"/>
      <c r="J1045547" s="244"/>
      <c r="K1045547" s="244"/>
      <c r="L1045547" s="244"/>
      <c r="M1045547" s="244"/>
      <c r="N1045547" s="244"/>
      <c r="O1045547" s="251"/>
      <c r="P1045547" s="251"/>
      <c r="Q1045547" s="251"/>
      <c r="R1045547" s="251"/>
      <c r="S1045547" s="251"/>
      <c r="T1045547" s="251"/>
      <c r="U1045547" s="251"/>
      <c r="V1045547" s="251"/>
      <c r="W1045547" s="251"/>
      <c r="X1045547" s="251"/>
      <c r="Y1045547" s="251"/>
      <c r="Z1045547" s="251"/>
      <c r="AA1045547" s="251"/>
      <c r="AB1045547" s="247"/>
      <c r="AC1045547" s="247"/>
      <c r="AD1045547" s="245"/>
      <c r="AE1045547" s="245"/>
      <c r="AF1045547" s="245"/>
      <c r="AG1045547" s="245"/>
    </row>
    <row r="1045548" spans="1:33" ht="12.75">
      <c r="A1045548" s="247"/>
      <c r="B1045548" s="248"/>
      <c r="C1045548" s="249"/>
      <c r="D1045548" s="250"/>
      <c r="E1045548" s="250"/>
      <c r="F1045548" s="250"/>
      <c r="G1045548" s="250"/>
      <c r="H1045548" s="250"/>
      <c r="I1045548" s="250"/>
      <c r="J1045548" s="244"/>
      <c r="K1045548" s="244"/>
      <c r="L1045548" s="244"/>
      <c r="M1045548" s="244"/>
      <c r="N1045548" s="244"/>
      <c r="O1045548" s="251"/>
      <c r="P1045548" s="251"/>
      <c r="Q1045548" s="251"/>
      <c r="R1045548" s="251"/>
      <c r="S1045548" s="251"/>
      <c r="T1045548" s="251"/>
      <c r="U1045548" s="251"/>
      <c r="V1045548" s="251"/>
      <c r="W1045548" s="251"/>
      <c r="X1045548" s="251"/>
      <c r="Y1045548" s="251"/>
      <c r="Z1045548" s="251"/>
      <c r="AA1045548" s="251"/>
      <c r="AB1045548" s="247"/>
      <c r="AC1045548" s="247"/>
      <c r="AD1045548" s="245"/>
      <c r="AE1045548" s="245"/>
      <c r="AF1045548" s="245"/>
      <c r="AG1045548" s="245"/>
    </row>
    <row r="1045549" spans="1:33" ht="12.75">
      <c r="A1045549" s="247"/>
      <c r="B1045549" s="248"/>
      <c r="C1045549" s="249"/>
      <c r="D1045549" s="250"/>
      <c r="E1045549" s="250"/>
      <c r="F1045549" s="250"/>
      <c r="G1045549" s="250"/>
      <c r="H1045549" s="250"/>
      <c r="I1045549" s="250"/>
      <c r="J1045549" s="244"/>
      <c r="K1045549" s="244"/>
      <c r="L1045549" s="244"/>
      <c r="M1045549" s="244"/>
      <c r="N1045549" s="244"/>
      <c r="O1045549" s="251"/>
      <c r="P1045549" s="251"/>
      <c r="Q1045549" s="251"/>
      <c r="R1045549" s="251"/>
      <c r="S1045549" s="251"/>
      <c r="T1045549" s="251"/>
      <c r="U1045549" s="251"/>
      <c r="V1045549" s="251"/>
      <c r="W1045549" s="251"/>
      <c r="X1045549" s="251"/>
      <c r="Y1045549" s="251"/>
      <c r="Z1045549" s="251"/>
      <c r="AA1045549" s="251"/>
      <c r="AB1045549" s="247"/>
      <c r="AC1045549" s="247"/>
      <c r="AD1045549" s="245"/>
      <c r="AE1045549" s="245"/>
      <c r="AF1045549" s="245"/>
      <c r="AG1045549" s="245"/>
    </row>
    <row r="1045550" spans="1:33" ht="12.75">
      <c r="A1045550" s="247"/>
      <c r="B1045550" s="248"/>
      <c r="C1045550" s="249"/>
      <c r="D1045550" s="250"/>
      <c r="E1045550" s="250"/>
      <c r="F1045550" s="250"/>
      <c r="G1045550" s="250"/>
      <c r="H1045550" s="250"/>
      <c r="I1045550" s="250"/>
      <c r="J1045550" s="244"/>
      <c r="K1045550" s="244"/>
      <c r="L1045550" s="244"/>
      <c r="M1045550" s="244"/>
      <c r="N1045550" s="244"/>
      <c r="O1045550" s="251"/>
      <c r="P1045550" s="251"/>
      <c r="Q1045550" s="251"/>
      <c r="R1045550" s="251"/>
      <c r="S1045550" s="251"/>
      <c r="T1045550" s="251"/>
      <c r="U1045550" s="251"/>
      <c r="V1045550" s="251"/>
      <c r="W1045550" s="251"/>
      <c r="X1045550" s="251"/>
      <c r="Y1045550" s="251"/>
      <c r="Z1045550" s="251"/>
      <c r="AA1045550" s="251"/>
      <c r="AB1045550" s="247"/>
      <c r="AC1045550" s="247"/>
      <c r="AD1045550" s="245"/>
      <c r="AE1045550" s="245"/>
      <c r="AF1045550" s="245"/>
      <c r="AG1045550" s="245"/>
    </row>
    <row r="1045551" spans="1:33" ht="12.75">
      <c r="A1045551" s="247"/>
      <c r="B1045551" s="248"/>
      <c r="C1045551" s="249"/>
      <c r="D1045551" s="250"/>
      <c r="E1045551" s="250"/>
      <c r="F1045551" s="250"/>
      <c r="G1045551" s="250"/>
      <c r="H1045551" s="250"/>
      <c r="I1045551" s="250"/>
      <c r="J1045551" s="244"/>
      <c r="K1045551" s="244"/>
      <c r="L1045551" s="244"/>
      <c r="M1045551" s="244"/>
      <c r="N1045551" s="244"/>
      <c r="O1045551" s="251"/>
      <c r="P1045551" s="251"/>
      <c r="Q1045551" s="251"/>
      <c r="R1045551" s="251"/>
      <c r="S1045551" s="251"/>
      <c r="T1045551" s="251"/>
      <c r="U1045551" s="251"/>
      <c r="V1045551" s="251"/>
      <c r="W1045551" s="251"/>
      <c r="X1045551" s="251"/>
      <c r="Y1045551" s="251"/>
      <c r="Z1045551" s="251"/>
      <c r="AA1045551" s="251"/>
      <c r="AB1045551" s="247"/>
      <c r="AC1045551" s="247"/>
      <c r="AD1045551" s="245"/>
      <c r="AE1045551" s="245"/>
      <c r="AF1045551" s="245"/>
      <c r="AG1045551" s="245"/>
    </row>
    <row r="1045552" spans="1:33" ht="12.75">
      <c r="A1045552" s="247"/>
      <c r="B1045552" s="248"/>
      <c r="C1045552" s="249"/>
      <c r="D1045552" s="250"/>
      <c r="E1045552" s="250"/>
      <c r="F1045552" s="250"/>
      <c r="G1045552" s="250"/>
      <c r="H1045552" s="250"/>
      <c r="I1045552" s="250"/>
      <c r="J1045552" s="244"/>
      <c r="K1045552" s="244"/>
      <c r="L1045552" s="244"/>
      <c r="M1045552" s="244"/>
      <c r="N1045552" s="244"/>
      <c r="O1045552" s="251"/>
      <c r="P1045552" s="251"/>
      <c r="Q1045552" s="251"/>
      <c r="R1045552" s="251"/>
      <c r="S1045552" s="251"/>
      <c r="T1045552" s="251"/>
      <c r="U1045552" s="251"/>
      <c r="V1045552" s="251"/>
      <c r="W1045552" s="251"/>
      <c r="X1045552" s="251"/>
      <c r="Y1045552" s="251"/>
      <c r="Z1045552" s="251"/>
      <c r="AA1045552" s="251"/>
      <c r="AB1045552" s="247"/>
      <c r="AC1045552" s="247"/>
      <c r="AD1045552" s="245"/>
      <c r="AE1045552" s="245"/>
      <c r="AF1045552" s="245"/>
      <c r="AG1045552" s="245"/>
    </row>
    <row r="1045553" spans="1:33" ht="12.75">
      <c r="A1045553" s="247"/>
      <c r="B1045553" s="248"/>
      <c r="C1045553" s="249"/>
      <c r="D1045553" s="250"/>
      <c r="E1045553" s="250"/>
      <c r="F1045553" s="250"/>
      <c r="G1045553" s="250"/>
      <c r="H1045553" s="250"/>
      <c r="I1045553" s="250"/>
      <c r="J1045553" s="244"/>
      <c r="K1045553" s="244"/>
      <c r="L1045553" s="244"/>
      <c r="M1045553" s="244"/>
      <c r="N1045553" s="244"/>
      <c r="O1045553" s="251"/>
      <c r="P1045553" s="251"/>
      <c r="Q1045553" s="251"/>
      <c r="R1045553" s="251"/>
      <c r="S1045553" s="251"/>
      <c r="T1045553" s="251"/>
      <c r="U1045553" s="251"/>
      <c r="V1045553" s="251"/>
      <c r="W1045553" s="251"/>
      <c r="X1045553" s="251"/>
      <c r="Y1045553" s="251"/>
      <c r="Z1045553" s="251"/>
      <c r="AA1045553" s="251"/>
      <c r="AB1045553" s="247"/>
      <c r="AC1045553" s="247"/>
      <c r="AD1045553" s="245"/>
      <c r="AE1045553" s="245"/>
      <c r="AF1045553" s="245"/>
      <c r="AG1045553" s="245"/>
    </row>
    <row r="1045554" spans="1:33" ht="12.75">
      <c r="A1045554" s="247"/>
      <c r="B1045554" s="248"/>
      <c r="C1045554" s="249"/>
      <c r="D1045554" s="250"/>
      <c r="E1045554" s="250"/>
      <c r="F1045554" s="250"/>
      <c r="G1045554" s="250"/>
      <c r="H1045554" s="250"/>
      <c r="I1045554" s="250"/>
      <c r="J1045554" s="244"/>
      <c r="K1045554" s="244"/>
      <c r="L1045554" s="244"/>
      <c r="M1045554" s="244"/>
      <c r="N1045554" s="244"/>
      <c r="O1045554" s="251"/>
      <c r="P1045554" s="251"/>
      <c r="Q1045554" s="251"/>
      <c r="R1045554" s="251"/>
      <c r="S1045554" s="251"/>
      <c r="T1045554" s="251"/>
      <c r="U1045554" s="251"/>
      <c r="V1045554" s="251"/>
      <c r="W1045554" s="251"/>
      <c r="X1045554" s="251"/>
      <c r="Y1045554" s="251"/>
      <c r="Z1045554" s="251"/>
      <c r="AA1045554" s="251"/>
      <c r="AB1045554" s="247"/>
      <c r="AC1045554" s="247"/>
      <c r="AD1045554" s="245"/>
      <c r="AE1045554" s="245"/>
      <c r="AF1045554" s="245"/>
      <c r="AG1045554" s="245"/>
    </row>
    <row r="1045555" spans="1:33" ht="12.75">
      <c r="A1045555" s="247"/>
      <c r="B1045555" s="248"/>
      <c r="C1045555" s="249"/>
      <c r="D1045555" s="250"/>
      <c r="E1045555" s="250"/>
      <c r="F1045555" s="250"/>
      <c r="G1045555" s="250"/>
      <c r="H1045555" s="250"/>
      <c r="I1045555" s="250"/>
      <c r="J1045555" s="244"/>
      <c r="K1045555" s="244"/>
      <c r="L1045555" s="244"/>
      <c r="M1045555" s="244"/>
      <c r="N1045555" s="244"/>
      <c r="O1045555" s="251"/>
      <c r="P1045555" s="251"/>
      <c r="Q1045555" s="251"/>
      <c r="R1045555" s="251"/>
      <c r="S1045555" s="251"/>
      <c r="T1045555" s="251"/>
      <c r="U1045555" s="251"/>
      <c r="V1045555" s="251"/>
      <c r="W1045555" s="251"/>
      <c r="X1045555" s="251"/>
      <c r="Y1045555" s="251"/>
      <c r="Z1045555" s="251"/>
      <c r="AA1045555" s="251"/>
      <c r="AB1045555" s="247"/>
      <c r="AC1045555" s="247"/>
      <c r="AD1045555" s="245"/>
      <c r="AE1045555" s="245"/>
      <c r="AF1045555" s="245"/>
      <c r="AG1045555" s="245"/>
    </row>
    <row r="1045556" spans="1:33" ht="12.75">
      <c r="A1045556" s="247"/>
      <c r="B1045556" s="248"/>
      <c r="C1045556" s="249"/>
      <c r="D1045556" s="250"/>
      <c r="E1045556" s="250"/>
      <c r="F1045556" s="250"/>
      <c r="G1045556" s="250"/>
      <c r="H1045556" s="250"/>
      <c r="I1045556" s="250"/>
      <c r="J1045556" s="244"/>
      <c r="K1045556" s="244"/>
      <c r="L1045556" s="244"/>
      <c r="M1045556" s="244"/>
      <c r="N1045556" s="244"/>
      <c r="O1045556" s="251"/>
      <c r="P1045556" s="251"/>
      <c r="Q1045556" s="251"/>
      <c r="R1045556" s="251"/>
      <c r="S1045556" s="251"/>
      <c r="T1045556" s="251"/>
      <c r="U1045556" s="251"/>
      <c r="V1045556" s="251"/>
      <c r="W1045556" s="251"/>
      <c r="X1045556" s="251"/>
      <c r="Y1045556" s="251"/>
      <c r="Z1045556" s="251"/>
      <c r="AA1045556" s="251"/>
      <c r="AB1045556" s="247"/>
      <c r="AC1045556" s="247"/>
      <c r="AD1045556" s="245"/>
      <c r="AE1045556" s="245"/>
      <c r="AF1045556" s="245"/>
      <c r="AG1045556" s="245"/>
    </row>
    <row r="1045557" spans="1:33" ht="12.75">
      <c r="A1045557" s="247"/>
      <c r="B1045557" s="248"/>
      <c r="C1045557" s="249"/>
      <c r="D1045557" s="250"/>
      <c r="E1045557" s="250"/>
      <c r="F1045557" s="250"/>
      <c r="G1045557" s="250"/>
      <c r="H1045557" s="250"/>
      <c r="I1045557" s="250"/>
      <c r="J1045557" s="244"/>
      <c r="K1045557" s="244"/>
      <c r="L1045557" s="244"/>
      <c r="M1045557" s="244"/>
      <c r="N1045557" s="244"/>
      <c r="O1045557" s="251"/>
      <c r="P1045557" s="251"/>
      <c r="Q1045557" s="251"/>
      <c r="R1045557" s="251"/>
      <c r="S1045557" s="251"/>
      <c r="T1045557" s="251"/>
      <c r="U1045557" s="251"/>
      <c r="V1045557" s="251"/>
      <c r="W1045557" s="251"/>
      <c r="X1045557" s="251"/>
      <c r="Y1045557" s="251"/>
      <c r="Z1045557" s="251"/>
      <c r="AA1045557" s="251"/>
      <c r="AB1045557" s="247"/>
      <c r="AC1045557" s="247"/>
      <c r="AD1045557" s="245"/>
      <c r="AE1045557" s="245"/>
      <c r="AF1045557" s="245"/>
      <c r="AG1045557" s="245"/>
    </row>
    <row r="1045558" spans="1:33" ht="12.75">
      <c r="A1045558" s="247"/>
      <c r="B1045558" s="248"/>
      <c r="C1045558" s="249"/>
      <c r="D1045558" s="250"/>
      <c r="E1045558" s="250"/>
      <c r="F1045558" s="250"/>
      <c r="G1045558" s="250"/>
      <c r="H1045558" s="250"/>
      <c r="I1045558" s="250"/>
      <c r="J1045558" s="244"/>
      <c r="K1045558" s="244"/>
      <c r="L1045558" s="244"/>
      <c r="M1045558" s="244"/>
      <c r="N1045558" s="244"/>
      <c r="O1045558" s="251"/>
      <c r="P1045558" s="251"/>
      <c r="Q1045558" s="251"/>
      <c r="R1045558" s="251"/>
      <c r="S1045558" s="251"/>
      <c r="T1045558" s="251"/>
      <c r="U1045558" s="251"/>
      <c r="V1045558" s="251"/>
      <c r="W1045558" s="251"/>
      <c r="X1045558" s="251"/>
      <c r="Y1045558" s="251"/>
      <c r="Z1045558" s="251"/>
      <c r="AA1045558" s="251"/>
      <c r="AB1045558" s="247"/>
      <c r="AC1045558" s="247"/>
      <c r="AD1045558" s="245"/>
      <c r="AE1045558" s="245"/>
      <c r="AF1045558" s="245"/>
      <c r="AG1045558" s="245"/>
    </row>
    <row r="1045559" spans="1:33" ht="12.75">
      <c r="A1045559" s="247"/>
      <c r="B1045559" s="248"/>
      <c r="C1045559" s="249"/>
      <c r="D1045559" s="250"/>
      <c r="E1045559" s="250"/>
      <c r="F1045559" s="250"/>
      <c r="G1045559" s="250"/>
      <c r="H1045559" s="250"/>
      <c r="I1045559" s="250"/>
      <c r="J1045559" s="244"/>
      <c r="K1045559" s="244"/>
      <c r="L1045559" s="244"/>
      <c r="M1045559" s="244"/>
      <c r="N1045559" s="244"/>
      <c r="O1045559" s="251"/>
      <c r="P1045559" s="251"/>
      <c r="Q1045559" s="251"/>
      <c r="R1045559" s="251"/>
      <c r="S1045559" s="251"/>
      <c r="T1045559" s="251"/>
      <c r="U1045559" s="251"/>
      <c r="V1045559" s="251"/>
      <c r="W1045559" s="251"/>
      <c r="X1045559" s="251"/>
      <c r="Y1045559" s="251"/>
      <c r="Z1045559" s="251"/>
      <c r="AA1045559" s="251"/>
      <c r="AB1045559" s="247"/>
      <c r="AC1045559" s="247"/>
      <c r="AD1045559" s="245"/>
      <c r="AE1045559" s="245"/>
      <c r="AF1045559" s="245"/>
      <c r="AG1045559" s="245"/>
    </row>
    <row r="1045560" spans="1:33" ht="12.75">
      <c r="A1045560" s="247"/>
      <c r="B1045560" s="248"/>
      <c r="C1045560" s="249"/>
      <c r="D1045560" s="250"/>
      <c r="E1045560" s="250"/>
      <c r="F1045560" s="250"/>
      <c r="G1045560" s="250"/>
      <c r="H1045560" s="250"/>
      <c r="I1045560" s="250"/>
      <c r="J1045560" s="244"/>
      <c r="K1045560" s="244"/>
      <c r="L1045560" s="244"/>
      <c r="M1045560" s="244"/>
      <c r="N1045560" s="244"/>
      <c r="O1045560" s="251"/>
      <c r="P1045560" s="251"/>
      <c r="Q1045560" s="251"/>
      <c r="R1045560" s="251"/>
      <c r="S1045560" s="251"/>
      <c r="T1045560" s="251"/>
      <c r="U1045560" s="251"/>
      <c r="V1045560" s="251"/>
      <c r="W1045560" s="251"/>
      <c r="X1045560" s="251"/>
      <c r="Y1045560" s="251"/>
      <c r="Z1045560" s="251"/>
      <c r="AA1045560" s="251"/>
      <c r="AB1045560" s="247"/>
      <c r="AC1045560" s="247"/>
      <c r="AD1045560" s="245"/>
      <c r="AE1045560" s="245"/>
      <c r="AF1045560" s="245"/>
      <c r="AG1045560" s="245"/>
    </row>
    <row r="1045561" spans="1:33" ht="12.75">
      <c r="A1045561" s="247"/>
      <c r="B1045561" s="248"/>
      <c r="C1045561" s="249"/>
      <c r="D1045561" s="250"/>
      <c r="E1045561" s="250"/>
      <c r="F1045561" s="250"/>
      <c r="G1045561" s="250"/>
      <c r="H1045561" s="250"/>
      <c r="I1045561" s="250"/>
      <c r="J1045561" s="244"/>
      <c r="K1045561" s="244"/>
      <c r="L1045561" s="244"/>
      <c r="M1045561" s="244"/>
      <c r="N1045561" s="244"/>
      <c r="O1045561" s="251"/>
      <c r="P1045561" s="251"/>
      <c r="Q1045561" s="251"/>
      <c r="R1045561" s="251"/>
      <c r="S1045561" s="251"/>
      <c r="T1045561" s="251"/>
      <c r="U1045561" s="251"/>
      <c r="V1045561" s="251"/>
      <c r="W1045561" s="251"/>
      <c r="X1045561" s="251"/>
      <c r="Y1045561" s="251"/>
      <c r="Z1045561" s="251"/>
      <c r="AA1045561" s="251"/>
      <c r="AB1045561" s="247"/>
      <c r="AC1045561" s="247"/>
      <c r="AD1045561" s="245"/>
      <c r="AE1045561" s="245"/>
      <c r="AF1045561" s="245"/>
      <c r="AG1045561" s="245"/>
    </row>
    <row r="1045562" spans="1:33" ht="12.75">
      <c r="A1045562" s="247"/>
      <c r="B1045562" s="248"/>
      <c r="C1045562" s="249"/>
      <c r="D1045562" s="250"/>
      <c r="E1045562" s="250"/>
      <c r="F1045562" s="250"/>
      <c r="G1045562" s="250"/>
      <c r="H1045562" s="250"/>
      <c r="I1045562" s="250"/>
      <c r="J1045562" s="244"/>
      <c r="K1045562" s="244"/>
      <c r="L1045562" s="244"/>
      <c r="M1045562" s="244"/>
      <c r="N1045562" s="244"/>
      <c r="O1045562" s="251"/>
      <c r="P1045562" s="251"/>
      <c r="Q1045562" s="251"/>
      <c r="R1045562" s="251"/>
      <c r="S1045562" s="251"/>
      <c r="T1045562" s="251"/>
      <c r="U1045562" s="251"/>
      <c r="V1045562" s="251"/>
      <c r="W1045562" s="251"/>
      <c r="X1045562" s="251"/>
      <c r="Y1045562" s="251"/>
      <c r="Z1045562" s="251"/>
      <c r="AA1045562" s="251"/>
      <c r="AB1045562" s="247"/>
      <c r="AC1045562" s="247"/>
      <c r="AD1045562" s="245"/>
      <c r="AE1045562" s="245"/>
      <c r="AF1045562" s="245"/>
      <c r="AG1045562" s="245"/>
    </row>
    <row r="1045563" spans="1:33" ht="12.75">
      <c r="A1045563" s="247"/>
      <c r="B1045563" s="248"/>
      <c r="C1045563" s="249"/>
      <c r="D1045563" s="250"/>
      <c r="E1045563" s="250"/>
      <c r="F1045563" s="250"/>
      <c r="G1045563" s="250"/>
      <c r="H1045563" s="250"/>
      <c r="I1045563" s="250"/>
      <c r="J1045563" s="244"/>
      <c r="K1045563" s="244"/>
      <c r="L1045563" s="244"/>
      <c r="M1045563" s="244"/>
      <c r="N1045563" s="244"/>
      <c r="O1045563" s="251"/>
      <c r="P1045563" s="251"/>
      <c r="Q1045563" s="251"/>
      <c r="R1045563" s="251"/>
      <c r="S1045563" s="251"/>
      <c r="T1045563" s="251"/>
      <c r="U1045563" s="251"/>
      <c r="V1045563" s="251"/>
      <c r="W1045563" s="251"/>
      <c r="X1045563" s="251"/>
      <c r="Y1045563" s="251"/>
      <c r="Z1045563" s="251"/>
      <c r="AA1045563" s="251"/>
      <c r="AB1045563" s="247"/>
      <c r="AC1045563" s="247"/>
      <c r="AD1045563" s="245"/>
      <c r="AE1045563" s="245"/>
      <c r="AF1045563" s="245"/>
      <c r="AG1045563" s="245"/>
    </row>
    <row r="1045564" spans="1:33" ht="12.75">
      <c r="A1045564" s="247"/>
      <c r="B1045564" s="248"/>
      <c r="C1045564" s="249"/>
      <c r="D1045564" s="250"/>
      <c r="E1045564" s="250"/>
      <c r="F1045564" s="250"/>
      <c r="G1045564" s="250"/>
      <c r="H1045564" s="250"/>
      <c r="I1045564" s="250"/>
      <c r="J1045564" s="244"/>
      <c r="K1045564" s="244"/>
      <c r="L1045564" s="244"/>
      <c r="M1045564" s="244"/>
      <c r="N1045564" s="244"/>
      <c r="O1045564" s="251"/>
      <c r="P1045564" s="251"/>
      <c r="Q1045564" s="251"/>
      <c r="R1045564" s="251"/>
      <c r="S1045564" s="251"/>
      <c r="T1045564" s="251"/>
      <c r="U1045564" s="251"/>
      <c r="V1045564" s="251"/>
      <c r="W1045564" s="251"/>
      <c r="X1045564" s="251"/>
      <c r="Y1045564" s="251"/>
      <c r="Z1045564" s="251"/>
      <c r="AA1045564" s="251"/>
      <c r="AB1045564" s="247"/>
      <c r="AC1045564" s="247"/>
      <c r="AD1045564" s="245"/>
      <c r="AE1045564" s="245"/>
      <c r="AF1045564" s="245"/>
      <c r="AG1045564" s="245"/>
    </row>
    <row r="1045565" spans="1:33" ht="12.75">
      <c r="A1045565" s="247"/>
      <c r="B1045565" s="248"/>
      <c r="C1045565" s="249"/>
      <c r="D1045565" s="250"/>
      <c r="E1045565" s="250"/>
      <c r="F1045565" s="250"/>
      <c r="G1045565" s="250"/>
      <c r="H1045565" s="250"/>
      <c r="I1045565" s="250"/>
      <c r="J1045565" s="244"/>
      <c r="K1045565" s="244"/>
      <c r="L1045565" s="244"/>
      <c r="M1045565" s="244"/>
      <c r="N1045565" s="244"/>
      <c r="O1045565" s="251"/>
      <c r="P1045565" s="251"/>
      <c r="Q1045565" s="251"/>
      <c r="R1045565" s="251"/>
      <c r="S1045565" s="251"/>
      <c r="T1045565" s="251"/>
      <c r="U1045565" s="251"/>
      <c r="V1045565" s="251"/>
      <c r="W1045565" s="251"/>
      <c r="X1045565" s="251"/>
      <c r="Y1045565" s="251"/>
      <c r="Z1045565" s="251"/>
      <c r="AA1045565" s="251"/>
      <c r="AB1045565" s="247"/>
      <c r="AC1045565" s="247"/>
      <c r="AD1045565" s="245"/>
      <c r="AE1045565" s="245"/>
      <c r="AF1045565" s="245"/>
      <c r="AG1045565" s="245"/>
    </row>
    <row r="1045566" spans="1:33" ht="12.75">
      <c r="A1045566" s="247"/>
      <c r="B1045566" s="248"/>
      <c r="C1045566" s="249"/>
      <c r="D1045566" s="250"/>
      <c r="E1045566" s="250"/>
      <c r="F1045566" s="250"/>
      <c r="G1045566" s="250"/>
      <c r="H1045566" s="250"/>
      <c r="I1045566" s="250"/>
      <c r="J1045566" s="244"/>
      <c r="K1045566" s="244"/>
      <c r="L1045566" s="244"/>
      <c r="M1045566" s="244"/>
      <c r="N1045566" s="244"/>
      <c r="O1045566" s="251"/>
      <c r="P1045566" s="251"/>
      <c r="Q1045566" s="251"/>
      <c r="R1045566" s="251"/>
      <c r="S1045566" s="251"/>
      <c r="T1045566" s="251"/>
      <c r="U1045566" s="251"/>
      <c r="V1045566" s="251"/>
      <c r="W1045566" s="251"/>
      <c r="X1045566" s="251"/>
      <c r="Y1045566" s="251"/>
      <c r="Z1045566" s="251"/>
      <c r="AA1045566" s="251"/>
      <c r="AB1045566" s="247"/>
      <c r="AC1045566" s="247"/>
      <c r="AD1045566" s="245"/>
      <c r="AE1045566" s="245"/>
      <c r="AF1045566" s="245"/>
      <c r="AG1045566" s="245"/>
    </row>
    <row r="1045567" spans="1:33" ht="12.75">
      <c r="A1045567" s="247"/>
      <c r="B1045567" s="248"/>
      <c r="C1045567" s="249"/>
      <c r="D1045567" s="250"/>
      <c r="E1045567" s="250"/>
      <c r="F1045567" s="250"/>
      <c r="G1045567" s="250"/>
      <c r="H1045567" s="250"/>
      <c r="I1045567" s="250"/>
      <c r="J1045567" s="244"/>
      <c r="K1045567" s="244"/>
      <c r="L1045567" s="244"/>
      <c r="M1045567" s="244"/>
      <c r="N1045567" s="244"/>
      <c r="O1045567" s="251"/>
      <c r="P1045567" s="251"/>
      <c r="Q1045567" s="251"/>
      <c r="R1045567" s="251"/>
      <c r="S1045567" s="251"/>
      <c r="T1045567" s="251"/>
      <c r="U1045567" s="251"/>
      <c r="V1045567" s="251"/>
      <c r="W1045567" s="251"/>
      <c r="X1045567" s="251"/>
      <c r="Y1045567" s="251"/>
      <c r="Z1045567" s="251"/>
      <c r="AA1045567" s="251"/>
      <c r="AB1045567" s="247"/>
      <c r="AC1045567" s="247"/>
      <c r="AD1045567" s="245"/>
      <c r="AE1045567" s="245"/>
      <c r="AF1045567" s="245"/>
      <c r="AG1045567" s="245"/>
    </row>
    <row r="1045568" spans="1:33" ht="12.75">
      <c r="A1045568" s="247"/>
      <c r="B1045568" s="248"/>
      <c r="C1045568" s="249"/>
      <c r="D1045568" s="250"/>
      <c r="E1045568" s="250"/>
      <c r="F1045568" s="250"/>
      <c r="G1045568" s="250"/>
      <c r="H1045568" s="250"/>
      <c r="I1045568" s="250"/>
      <c r="J1045568" s="244"/>
      <c r="K1045568" s="244"/>
      <c r="L1045568" s="244"/>
      <c r="M1045568" s="244"/>
      <c r="N1045568" s="244"/>
      <c r="O1045568" s="251"/>
      <c r="P1045568" s="251"/>
      <c r="Q1045568" s="251"/>
      <c r="R1045568" s="251"/>
      <c r="S1045568" s="251"/>
      <c r="T1045568" s="251"/>
      <c r="U1045568" s="251"/>
      <c r="V1045568" s="251"/>
      <c r="W1045568" s="251"/>
      <c r="X1045568" s="251"/>
      <c r="Y1045568" s="251"/>
      <c r="Z1045568" s="251"/>
      <c r="AA1045568" s="251"/>
      <c r="AB1045568" s="247"/>
      <c r="AC1045568" s="247"/>
      <c r="AD1045568" s="245"/>
      <c r="AE1045568" s="245"/>
      <c r="AF1045568" s="245"/>
      <c r="AG1045568" s="245"/>
    </row>
    <row r="1045569" spans="1:33" ht="12.75">
      <c r="A1045569" s="247"/>
      <c r="B1045569" s="248"/>
      <c r="C1045569" s="249"/>
      <c r="D1045569" s="250"/>
      <c r="E1045569" s="250"/>
      <c r="F1045569" s="250"/>
      <c r="G1045569" s="250"/>
      <c r="H1045569" s="250"/>
      <c r="I1045569" s="250"/>
      <c r="J1045569" s="244"/>
      <c r="K1045569" s="244"/>
      <c r="L1045569" s="244"/>
      <c r="M1045569" s="244"/>
      <c r="N1045569" s="244"/>
      <c r="O1045569" s="251"/>
      <c r="P1045569" s="251"/>
      <c r="Q1045569" s="251"/>
      <c r="R1045569" s="251"/>
      <c r="S1045569" s="251"/>
      <c r="T1045569" s="251"/>
      <c r="U1045569" s="251"/>
      <c r="V1045569" s="251"/>
      <c r="W1045569" s="251"/>
      <c r="X1045569" s="251"/>
      <c r="Y1045569" s="251"/>
      <c r="Z1045569" s="251"/>
      <c r="AA1045569" s="251"/>
      <c r="AB1045569" s="247"/>
      <c r="AC1045569" s="247"/>
      <c r="AD1045569" s="245"/>
      <c r="AE1045569" s="245"/>
      <c r="AF1045569" s="245"/>
      <c r="AG1045569" s="245"/>
    </row>
    <row r="1045570" spans="1:33" ht="12.75">
      <c r="A1045570" s="247"/>
      <c r="B1045570" s="248"/>
      <c r="C1045570" s="249"/>
      <c r="D1045570" s="250"/>
      <c r="E1045570" s="250"/>
      <c r="F1045570" s="250"/>
      <c r="G1045570" s="250"/>
      <c r="H1045570" s="250"/>
      <c r="I1045570" s="250"/>
      <c r="J1045570" s="244"/>
      <c r="K1045570" s="244"/>
      <c r="L1045570" s="244"/>
      <c r="M1045570" s="244"/>
      <c r="N1045570" s="244"/>
      <c r="O1045570" s="251"/>
      <c r="P1045570" s="251"/>
      <c r="Q1045570" s="251"/>
      <c r="R1045570" s="251"/>
      <c r="S1045570" s="251"/>
      <c r="T1045570" s="251"/>
      <c r="U1045570" s="251"/>
      <c r="V1045570" s="251"/>
      <c r="W1045570" s="251"/>
      <c r="X1045570" s="251"/>
      <c r="Y1045570" s="251"/>
      <c r="Z1045570" s="251"/>
      <c r="AA1045570" s="251"/>
      <c r="AB1045570" s="247"/>
      <c r="AC1045570" s="247"/>
      <c r="AD1045570" s="245"/>
      <c r="AE1045570" s="245"/>
      <c r="AF1045570" s="245"/>
      <c r="AG1045570" s="245"/>
    </row>
    <row r="1045571" spans="1:33" ht="12.75">
      <c r="A1045571" s="247"/>
      <c r="B1045571" s="248"/>
      <c r="C1045571" s="249"/>
      <c r="D1045571" s="250"/>
      <c r="E1045571" s="250"/>
      <c r="F1045571" s="250"/>
      <c r="G1045571" s="250"/>
      <c r="H1045571" s="250"/>
      <c r="I1045571" s="250"/>
      <c r="J1045571" s="244"/>
      <c r="K1045571" s="244"/>
      <c r="L1045571" s="244"/>
      <c r="M1045571" s="244"/>
      <c r="N1045571" s="244"/>
      <c r="O1045571" s="251"/>
      <c r="P1045571" s="251"/>
      <c r="Q1045571" s="251"/>
      <c r="R1045571" s="251"/>
      <c r="S1045571" s="251"/>
      <c r="T1045571" s="251"/>
      <c r="U1045571" s="251"/>
      <c r="V1045571" s="251"/>
      <c r="W1045571" s="251"/>
      <c r="X1045571" s="251"/>
      <c r="Y1045571" s="251"/>
      <c r="Z1045571" s="251"/>
      <c r="AA1045571" s="251"/>
      <c r="AB1045571" s="247"/>
      <c r="AC1045571" s="247"/>
      <c r="AD1045571" s="245"/>
      <c r="AE1045571" s="245"/>
      <c r="AF1045571" s="245"/>
      <c r="AG1045571" s="245"/>
    </row>
    <row r="1045572" spans="1:33" ht="12.75">
      <c r="A1045572" s="247"/>
      <c r="B1045572" s="248"/>
      <c r="C1045572" s="249"/>
      <c r="D1045572" s="250"/>
      <c r="E1045572" s="250"/>
      <c r="F1045572" s="250"/>
      <c r="G1045572" s="250"/>
      <c r="H1045572" s="250"/>
      <c r="I1045572" s="250"/>
      <c r="J1045572" s="244"/>
      <c r="K1045572" s="244"/>
      <c r="L1045572" s="244"/>
      <c r="M1045572" s="244"/>
      <c r="N1045572" s="244"/>
      <c r="O1045572" s="251"/>
      <c r="P1045572" s="251"/>
      <c r="Q1045572" s="251"/>
      <c r="R1045572" s="251"/>
      <c r="S1045572" s="251"/>
      <c r="T1045572" s="251"/>
      <c r="U1045572" s="251"/>
      <c r="V1045572" s="251"/>
      <c r="W1045572" s="251"/>
      <c r="X1045572" s="251"/>
      <c r="Y1045572" s="251"/>
      <c r="Z1045572" s="251"/>
      <c r="AA1045572" s="251"/>
      <c r="AB1045572" s="247"/>
      <c r="AC1045572" s="247"/>
      <c r="AD1045572" s="245"/>
      <c r="AE1045572" s="245"/>
      <c r="AF1045572" s="245"/>
      <c r="AG1045572" s="245"/>
    </row>
    <row r="1045573" spans="1:33" ht="12.75">
      <c r="A1045573" s="247"/>
      <c r="B1045573" s="248"/>
      <c r="C1045573" s="249"/>
      <c r="D1045573" s="250"/>
      <c r="E1045573" s="250"/>
      <c r="F1045573" s="250"/>
      <c r="G1045573" s="250"/>
      <c r="H1045573" s="250"/>
      <c r="I1045573" s="250"/>
      <c r="J1045573" s="244"/>
      <c r="K1045573" s="244"/>
      <c r="L1045573" s="244"/>
      <c r="M1045573" s="244"/>
      <c r="N1045573" s="244"/>
      <c r="O1045573" s="251"/>
      <c r="P1045573" s="251"/>
      <c r="Q1045573" s="251"/>
      <c r="R1045573" s="251"/>
      <c r="S1045573" s="251"/>
      <c r="T1045573" s="251"/>
      <c r="U1045573" s="251"/>
      <c r="V1045573" s="251"/>
      <c r="W1045573" s="251"/>
      <c r="X1045573" s="251"/>
      <c r="Y1045573" s="251"/>
      <c r="Z1045573" s="251"/>
      <c r="AA1045573" s="251"/>
      <c r="AB1045573" s="247"/>
      <c r="AC1045573" s="247"/>
      <c r="AD1045573" s="245"/>
      <c r="AE1045573" s="245"/>
      <c r="AF1045573" s="245"/>
      <c r="AG1045573" s="245"/>
    </row>
    <row r="1045574" spans="1:33" ht="12.75">
      <c r="A1045574" s="247"/>
      <c r="B1045574" s="248"/>
      <c r="C1045574" s="249"/>
      <c r="D1045574" s="250"/>
      <c r="E1045574" s="250"/>
      <c r="F1045574" s="250"/>
      <c r="G1045574" s="250"/>
      <c r="H1045574" s="250"/>
      <c r="I1045574" s="250"/>
      <c r="J1045574" s="244"/>
      <c r="K1045574" s="244"/>
      <c r="L1045574" s="244"/>
      <c r="M1045574" s="244"/>
      <c r="N1045574" s="244"/>
      <c r="O1045574" s="251"/>
      <c r="P1045574" s="251"/>
      <c r="Q1045574" s="251"/>
      <c r="R1045574" s="251"/>
      <c r="S1045574" s="251"/>
      <c r="T1045574" s="251"/>
      <c r="U1045574" s="251"/>
      <c r="V1045574" s="251"/>
      <c r="W1045574" s="251"/>
      <c r="X1045574" s="251"/>
      <c r="Y1045574" s="251"/>
      <c r="Z1045574" s="251"/>
      <c r="AA1045574" s="251"/>
      <c r="AB1045574" s="247"/>
      <c r="AC1045574" s="247"/>
      <c r="AD1045574" s="245"/>
      <c r="AE1045574" s="245"/>
      <c r="AF1045574" s="245"/>
      <c r="AG1045574" s="245"/>
    </row>
    <row r="1045575" spans="1:33" ht="12.75">
      <c r="A1045575" s="247"/>
      <c r="B1045575" s="248"/>
      <c r="C1045575" s="249"/>
      <c r="D1045575" s="250"/>
      <c r="E1045575" s="250"/>
      <c r="F1045575" s="250"/>
      <c r="G1045575" s="250"/>
      <c r="H1045575" s="250"/>
      <c r="I1045575" s="250"/>
      <c r="J1045575" s="244"/>
      <c r="K1045575" s="244"/>
      <c r="L1045575" s="244"/>
      <c r="M1045575" s="244"/>
      <c r="N1045575" s="244"/>
      <c r="O1045575" s="251"/>
      <c r="P1045575" s="251"/>
      <c r="Q1045575" s="251"/>
      <c r="R1045575" s="251"/>
      <c r="S1045575" s="251"/>
      <c r="T1045575" s="251"/>
      <c r="U1045575" s="251"/>
      <c r="V1045575" s="251"/>
      <c r="W1045575" s="251"/>
      <c r="X1045575" s="251"/>
      <c r="Y1045575" s="251"/>
      <c r="Z1045575" s="251"/>
      <c r="AA1045575" s="251"/>
      <c r="AB1045575" s="247"/>
      <c r="AC1045575" s="247"/>
      <c r="AD1045575" s="245"/>
      <c r="AE1045575" s="245"/>
      <c r="AF1045575" s="245"/>
      <c r="AG1045575" s="245"/>
    </row>
    <row r="1045576" spans="1:33" ht="12.75">
      <c r="A1045576" s="247"/>
      <c r="B1045576" s="248"/>
      <c r="C1045576" s="249"/>
      <c r="D1045576" s="250"/>
      <c r="E1045576" s="250"/>
      <c r="F1045576" s="250"/>
      <c r="G1045576" s="250"/>
      <c r="H1045576" s="250"/>
      <c r="I1045576" s="250"/>
      <c r="J1045576" s="244"/>
      <c r="K1045576" s="244"/>
      <c r="L1045576" s="244"/>
      <c r="M1045576" s="244"/>
      <c r="N1045576" s="244"/>
      <c r="O1045576" s="251"/>
      <c r="P1045576" s="251"/>
      <c r="Q1045576" s="251"/>
      <c r="R1045576" s="251"/>
      <c r="S1045576" s="251"/>
      <c r="T1045576" s="251"/>
      <c r="U1045576" s="251"/>
      <c r="V1045576" s="251"/>
      <c r="W1045576" s="251"/>
      <c r="X1045576" s="251"/>
      <c r="Y1045576" s="251"/>
      <c r="Z1045576" s="251"/>
      <c r="AA1045576" s="251"/>
      <c r="AB1045576" s="247"/>
      <c r="AC1045576" s="247"/>
      <c r="AD1045576" s="245"/>
      <c r="AE1045576" s="245"/>
      <c r="AF1045576" s="245"/>
      <c r="AG1045576" s="245"/>
    </row>
    <row r="1045577" spans="1:33" ht="12.75">
      <c r="A1045577" s="247"/>
      <c r="B1045577" s="248"/>
      <c r="C1045577" s="249"/>
      <c r="D1045577" s="250"/>
      <c r="E1045577" s="250"/>
      <c r="F1045577" s="250"/>
      <c r="G1045577" s="250"/>
      <c r="H1045577" s="250"/>
      <c r="I1045577" s="250"/>
      <c r="J1045577" s="244"/>
      <c r="K1045577" s="244"/>
      <c r="L1045577" s="244"/>
      <c r="M1045577" s="244"/>
      <c r="N1045577" s="244"/>
      <c r="O1045577" s="251"/>
      <c r="P1045577" s="251"/>
      <c r="Q1045577" s="251"/>
      <c r="R1045577" s="251"/>
      <c r="S1045577" s="251"/>
      <c r="T1045577" s="251"/>
      <c r="U1045577" s="251"/>
      <c r="V1045577" s="251"/>
      <c r="W1045577" s="251"/>
      <c r="X1045577" s="251"/>
      <c r="Y1045577" s="251"/>
      <c r="Z1045577" s="251"/>
      <c r="AA1045577" s="251"/>
      <c r="AB1045577" s="247"/>
      <c r="AC1045577" s="247"/>
      <c r="AD1045577" s="245"/>
      <c r="AE1045577" s="245"/>
      <c r="AF1045577" s="245"/>
      <c r="AG1045577" s="245"/>
    </row>
    <row r="1045578" spans="1:33" ht="12.75">
      <c r="A1045578" s="247"/>
      <c r="B1045578" s="248"/>
      <c r="C1045578" s="249"/>
      <c r="D1045578" s="250"/>
      <c r="E1045578" s="250"/>
      <c r="F1045578" s="250"/>
      <c r="G1045578" s="250"/>
      <c r="H1045578" s="250"/>
      <c r="I1045578" s="250"/>
      <c r="J1045578" s="244"/>
      <c r="K1045578" s="244"/>
      <c r="L1045578" s="244"/>
      <c r="M1045578" s="244"/>
      <c r="N1045578" s="244"/>
      <c r="O1045578" s="251"/>
      <c r="P1045578" s="251"/>
      <c r="Q1045578" s="251"/>
      <c r="R1045578" s="251"/>
      <c r="S1045578" s="251"/>
      <c r="T1045578" s="251"/>
      <c r="U1045578" s="251"/>
      <c r="V1045578" s="251"/>
      <c r="W1045578" s="251"/>
      <c r="X1045578" s="251"/>
      <c r="Y1045578" s="251"/>
      <c r="Z1045578" s="251"/>
      <c r="AA1045578" s="251"/>
      <c r="AB1045578" s="247"/>
      <c r="AC1045578" s="247"/>
      <c r="AD1045578" s="245"/>
      <c r="AE1045578" s="245"/>
      <c r="AF1045578" s="245"/>
      <c r="AG1045578" s="245"/>
    </row>
    <row r="1045579" spans="1:33" ht="12.75">
      <c r="A1045579" s="247"/>
      <c r="B1045579" s="248"/>
      <c r="C1045579" s="249"/>
      <c r="D1045579" s="250"/>
      <c r="E1045579" s="250"/>
      <c r="F1045579" s="250"/>
      <c r="G1045579" s="250"/>
      <c r="H1045579" s="250"/>
      <c r="I1045579" s="250"/>
      <c r="J1045579" s="244"/>
      <c r="K1045579" s="244"/>
      <c r="L1045579" s="244"/>
      <c r="M1045579" s="244"/>
      <c r="N1045579" s="244"/>
      <c r="O1045579" s="251"/>
      <c r="P1045579" s="251"/>
      <c r="Q1045579" s="251"/>
      <c r="R1045579" s="251"/>
      <c r="S1045579" s="251"/>
      <c r="T1045579" s="251"/>
      <c r="U1045579" s="251"/>
      <c r="V1045579" s="251"/>
      <c r="W1045579" s="251"/>
      <c r="X1045579" s="251"/>
      <c r="Y1045579" s="251"/>
      <c r="Z1045579" s="251"/>
      <c r="AA1045579" s="251"/>
      <c r="AB1045579" s="247"/>
      <c r="AC1045579" s="247"/>
      <c r="AD1045579" s="245"/>
      <c r="AE1045579" s="245"/>
      <c r="AF1045579" s="245"/>
      <c r="AG1045579" s="245"/>
    </row>
    <row r="1045580" spans="1:33" ht="12.75">
      <c r="A1045580" s="247"/>
      <c r="B1045580" s="248"/>
      <c r="C1045580" s="249"/>
      <c r="D1045580" s="250"/>
      <c r="E1045580" s="250"/>
      <c r="F1045580" s="250"/>
      <c r="G1045580" s="250"/>
      <c r="H1045580" s="250"/>
      <c r="I1045580" s="250"/>
      <c r="J1045580" s="244"/>
      <c r="K1045580" s="244"/>
      <c r="L1045580" s="244"/>
      <c r="M1045580" s="244"/>
      <c r="N1045580" s="244"/>
      <c r="O1045580" s="251"/>
      <c r="P1045580" s="251"/>
      <c r="Q1045580" s="251"/>
      <c r="R1045580" s="251"/>
      <c r="S1045580" s="251"/>
      <c r="T1045580" s="251"/>
      <c r="U1045580" s="251"/>
      <c r="V1045580" s="251"/>
      <c r="W1045580" s="251"/>
      <c r="X1045580" s="251"/>
      <c r="Y1045580" s="251"/>
      <c r="Z1045580" s="251"/>
      <c r="AA1045580" s="251"/>
      <c r="AB1045580" s="247"/>
      <c r="AC1045580" s="247"/>
      <c r="AD1045580" s="245"/>
      <c r="AE1045580" s="245"/>
      <c r="AF1045580" s="245"/>
      <c r="AG1045580" s="245"/>
    </row>
    <row r="1045581" spans="1:33" ht="12.75">
      <c r="A1045581" s="247"/>
      <c r="B1045581" s="248"/>
      <c r="C1045581" s="249"/>
      <c r="D1045581" s="250"/>
      <c r="E1045581" s="250"/>
      <c r="F1045581" s="250"/>
      <c r="G1045581" s="250"/>
      <c r="H1045581" s="250"/>
      <c r="I1045581" s="250"/>
      <c r="J1045581" s="244"/>
      <c r="K1045581" s="244"/>
      <c r="L1045581" s="244"/>
      <c r="M1045581" s="244"/>
      <c r="N1045581" s="244"/>
      <c r="O1045581" s="251"/>
      <c r="P1045581" s="251"/>
      <c r="Q1045581" s="251"/>
      <c r="R1045581" s="251"/>
      <c r="S1045581" s="251"/>
      <c r="T1045581" s="251"/>
      <c r="U1045581" s="251"/>
      <c r="V1045581" s="251"/>
      <c r="W1045581" s="251"/>
      <c r="X1045581" s="251"/>
      <c r="Y1045581" s="251"/>
      <c r="Z1045581" s="251"/>
      <c r="AA1045581" s="251"/>
      <c r="AB1045581" s="247"/>
      <c r="AC1045581" s="247"/>
      <c r="AD1045581" s="245"/>
      <c r="AE1045581" s="245"/>
      <c r="AF1045581" s="245"/>
      <c r="AG1045581" s="245"/>
    </row>
    <row r="1045582" spans="1:33" ht="12.75">
      <c r="A1045582" s="247"/>
      <c r="B1045582" s="248"/>
      <c r="C1045582" s="249"/>
      <c r="D1045582" s="250"/>
      <c r="E1045582" s="250"/>
      <c r="F1045582" s="250"/>
      <c r="G1045582" s="250"/>
      <c r="H1045582" s="250"/>
      <c r="I1045582" s="250"/>
      <c r="J1045582" s="244"/>
      <c r="K1045582" s="244"/>
      <c r="L1045582" s="244"/>
      <c r="M1045582" s="244"/>
      <c r="N1045582" s="244"/>
      <c r="O1045582" s="251"/>
      <c r="P1045582" s="251"/>
      <c r="Q1045582" s="251"/>
      <c r="R1045582" s="251"/>
      <c r="S1045582" s="251"/>
      <c r="T1045582" s="251"/>
      <c r="U1045582" s="251"/>
      <c r="V1045582" s="251"/>
      <c r="W1045582" s="251"/>
      <c r="X1045582" s="251"/>
      <c r="Y1045582" s="251"/>
      <c r="Z1045582" s="251"/>
      <c r="AA1045582" s="251"/>
      <c r="AB1045582" s="247"/>
      <c r="AC1045582" s="247"/>
      <c r="AD1045582" s="245"/>
      <c r="AE1045582" s="245"/>
      <c r="AF1045582" s="245"/>
      <c r="AG1045582" s="245"/>
    </row>
    <row r="1045583" spans="1:33" ht="12.75">
      <c r="A1045583" s="247"/>
      <c r="B1045583" s="248"/>
      <c r="C1045583" s="249"/>
      <c r="D1045583" s="250"/>
      <c r="E1045583" s="250"/>
      <c r="F1045583" s="250"/>
      <c r="G1045583" s="250"/>
      <c r="H1045583" s="250"/>
      <c r="I1045583" s="250"/>
      <c r="J1045583" s="244"/>
      <c r="K1045583" s="244"/>
      <c r="L1045583" s="244"/>
      <c r="M1045583" s="244"/>
      <c r="N1045583" s="244"/>
      <c r="O1045583" s="251"/>
      <c r="P1045583" s="251"/>
      <c r="Q1045583" s="251"/>
      <c r="R1045583" s="251"/>
      <c r="S1045583" s="251"/>
      <c r="T1045583" s="251"/>
      <c r="U1045583" s="251"/>
      <c r="V1045583" s="251"/>
      <c r="W1045583" s="251"/>
      <c r="X1045583" s="251"/>
      <c r="Y1045583" s="251"/>
      <c r="Z1045583" s="251"/>
      <c r="AA1045583" s="251"/>
      <c r="AB1045583" s="247"/>
      <c r="AC1045583" s="247"/>
      <c r="AD1045583" s="245"/>
      <c r="AE1045583" s="245"/>
      <c r="AF1045583" s="245"/>
      <c r="AG1045583" s="245"/>
    </row>
    <row r="1045584" spans="1:33" ht="12.75">
      <c r="A1045584" s="247"/>
      <c r="B1045584" s="248"/>
      <c r="C1045584" s="249"/>
      <c r="D1045584" s="250"/>
      <c r="E1045584" s="250"/>
      <c r="F1045584" s="250"/>
      <c r="G1045584" s="250"/>
      <c r="H1045584" s="250"/>
      <c r="I1045584" s="250"/>
      <c r="J1045584" s="244"/>
      <c r="K1045584" s="244"/>
      <c r="L1045584" s="244"/>
      <c r="M1045584" s="244"/>
      <c r="N1045584" s="244"/>
      <c r="O1045584" s="251"/>
      <c r="P1045584" s="251"/>
      <c r="Q1045584" s="251"/>
      <c r="R1045584" s="251"/>
      <c r="S1045584" s="251"/>
      <c r="T1045584" s="251"/>
      <c r="U1045584" s="251"/>
      <c r="V1045584" s="251"/>
      <c r="W1045584" s="251"/>
      <c r="X1045584" s="251"/>
      <c r="Y1045584" s="251"/>
      <c r="Z1045584" s="251"/>
      <c r="AA1045584" s="251"/>
      <c r="AB1045584" s="247"/>
      <c r="AC1045584" s="247"/>
      <c r="AD1045584" s="245"/>
      <c r="AE1045584" s="245"/>
      <c r="AF1045584" s="245"/>
      <c r="AG1045584" s="245"/>
    </row>
    <row r="1045585" spans="1:33" ht="12.75">
      <c r="A1045585" s="247"/>
      <c r="B1045585" s="248"/>
      <c r="C1045585" s="249"/>
      <c r="D1045585" s="250"/>
      <c r="E1045585" s="250"/>
      <c r="F1045585" s="250"/>
      <c r="G1045585" s="250"/>
      <c r="H1045585" s="250"/>
      <c r="I1045585" s="250"/>
      <c r="J1045585" s="244"/>
      <c r="K1045585" s="244"/>
      <c r="L1045585" s="244"/>
      <c r="M1045585" s="244"/>
      <c r="N1045585" s="244"/>
      <c r="O1045585" s="251"/>
      <c r="P1045585" s="251"/>
      <c r="Q1045585" s="251"/>
      <c r="R1045585" s="251"/>
      <c r="S1045585" s="251"/>
      <c r="T1045585" s="251"/>
      <c r="U1045585" s="251"/>
      <c r="V1045585" s="251"/>
      <c r="W1045585" s="251"/>
      <c r="X1045585" s="251"/>
      <c r="Y1045585" s="251"/>
      <c r="Z1045585" s="251"/>
      <c r="AA1045585" s="251"/>
      <c r="AB1045585" s="247"/>
      <c r="AC1045585" s="247"/>
      <c r="AD1045585" s="245"/>
      <c r="AE1045585" s="245"/>
      <c r="AF1045585" s="245"/>
      <c r="AG1045585" s="245"/>
    </row>
    <row r="1045586" spans="1:33" ht="12.75">
      <c r="A1045586" s="247"/>
      <c r="B1045586" s="248"/>
      <c r="C1045586" s="249"/>
      <c r="D1045586" s="250"/>
      <c r="E1045586" s="250"/>
      <c r="F1045586" s="250"/>
      <c r="G1045586" s="250"/>
      <c r="H1045586" s="250"/>
      <c r="I1045586" s="250"/>
      <c r="J1045586" s="244"/>
      <c r="K1045586" s="244"/>
      <c r="L1045586" s="244"/>
      <c r="M1045586" s="244"/>
      <c r="N1045586" s="244"/>
      <c r="O1045586" s="251"/>
      <c r="P1045586" s="251"/>
      <c r="Q1045586" s="251"/>
      <c r="R1045586" s="251"/>
      <c r="S1045586" s="251"/>
      <c r="T1045586" s="251"/>
      <c r="U1045586" s="251"/>
      <c r="V1045586" s="251"/>
      <c r="W1045586" s="251"/>
      <c r="X1045586" s="251"/>
      <c r="Y1045586" s="251"/>
      <c r="Z1045586" s="251"/>
      <c r="AA1045586" s="251"/>
      <c r="AB1045586" s="247"/>
      <c r="AC1045586" s="247"/>
      <c r="AD1045586" s="245"/>
      <c r="AE1045586" s="245"/>
      <c r="AF1045586" s="245"/>
      <c r="AG1045586" s="245"/>
    </row>
    <row r="1045587" spans="1:33" ht="12.75">
      <c r="A1045587" s="247"/>
      <c r="B1045587" s="248"/>
      <c r="C1045587" s="249"/>
      <c r="D1045587" s="250"/>
      <c r="E1045587" s="250"/>
      <c r="F1045587" s="250"/>
      <c r="G1045587" s="250"/>
      <c r="H1045587" s="250"/>
      <c r="I1045587" s="250"/>
      <c r="J1045587" s="244"/>
      <c r="K1045587" s="244"/>
      <c r="L1045587" s="244"/>
      <c r="M1045587" s="244"/>
      <c r="N1045587" s="244"/>
      <c r="O1045587" s="251"/>
      <c r="P1045587" s="251"/>
      <c r="Q1045587" s="251"/>
      <c r="R1045587" s="251"/>
      <c r="S1045587" s="251"/>
      <c r="T1045587" s="251"/>
      <c r="U1045587" s="251"/>
      <c r="V1045587" s="251"/>
      <c r="W1045587" s="251"/>
      <c r="X1045587" s="251"/>
      <c r="Y1045587" s="251"/>
      <c r="Z1045587" s="251"/>
      <c r="AA1045587" s="251"/>
      <c r="AB1045587" s="247"/>
      <c r="AC1045587" s="247"/>
      <c r="AD1045587" s="245"/>
      <c r="AE1045587" s="245"/>
      <c r="AF1045587" s="245"/>
      <c r="AG1045587" s="245"/>
    </row>
    <row r="1045588" spans="1:33" ht="12.75">
      <c r="A1045588" s="247"/>
      <c r="B1045588" s="248"/>
      <c r="C1045588" s="249"/>
      <c r="D1045588" s="250"/>
      <c r="E1045588" s="250"/>
      <c r="F1045588" s="250"/>
      <c r="G1045588" s="250"/>
      <c r="H1045588" s="250"/>
      <c r="I1045588" s="250"/>
      <c r="J1045588" s="244"/>
      <c r="K1045588" s="244"/>
      <c r="L1045588" s="244"/>
      <c r="M1045588" s="244"/>
      <c r="N1045588" s="244"/>
      <c r="O1045588" s="251"/>
      <c r="P1045588" s="251"/>
      <c r="Q1045588" s="251"/>
      <c r="R1045588" s="251"/>
      <c r="S1045588" s="251"/>
      <c r="T1045588" s="251"/>
      <c r="U1045588" s="251"/>
      <c r="V1045588" s="251"/>
      <c r="W1045588" s="251"/>
      <c r="X1045588" s="251"/>
      <c r="Y1045588" s="251"/>
      <c r="Z1045588" s="251"/>
      <c r="AA1045588" s="251"/>
      <c r="AB1045588" s="247"/>
      <c r="AC1045588" s="247"/>
      <c r="AD1045588" s="245"/>
      <c r="AE1045588" s="245"/>
      <c r="AF1045588" s="245"/>
      <c r="AG1045588" s="245"/>
    </row>
    <row r="1045589" spans="1:33" ht="12.75">
      <c r="A1045589" s="247"/>
      <c r="B1045589" s="248"/>
      <c r="C1045589" s="249"/>
      <c r="D1045589" s="250"/>
      <c r="E1045589" s="250"/>
      <c r="F1045589" s="250"/>
      <c r="G1045589" s="250"/>
      <c r="H1045589" s="250"/>
      <c r="I1045589" s="250"/>
      <c r="J1045589" s="244"/>
      <c r="K1045589" s="244"/>
      <c r="L1045589" s="244"/>
      <c r="M1045589" s="244"/>
      <c r="N1045589" s="244"/>
      <c r="O1045589" s="251"/>
      <c r="P1045589" s="251"/>
      <c r="Q1045589" s="251"/>
      <c r="R1045589" s="251"/>
      <c r="S1045589" s="251"/>
      <c r="T1045589" s="251"/>
      <c r="U1045589" s="251"/>
      <c r="V1045589" s="251"/>
      <c r="W1045589" s="251"/>
      <c r="X1045589" s="251"/>
      <c r="Y1045589" s="251"/>
      <c r="Z1045589" s="251"/>
      <c r="AA1045589" s="251"/>
      <c r="AB1045589" s="247"/>
      <c r="AC1045589" s="247"/>
      <c r="AD1045589" s="245"/>
      <c r="AE1045589" s="245"/>
      <c r="AF1045589" s="245"/>
      <c r="AG1045589" s="245"/>
    </row>
    <row r="1045590" spans="1:33" ht="12.75">
      <c r="A1045590" s="247"/>
      <c r="B1045590" s="248"/>
      <c r="C1045590" s="249"/>
      <c r="D1045590" s="250"/>
      <c r="E1045590" s="250"/>
      <c r="F1045590" s="250"/>
      <c r="G1045590" s="250"/>
      <c r="H1045590" s="250"/>
      <c r="I1045590" s="250"/>
      <c r="J1045590" s="244"/>
      <c r="K1045590" s="244"/>
      <c r="L1045590" s="244"/>
      <c r="M1045590" s="244"/>
      <c r="N1045590" s="244"/>
      <c r="O1045590" s="251"/>
      <c r="P1045590" s="251"/>
      <c r="Q1045590" s="251"/>
      <c r="R1045590" s="251"/>
      <c r="S1045590" s="251"/>
      <c r="T1045590" s="251"/>
      <c r="U1045590" s="251"/>
      <c r="V1045590" s="251"/>
      <c r="W1045590" s="251"/>
      <c r="X1045590" s="251"/>
      <c r="Y1045590" s="251"/>
      <c r="Z1045590" s="251"/>
      <c r="AA1045590" s="251"/>
      <c r="AB1045590" s="247"/>
      <c r="AC1045590" s="247"/>
      <c r="AD1045590" s="245"/>
      <c r="AE1045590" s="245"/>
      <c r="AF1045590" s="245"/>
      <c r="AG1045590" s="245"/>
    </row>
    <row r="1045591" spans="1:33" ht="12.75">
      <c r="A1045591" s="247"/>
      <c r="B1045591" s="248"/>
      <c r="C1045591" s="249"/>
      <c r="D1045591" s="250"/>
      <c r="E1045591" s="250"/>
      <c r="F1045591" s="250"/>
      <c r="G1045591" s="250"/>
      <c r="H1045591" s="250"/>
      <c r="I1045591" s="250"/>
      <c r="J1045591" s="244"/>
      <c r="K1045591" s="244"/>
      <c r="L1045591" s="244"/>
      <c r="M1045591" s="244"/>
      <c r="N1045591" s="244"/>
      <c r="O1045591" s="251"/>
      <c r="P1045591" s="251"/>
      <c r="Q1045591" s="251"/>
      <c r="R1045591" s="251"/>
      <c r="S1045591" s="251"/>
      <c r="T1045591" s="251"/>
      <c r="U1045591" s="251"/>
      <c r="V1045591" s="251"/>
      <c r="W1045591" s="251"/>
      <c r="X1045591" s="251"/>
      <c r="Y1045591" s="251"/>
      <c r="Z1045591" s="251"/>
      <c r="AA1045591" s="251"/>
      <c r="AB1045591" s="247"/>
      <c r="AC1045591" s="247"/>
      <c r="AD1045591" s="245"/>
      <c r="AE1045591" s="245"/>
      <c r="AF1045591" s="245"/>
      <c r="AG1045591" s="245"/>
    </row>
    <row r="1045592" spans="1:33" ht="12.75">
      <c r="A1045592" s="247"/>
      <c r="B1045592" s="248"/>
      <c r="C1045592" s="249"/>
      <c r="D1045592" s="250"/>
      <c r="E1045592" s="250"/>
      <c r="F1045592" s="250"/>
      <c r="G1045592" s="250"/>
      <c r="H1045592" s="250"/>
      <c r="I1045592" s="250"/>
      <c r="J1045592" s="244"/>
      <c r="K1045592" s="244"/>
      <c r="L1045592" s="244"/>
      <c r="M1045592" s="244"/>
      <c r="N1045592" s="244"/>
      <c r="O1045592" s="251"/>
      <c r="P1045592" s="251"/>
      <c r="Q1045592" s="251"/>
      <c r="R1045592" s="251"/>
      <c r="S1045592" s="251"/>
      <c r="T1045592" s="251"/>
      <c r="U1045592" s="251"/>
      <c r="V1045592" s="251"/>
      <c r="W1045592" s="251"/>
      <c r="X1045592" s="251"/>
      <c r="Y1045592" s="251"/>
      <c r="Z1045592" s="251"/>
      <c r="AA1045592" s="251"/>
      <c r="AB1045592" s="247"/>
      <c r="AC1045592" s="247"/>
      <c r="AD1045592" s="245"/>
      <c r="AE1045592" s="245"/>
      <c r="AF1045592" s="245"/>
      <c r="AG1045592" s="245"/>
    </row>
    <row r="1045593" spans="1:33" ht="12.75">
      <c r="A1045593" s="247"/>
      <c r="B1045593" s="248"/>
      <c r="C1045593" s="249"/>
      <c r="D1045593" s="250"/>
      <c r="E1045593" s="250"/>
      <c r="F1045593" s="250"/>
      <c r="G1045593" s="250"/>
      <c r="H1045593" s="250"/>
      <c r="I1045593" s="250"/>
      <c r="J1045593" s="244"/>
      <c r="K1045593" s="244"/>
      <c r="L1045593" s="244"/>
      <c r="M1045593" s="244"/>
      <c r="N1045593" s="244"/>
      <c r="O1045593" s="251"/>
      <c r="P1045593" s="251"/>
      <c r="Q1045593" s="251"/>
      <c r="R1045593" s="251"/>
      <c r="S1045593" s="251"/>
      <c r="T1045593" s="251"/>
      <c r="U1045593" s="251"/>
      <c r="V1045593" s="251"/>
      <c r="W1045593" s="251"/>
      <c r="X1045593" s="251"/>
      <c r="Y1045593" s="251"/>
      <c r="Z1045593" s="251"/>
      <c r="AA1045593" s="251"/>
      <c r="AB1045593" s="247"/>
      <c r="AC1045593" s="247"/>
      <c r="AD1045593" s="245"/>
      <c r="AE1045593" s="245"/>
      <c r="AF1045593" s="245"/>
      <c r="AG1045593" s="245"/>
    </row>
    <row r="1045594" spans="1:33" ht="12.75">
      <c r="A1045594" s="247"/>
      <c r="B1045594" s="248"/>
      <c r="C1045594" s="249"/>
      <c r="D1045594" s="250"/>
      <c r="E1045594" s="250"/>
      <c r="F1045594" s="250"/>
      <c r="G1045594" s="250"/>
      <c r="H1045594" s="250"/>
      <c r="I1045594" s="250"/>
      <c r="J1045594" s="244"/>
      <c r="K1045594" s="244"/>
      <c r="L1045594" s="244"/>
      <c r="M1045594" s="244"/>
      <c r="N1045594" s="244"/>
      <c r="O1045594" s="251"/>
      <c r="P1045594" s="251"/>
      <c r="Q1045594" s="251"/>
      <c r="R1045594" s="251"/>
      <c r="S1045594" s="251"/>
      <c r="T1045594" s="251"/>
      <c r="U1045594" s="251"/>
      <c r="V1045594" s="251"/>
      <c r="W1045594" s="251"/>
      <c r="X1045594" s="251"/>
      <c r="Y1045594" s="251"/>
      <c r="Z1045594" s="251"/>
      <c r="AA1045594" s="251"/>
      <c r="AB1045594" s="247"/>
      <c r="AC1045594" s="247"/>
      <c r="AD1045594" s="245"/>
      <c r="AE1045594" s="245"/>
      <c r="AF1045594" s="245"/>
      <c r="AG1045594" s="245"/>
    </row>
    <row r="1045595" spans="1:33" ht="12.75">
      <c r="A1045595" s="247"/>
      <c r="B1045595" s="248"/>
      <c r="C1045595" s="249"/>
      <c r="D1045595" s="250"/>
      <c r="E1045595" s="250"/>
      <c r="F1045595" s="250"/>
      <c r="G1045595" s="250"/>
      <c r="H1045595" s="250"/>
      <c r="I1045595" s="250"/>
      <c r="J1045595" s="244"/>
      <c r="K1045595" s="244"/>
      <c r="L1045595" s="244"/>
      <c r="M1045595" s="244"/>
      <c r="N1045595" s="244"/>
      <c r="O1045595" s="251"/>
      <c r="P1045595" s="251"/>
      <c r="Q1045595" s="251"/>
      <c r="R1045595" s="251"/>
      <c r="S1045595" s="251"/>
      <c r="T1045595" s="251"/>
      <c r="U1045595" s="251"/>
      <c r="V1045595" s="251"/>
      <c r="W1045595" s="251"/>
      <c r="X1045595" s="251"/>
      <c r="Y1045595" s="251"/>
      <c r="Z1045595" s="251"/>
      <c r="AA1045595" s="251"/>
      <c r="AB1045595" s="247"/>
      <c r="AC1045595" s="247"/>
      <c r="AD1045595" s="245"/>
      <c r="AE1045595" s="245"/>
      <c r="AF1045595" s="245"/>
      <c r="AG1045595" s="245"/>
    </row>
    <row r="1045596" spans="1:33" ht="12.75">
      <c r="A1045596" s="247"/>
      <c r="B1045596" s="248"/>
      <c r="C1045596" s="249"/>
      <c r="D1045596" s="250"/>
      <c r="E1045596" s="250"/>
      <c r="F1045596" s="250"/>
      <c r="G1045596" s="250"/>
      <c r="H1045596" s="250"/>
      <c r="I1045596" s="250"/>
      <c r="J1045596" s="244"/>
      <c r="K1045596" s="244"/>
      <c r="L1045596" s="244"/>
      <c r="M1045596" s="244"/>
      <c r="N1045596" s="244"/>
      <c r="O1045596" s="251"/>
      <c r="P1045596" s="251"/>
      <c r="Q1045596" s="251"/>
      <c r="R1045596" s="251"/>
      <c r="S1045596" s="251"/>
      <c r="T1045596" s="251"/>
      <c r="U1045596" s="251"/>
      <c r="V1045596" s="251"/>
      <c r="W1045596" s="251"/>
      <c r="X1045596" s="251"/>
      <c r="Y1045596" s="251"/>
      <c r="Z1045596" s="251"/>
      <c r="AA1045596" s="251"/>
      <c r="AB1045596" s="247"/>
      <c r="AC1045596" s="247"/>
      <c r="AD1045596" s="245"/>
      <c r="AE1045596" s="245"/>
      <c r="AF1045596" s="245"/>
      <c r="AG1045596" s="245"/>
    </row>
    <row r="1045597" spans="1:33" ht="12.75">
      <c r="A1045597" s="247"/>
      <c r="B1045597" s="248"/>
      <c r="C1045597" s="249"/>
      <c r="D1045597" s="250"/>
      <c r="E1045597" s="250"/>
      <c r="F1045597" s="250"/>
      <c r="G1045597" s="250"/>
      <c r="H1045597" s="250"/>
      <c r="I1045597" s="250"/>
      <c r="J1045597" s="244"/>
      <c r="K1045597" s="244"/>
      <c r="L1045597" s="244"/>
      <c r="M1045597" s="244"/>
      <c r="N1045597" s="244"/>
      <c r="O1045597" s="251"/>
      <c r="P1045597" s="251"/>
      <c r="Q1045597" s="251"/>
      <c r="R1045597" s="251"/>
      <c r="S1045597" s="251"/>
      <c r="T1045597" s="251"/>
      <c r="U1045597" s="251"/>
      <c r="V1045597" s="251"/>
      <c r="W1045597" s="251"/>
      <c r="X1045597" s="251"/>
      <c r="Y1045597" s="251"/>
      <c r="Z1045597" s="251"/>
      <c r="AA1045597" s="251"/>
      <c r="AB1045597" s="247"/>
      <c r="AC1045597" s="247"/>
      <c r="AD1045597" s="245"/>
      <c r="AE1045597" s="245"/>
      <c r="AF1045597" s="245"/>
      <c r="AG1045597" s="245"/>
    </row>
    <row r="1045598" spans="1:33" ht="12.75">
      <c r="A1045598" s="247"/>
      <c r="B1045598" s="248"/>
      <c r="C1045598" s="249"/>
      <c r="D1045598" s="250"/>
      <c r="E1045598" s="250"/>
      <c r="F1045598" s="250"/>
      <c r="G1045598" s="250"/>
      <c r="H1045598" s="250"/>
      <c r="I1045598" s="250"/>
      <c r="J1045598" s="244"/>
      <c r="K1045598" s="244"/>
      <c r="L1045598" s="244"/>
      <c r="M1045598" s="244"/>
      <c r="N1045598" s="244"/>
      <c r="O1045598" s="251"/>
      <c r="P1045598" s="251"/>
      <c r="Q1045598" s="251"/>
      <c r="R1045598" s="251"/>
      <c r="S1045598" s="251"/>
      <c r="T1045598" s="251"/>
      <c r="U1045598" s="251"/>
      <c r="V1045598" s="251"/>
      <c r="W1045598" s="251"/>
      <c r="X1045598" s="251"/>
      <c r="Y1045598" s="251"/>
      <c r="Z1045598" s="251"/>
      <c r="AA1045598" s="251"/>
      <c r="AB1045598" s="247"/>
      <c r="AC1045598" s="247"/>
      <c r="AD1045598" s="245"/>
      <c r="AE1045598" s="245"/>
      <c r="AF1045598" s="245"/>
      <c r="AG1045598" s="245"/>
    </row>
    <row r="1045599" spans="1:33" ht="12.75">
      <c r="A1045599" s="247"/>
      <c r="B1045599" s="248"/>
      <c r="C1045599" s="249"/>
      <c r="D1045599" s="250"/>
      <c r="E1045599" s="250"/>
      <c r="F1045599" s="250"/>
      <c r="G1045599" s="250"/>
      <c r="H1045599" s="250"/>
      <c r="I1045599" s="250"/>
      <c r="J1045599" s="244"/>
      <c r="K1045599" s="244"/>
      <c r="L1045599" s="244"/>
      <c r="M1045599" s="244"/>
      <c r="N1045599" s="244"/>
      <c r="O1045599" s="251"/>
      <c r="P1045599" s="251"/>
      <c r="Q1045599" s="251"/>
      <c r="R1045599" s="251"/>
      <c r="S1045599" s="251"/>
      <c r="T1045599" s="251"/>
      <c r="U1045599" s="251"/>
      <c r="V1045599" s="251"/>
      <c r="W1045599" s="251"/>
      <c r="X1045599" s="251"/>
      <c r="Y1045599" s="251"/>
      <c r="Z1045599" s="251"/>
      <c r="AA1045599" s="251"/>
      <c r="AB1045599" s="247"/>
      <c r="AC1045599" s="247"/>
      <c r="AD1045599" s="245"/>
      <c r="AE1045599" s="245"/>
      <c r="AF1045599" s="245"/>
      <c r="AG1045599" s="245"/>
    </row>
    <row r="1045600" spans="1:33" ht="12.75">
      <c r="A1045600" s="247"/>
      <c r="B1045600" s="248"/>
      <c r="C1045600" s="249"/>
      <c r="D1045600" s="250"/>
      <c r="E1045600" s="250"/>
      <c r="F1045600" s="250"/>
      <c r="G1045600" s="250"/>
      <c r="H1045600" s="250"/>
      <c r="I1045600" s="250"/>
      <c r="J1045600" s="244"/>
      <c r="K1045600" s="244"/>
      <c r="L1045600" s="244"/>
      <c r="M1045600" s="244"/>
      <c r="N1045600" s="244"/>
      <c r="O1045600" s="251"/>
      <c r="P1045600" s="251"/>
      <c r="Q1045600" s="251"/>
      <c r="R1045600" s="251"/>
      <c r="S1045600" s="251"/>
      <c r="T1045600" s="251"/>
      <c r="U1045600" s="251"/>
      <c r="V1045600" s="251"/>
      <c r="W1045600" s="251"/>
      <c r="X1045600" s="251"/>
      <c r="Y1045600" s="251"/>
      <c r="Z1045600" s="251"/>
      <c r="AA1045600" s="251"/>
      <c r="AB1045600" s="247"/>
      <c r="AC1045600" s="247"/>
      <c r="AD1045600" s="245"/>
      <c r="AE1045600" s="245"/>
      <c r="AF1045600" s="245"/>
      <c r="AG1045600" s="245"/>
    </row>
    <row r="1045601" spans="1:33" ht="12.75">
      <c r="A1045601" s="247"/>
      <c r="B1045601" s="248"/>
      <c r="C1045601" s="249"/>
      <c r="D1045601" s="250"/>
      <c r="E1045601" s="250"/>
      <c r="F1045601" s="250"/>
      <c r="G1045601" s="250"/>
      <c r="H1045601" s="250"/>
      <c r="I1045601" s="250"/>
      <c r="J1045601" s="244"/>
      <c r="K1045601" s="244"/>
      <c r="L1045601" s="244"/>
      <c r="M1045601" s="244"/>
      <c r="N1045601" s="244"/>
      <c r="O1045601" s="251"/>
      <c r="P1045601" s="251"/>
      <c r="Q1045601" s="251"/>
      <c r="R1045601" s="251"/>
      <c r="S1045601" s="251"/>
      <c r="T1045601" s="251"/>
      <c r="U1045601" s="251"/>
      <c r="V1045601" s="251"/>
      <c r="W1045601" s="251"/>
      <c r="X1045601" s="251"/>
      <c r="Y1045601" s="251"/>
      <c r="Z1045601" s="251"/>
      <c r="AA1045601" s="251"/>
      <c r="AB1045601" s="247"/>
      <c r="AC1045601" s="247"/>
      <c r="AD1045601" s="245"/>
      <c r="AE1045601" s="245"/>
      <c r="AF1045601" s="245"/>
      <c r="AG1045601" s="245"/>
    </row>
    <row r="1045602" spans="1:33" ht="12.75">
      <c r="A1045602" s="247"/>
      <c r="B1045602" s="248"/>
      <c r="C1045602" s="249"/>
      <c r="D1045602" s="250"/>
      <c r="E1045602" s="250"/>
      <c r="F1045602" s="250"/>
      <c r="G1045602" s="250"/>
      <c r="H1045602" s="250"/>
      <c r="I1045602" s="250"/>
      <c r="J1045602" s="244"/>
      <c r="K1045602" s="244"/>
      <c r="L1045602" s="244"/>
      <c r="M1045602" s="244"/>
      <c r="N1045602" s="244"/>
      <c r="O1045602" s="251"/>
      <c r="P1045602" s="251"/>
      <c r="Q1045602" s="251"/>
      <c r="R1045602" s="251"/>
      <c r="S1045602" s="251"/>
      <c r="T1045602" s="251"/>
      <c r="U1045602" s="251"/>
      <c r="V1045602" s="251"/>
      <c r="W1045602" s="251"/>
      <c r="X1045602" s="251"/>
      <c r="Y1045602" s="251"/>
      <c r="Z1045602" s="251"/>
      <c r="AA1045602" s="251"/>
      <c r="AB1045602" s="247"/>
      <c r="AC1045602" s="247"/>
      <c r="AD1045602" s="245"/>
      <c r="AE1045602" s="245"/>
      <c r="AF1045602" s="245"/>
      <c r="AG1045602" s="245"/>
    </row>
    <row r="1045603" spans="1:33" ht="12.75">
      <c r="A1045603" s="247"/>
      <c r="B1045603" s="248"/>
      <c r="C1045603" s="249"/>
      <c r="D1045603" s="250"/>
      <c r="E1045603" s="250"/>
      <c r="F1045603" s="250"/>
      <c r="G1045603" s="250"/>
      <c r="H1045603" s="250"/>
      <c r="I1045603" s="250"/>
      <c r="J1045603" s="244"/>
      <c r="K1045603" s="244"/>
      <c r="L1045603" s="244"/>
      <c r="M1045603" s="244"/>
      <c r="N1045603" s="244"/>
      <c r="O1045603" s="251"/>
      <c r="P1045603" s="251"/>
      <c r="Q1045603" s="251"/>
      <c r="R1045603" s="251"/>
      <c r="S1045603" s="251"/>
      <c r="T1045603" s="251"/>
      <c r="U1045603" s="251"/>
      <c r="V1045603" s="251"/>
      <c r="W1045603" s="251"/>
      <c r="X1045603" s="251"/>
      <c r="Y1045603" s="251"/>
      <c r="Z1045603" s="251"/>
      <c r="AA1045603" s="251"/>
      <c r="AB1045603" s="247"/>
      <c r="AC1045603" s="247"/>
      <c r="AD1045603" s="245"/>
      <c r="AE1045603" s="245"/>
      <c r="AF1045603" s="245"/>
      <c r="AG1045603" s="245"/>
    </row>
    <row r="1045604" spans="1:33" ht="12.75">
      <c r="A1045604" s="247"/>
      <c r="B1045604" s="248"/>
      <c r="C1045604" s="249"/>
      <c r="D1045604" s="250"/>
      <c r="E1045604" s="250"/>
      <c r="F1045604" s="250"/>
      <c r="G1045604" s="250"/>
      <c r="H1045604" s="250"/>
      <c r="I1045604" s="250"/>
      <c r="J1045604" s="244"/>
      <c r="K1045604" s="244"/>
      <c r="L1045604" s="244"/>
      <c r="M1045604" s="244"/>
      <c r="N1045604" s="244"/>
      <c r="O1045604" s="251"/>
      <c r="P1045604" s="251"/>
      <c r="Q1045604" s="251"/>
      <c r="R1045604" s="251"/>
      <c r="S1045604" s="251"/>
      <c r="T1045604" s="251"/>
      <c r="U1045604" s="251"/>
      <c r="V1045604" s="251"/>
      <c r="W1045604" s="251"/>
      <c r="X1045604" s="251"/>
      <c r="Y1045604" s="251"/>
      <c r="Z1045604" s="251"/>
      <c r="AA1045604" s="251"/>
      <c r="AB1045604" s="247"/>
      <c r="AC1045604" s="247"/>
      <c r="AD1045604" s="245"/>
      <c r="AE1045604" s="245"/>
      <c r="AF1045604" s="245"/>
      <c r="AG1045604" s="245"/>
    </row>
    <row r="1045605" spans="1:33" ht="12.75">
      <c r="A1045605" s="247"/>
      <c r="B1045605" s="248"/>
      <c r="C1045605" s="249"/>
      <c r="D1045605" s="250"/>
      <c r="E1045605" s="250"/>
      <c r="F1045605" s="250"/>
      <c r="G1045605" s="250"/>
      <c r="H1045605" s="250"/>
      <c r="I1045605" s="250"/>
      <c r="J1045605" s="244"/>
      <c r="K1045605" s="244"/>
      <c r="L1045605" s="244"/>
      <c r="M1045605" s="244"/>
      <c r="N1045605" s="244"/>
      <c r="O1045605" s="251"/>
      <c r="P1045605" s="251"/>
      <c r="Q1045605" s="251"/>
      <c r="R1045605" s="251"/>
      <c r="S1045605" s="251"/>
      <c r="T1045605" s="251"/>
      <c r="U1045605" s="251"/>
      <c r="V1045605" s="251"/>
      <c r="W1045605" s="251"/>
      <c r="X1045605" s="251"/>
      <c r="Y1045605" s="251"/>
      <c r="Z1045605" s="251"/>
      <c r="AA1045605" s="251"/>
      <c r="AB1045605" s="247"/>
      <c r="AC1045605" s="247"/>
      <c r="AD1045605" s="245"/>
      <c r="AE1045605" s="245"/>
      <c r="AF1045605" s="245"/>
      <c r="AG1045605" s="245"/>
    </row>
    <row r="1045606" spans="1:33" ht="12.75">
      <c r="A1045606" s="247"/>
      <c r="B1045606" s="248"/>
      <c r="C1045606" s="249"/>
      <c r="D1045606" s="250"/>
      <c r="E1045606" s="250"/>
      <c r="F1045606" s="250"/>
      <c r="G1045606" s="250"/>
      <c r="H1045606" s="250"/>
      <c r="I1045606" s="250"/>
      <c r="J1045606" s="244"/>
      <c r="K1045606" s="244"/>
      <c r="L1045606" s="244"/>
      <c r="M1045606" s="244"/>
      <c r="N1045606" s="244"/>
      <c r="O1045606" s="251"/>
      <c r="P1045606" s="251"/>
      <c r="Q1045606" s="251"/>
      <c r="R1045606" s="251"/>
      <c r="S1045606" s="251"/>
      <c r="T1045606" s="251"/>
      <c r="U1045606" s="251"/>
      <c r="V1045606" s="251"/>
      <c r="W1045606" s="251"/>
      <c r="X1045606" s="251"/>
      <c r="Y1045606" s="251"/>
      <c r="Z1045606" s="251"/>
      <c r="AA1045606" s="251"/>
      <c r="AB1045606" s="247"/>
      <c r="AC1045606" s="247"/>
      <c r="AD1045606" s="245"/>
      <c r="AE1045606" s="245"/>
      <c r="AF1045606" s="245"/>
      <c r="AG1045606" s="245"/>
    </row>
    <row r="1045607" spans="1:33" ht="12.75">
      <c r="A1045607" s="247"/>
      <c r="B1045607" s="248"/>
      <c r="C1045607" s="249"/>
      <c r="D1045607" s="250"/>
      <c r="E1045607" s="250"/>
      <c r="F1045607" s="250"/>
      <c r="G1045607" s="250"/>
      <c r="H1045607" s="250"/>
      <c r="I1045607" s="250"/>
      <c r="J1045607" s="244"/>
      <c r="K1045607" s="244"/>
      <c r="L1045607" s="244"/>
      <c r="M1045607" s="244"/>
      <c r="N1045607" s="244"/>
      <c r="O1045607" s="251"/>
      <c r="P1045607" s="251"/>
      <c r="Q1045607" s="251"/>
      <c r="R1045607" s="251"/>
      <c r="S1045607" s="251"/>
      <c r="T1045607" s="251"/>
      <c r="U1045607" s="251"/>
      <c r="V1045607" s="251"/>
      <c r="W1045607" s="251"/>
      <c r="X1045607" s="251"/>
      <c r="Y1045607" s="251"/>
      <c r="Z1045607" s="251"/>
      <c r="AA1045607" s="251"/>
      <c r="AB1045607" s="247"/>
      <c r="AC1045607" s="247"/>
      <c r="AD1045607" s="245"/>
      <c r="AE1045607" s="245"/>
      <c r="AF1045607" s="245"/>
      <c r="AG1045607" s="245"/>
    </row>
    <row r="1045608" spans="1:33" ht="12.75">
      <c r="A1045608" s="247"/>
      <c r="B1045608" s="248"/>
      <c r="C1045608" s="249"/>
      <c r="D1045608" s="250"/>
      <c r="E1045608" s="250"/>
      <c r="F1045608" s="250"/>
      <c r="G1045608" s="250"/>
      <c r="H1045608" s="250"/>
      <c r="I1045608" s="250"/>
      <c r="J1045608" s="244"/>
      <c r="K1045608" s="244"/>
      <c r="L1045608" s="244"/>
      <c r="M1045608" s="244"/>
      <c r="N1045608" s="244"/>
      <c r="O1045608" s="251"/>
      <c r="P1045608" s="251"/>
      <c r="Q1045608" s="251"/>
      <c r="R1045608" s="251"/>
      <c r="S1045608" s="251"/>
      <c r="T1045608" s="251"/>
      <c r="U1045608" s="251"/>
      <c r="V1045608" s="251"/>
      <c r="W1045608" s="251"/>
      <c r="X1045608" s="251"/>
      <c r="Y1045608" s="251"/>
      <c r="Z1045608" s="251"/>
      <c r="AA1045608" s="251"/>
      <c r="AB1045608" s="247"/>
      <c r="AC1045608" s="247"/>
      <c r="AD1045608" s="245"/>
      <c r="AE1045608" s="245"/>
      <c r="AF1045608" s="245"/>
      <c r="AG1045608" s="245"/>
    </row>
    <row r="1045609" spans="1:33" ht="12.75">
      <c r="A1045609" s="247"/>
      <c r="B1045609" s="248"/>
      <c r="C1045609" s="249"/>
      <c r="D1045609" s="250"/>
      <c r="E1045609" s="250"/>
      <c r="F1045609" s="250"/>
      <c r="G1045609" s="250"/>
      <c r="H1045609" s="250"/>
      <c r="I1045609" s="250"/>
      <c r="J1045609" s="244"/>
      <c r="K1045609" s="244"/>
      <c r="L1045609" s="244"/>
      <c r="M1045609" s="244"/>
      <c r="N1045609" s="244"/>
      <c r="O1045609" s="251"/>
      <c r="P1045609" s="251"/>
      <c r="Q1045609" s="251"/>
      <c r="R1045609" s="251"/>
      <c r="S1045609" s="251"/>
      <c r="T1045609" s="251"/>
      <c r="U1045609" s="251"/>
      <c r="V1045609" s="251"/>
      <c r="W1045609" s="251"/>
      <c r="X1045609" s="251"/>
      <c r="Y1045609" s="251"/>
      <c r="Z1045609" s="251"/>
      <c r="AA1045609" s="251"/>
      <c r="AB1045609" s="247"/>
      <c r="AC1045609" s="247"/>
      <c r="AD1045609" s="245"/>
      <c r="AE1045609" s="245"/>
      <c r="AF1045609" s="245"/>
      <c r="AG1045609" s="245"/>
    </row>
    <row r="1045610" spans="1:33" ht="12.75">
      <c r="A1045610" s="247"/>
      <c r="B1045610" s="248"/>
      <c r="C1045610" s="249"/>
      <c r="D1045610" s="250"/>
      <c r="E1045610" s="250"/>
      <c r="F1045610" s="250"/>
      <c r="G1045610" s="250"/>
      <c r="H1045610" s="250"/>
      <c r="I1045610" s="250"/>
      <c r="J1045610" s="244"/>
      <c r="K1045610" s="244"/>
      <c r="L1045610" s="244"/>
      <c r="M1045610" s="244"/>
      <c r="N1045610" s="244"/>
      <c r="O1045610" s="251"/>
      <c r="P1045610" s="251"/>
      <c r="Q1045610" s="251"/>
      <c r="R1045610" s="251"/>
      <c r="S1045610" s="251"/>
      <c r="T1045610" s="251"/>
      <c r="U1045610" s="251"/>
      <c r="V1045610" s="251"/>
      <c r="W1045610" s="251"/>
      <c r="X1045610" s="251"/>
      <c r="Y1045610" s="251"/>
      <c r="Z1045610" s="251"/>
      <c r="AA1045610" s="251"/>
      <c r="AB1045610" s="247"/>
      <c r="AC1045610" s="247"/>
      <c r="AD1045610" s="245"/>
      <c r="AE1045610" s="245"/>
      <c r="AF1045610" s="245"/>
      <c r="AG1045610" s="245"/>
    </row>
    <row r="1045611" spans="1:33" ht="12.75">
      <c r="A1045611" s="247"/>
      <c r="B1045611" s="248"/>
      <c r="C1045611" s="249"/>
      <c r="D1045611" s="250"/>
      <c r="E1045611" s="250"/>
      <c r="F1045611" s="250"/>
      <c r="G1045611" s="250"/>
      <c r="H1045611" s="250"/>
      <c r="I1045611" s="250"/>
      <c r="J1045611" s="244"/>
      <c r="K1045611" s="244"/>
      <c r="L1045611" s="244"/>
      <c r="M1045611" s="244"/>
      <c r="N1045611" s="244"/>
      <c r="O1045611" s="251"/>
      <c r="P1045611" s="251"/>
      <c r="Q1045611" s="251"/>
      <c r="R1045611" s="251"/>
      <c r="S1045611" s="251"/>
      <c r="T1045611" s="251"/>
      <c r="U1045611" s="251"/>
      <c r="V1045611" s="251"/>
      <c r="W1045611" s="251"/>
      <c r="X1045611" s="251"/>
      <c r="Y1045611" s="251"/>
      <c r="Z1045611" s="251"/>
      <c r="AA1045611" s="251"/>
      <c r="AB1045611" s="247"/>
      <c r="AC1045611" s="247"/>
      <c r="AD1045611" s="245"/>
      <c r="AE1045611" s="245"/>
      <c r="AF1045611" s="245"/>
      <c r="AG1045611" s="245"/>
    </row>
    <row r="1045612" spans="1:33" ht="12.75">
      <c r="A1045612" s="247"/>
      <c r="B1045612" s="248"/>
      <c r="C1045612" s="249"/>
      <c r="D1045612" s="250"/>
      <c r="E1045612" s="250"/>
      <c r="F1045612" s="250"/>
      <c r="G1045612" s="250"/>
      <c r="H1045612" s="250"/>
      <c r="I1045612" s="250"/>
      <c r="J1045612" s="244"/>
      <c r="K1045612" s="244"/>
      <c r="L1045612" s="244"/>
      <c r="M1045612" s="244"/>
      <c r="N1045612" s="244"/>
      <c r="O1045612" s="251"/>
      <c r="P1045612" s="251"/>
      <c r="Q1045612" s="251"/>
      <c r="R1045612" s="251"/>
      <c r="S1045612" s="251"/>
      <c r="T1045612" s="251"/>
      <c r="U1045612" s="251"/>
      <c r="V1045612" s="251"/>
      <c r="W1045612" s="251"/>
      <c r="X1045612" s="251"/>
      <c r="Y1045612" s="251"/>
      <c r="Z1045612" s="251"/>
      <c r="AA1045612" s="251"/>
      <c r="AB1045612" s="247"/>
      <c r="AC1045612" s="247"/>
      <c r="AD1045612" s="245"/>
      <c r="AE1045612" s="245"/>
      <c r="AF1045612" s="245"/>
      <c r="AG1045612" s="245"/>
    </row>
    <row r="1045613" spans="1:33" ht="12.75">
      <c r="A1045613" s="247"/>
      <c r="B1045613" s="248"/>
      <c r="C1045613" s="249"/>
      <c r="D1045613" s="250"/>
      <c r="E1045613" s="250"/>
      <c r="F1045613" s="250"/>
      <c r="G1045613" s="250"/>
      <c r="H1045613" s="250"/>
      <c r="I1045613" s="250"/>
      <c r="J1045613" s="244"/>
      <c r="K1045613" s="244"/>
      <c r="L1045613" s="244"/>
      <c r="M1045613" s="244"/>
      <c r="N1045613" s="244"/>
      <c r="O1045613" s="251"/>
      <c r="P1045613" s="251"/>
      <c r="Q1045613" s="251"/>
      <c r="R1045613" s="251"/>
      <c r="S1045613" s="251"/>
      <c r="T1045613" s="251"/>
      <c r="U1045613" s="251"/>
      <c r="V1045613" s="251"/>
      <c r="W1045613" s="251"/>
      <c r="X1045613" s="251"/>
      <c r="Y1045613" s="251"/>
      <c r="Z1045613" s="251"/>
      <c r="AA1045613" s="251"/>
      <c r="AB1045613" s="247"/>
      <c r="AC1045613" s="247"/>
      <c r="AD1045613" s="245"/>
      <c r="AE1045613" s="245"/>
      <c r="AF1045613" s="245"/>
      <c r="AG1045613" s="245"/>
    </row>
    <row r="1045614" spans="1:33" ht="12.75">
      <c r="A1045614" s="247"/>
      <c r="B1045614" s="248"/>
      <c r="C1045614" s="249"/>
      <c r="D1045614" s="250"/>
      <c r="E1045614" s="250"/>
      <c r="F1045614" s="250"/>
      <c r="G1045614" s="250"/>
      <c r="H1045614" s="250"/>
      <c r="I1045614" s="250"/>
      <c r="J1045614" s="244"/>
      <c r="K1045614" s="244"/>
      <c r="L1045614" s="244"/>
      <c r="M1045614" s="244"/>
      <c r="N1045614" s="244"/>
      <c r="O1045614" s="251"/>
      <c r="P1045614" s="251"/>
      <c r="Q1045614" s="251"/>
      <c r="R1045614" s="251"/>
      <c r="S1045614" s="251"/>
      <c r="T1045614" s="251"/>
      <c r="U1045614" s="251"/>
      <c r="V1045614" s="251"/>
      <c r="W1045614" s="251"/>
      <c r="X1045614" s="251"/>
      <c r="Y1045614" s="251"/>
      <c r="Z1045614" s="251"/>
      <c r="AA1045614" s="251"/>
      <c r="AB1045614" s="247"/>
      <c r="AC1045614" s="247"/>
      <c r="AD1045614" s="245"/>
      <c r="AE1045614" s="245"/>
      <c r="AF1045614" s="245"/>
      <c r="AG1045614" s="245"/>
    </row>
    <row r="1045615" spans="1:33" ht="12.75">
      <c r="A1045615" s="247"/>
      <c r="B1045615" s="248"/>
      <c r="C1045615" s="249"/>
      <c r="D1045615" s="250"/>
      <c r="E1045615" s="250"/>
      <c r="F1045615" s="250"/>
      <c r="G1045615" s="250"/>
      <c r="H1045615" s="250"/>
      <c r="I1045615" s="250"/>
      <c r="J1045615" s="244"/>
      <c r="K1045615" s="244"/>
      <c r="L1045615" s="244"/>
      <c r="M1045615" s="244"/>
      <c r="N1045615" s="244"/>
      <c r="O1045615" s="251"/>
      <c r="P1045615" s="251"/>
      <c r="Q1045615" s="251"/>
      <c r="R1045615" s="251"/>
      <c r="S1045615" s="251"/>
      <c r="T1045615" s="251"/>
      <c r="U1045615" s="251"/>
      <c r="V1045615" s="251"/>
      <c r="W1045615" s="251"/>
      <c r="X1045615" s="251"/>
      <c r="Y1045615" s="251"/>
      <c r="Z1045615" s="251"/>
      <c r="AA1045615" s="251"/>
      <c r="AB1045615" s="247"/>
      <c r="AC1045615" s="247"/>
      <c r="AD1045615" s="245"/>
      <c r="AE1045615" s="245"/>
      <c r="AF1045615" s="245"/>
      <c r="AG1045615" s="245"/>
    </row>
    <row r="1045616" spans="1:33" ht="12.75">
      <c r="A1045616" s="247"/>
      <c r="B1045616" s="248"/>
      <c r="C1045616" s="249"/>
      <c r="D1045616" s="250"/>
      <c r="E1045616" s="250"/>
      <c r="F1045616" s="250"/>
      <c r="G1045616" s="250"/>
      <c r="H1045616" s="250"/>
      <c r="I1045616" s="250"/>
      <c r="J1045616" s="244"/>
      <c r="K1045616" s="244"/>
      <c r="L1045616" s="244"/>
      <c r="M1045616" s="244"/>
      <c r="N1045616" s="244"/>
      <c r="O1045616" s="251"/>
      <c r="P1045616" s="251"/>
      <c r="Q1045616" s="251"/>
      <c r="R1045616" s="251"/>
      <c r="S1045616" s="251"/>
      <c r="T1045616" s="251"/>
      <c r="U1045616" s="251"/>
      <c r="V1045616" s="251"/>
      <c r="W1045616" s="251"/>
      <c r="X1045616" s="251"/>
      <c r="Y1045616" s="251"/>
      <c r="Z1045616" s="251"/>
      <c r="AA1045616" s="251"/>
      <c r="AB1045616" s="247"/>
      <c r="AC1045616" s="247"/>
      <c r="AD1045616" s="245"/>
      <c r="AE1045616" s="245"/>
      <c r="AF1045616" s="245"/>
      <c r="AG1045616" s="245"/>
    </row>
    <row r="1045617" spans="1:33" ht="12.75">
      <c r="A1045617" s="247"/>
      <c r="B1045617" s="248"/>
      <c r="C1045617" s="249"/>
      <c r="D1045617" s="250"/>
      <c r="E1045617" s="250"/>
      <c r="F1045617" s="250"/>
      <c r="G1045617" s="250"/>
      <c r="H1045617" s="250"/>
      <c r="I1045617" s="250"/>
      <c r="J1045617" s="244"/>
      <c r="K1045617" s="244"/>
      <c r="L1045617" s="244"/>
      <c r="M1045617" s="244"/>
      <c r="N1045617" s="244"/>
      <c r="O1045617" s="251"/>
      <c r="P1045617" s="251"/>
      <c r="Q1045617" s="251"/>
      <c r="R1045617" s="251"/>
      <c r="S1045617" s="251"/>
      <c r="T1045617" s="251"/>
      <c r="U1045617" s="251"/>
      <c r="V1045617" s="251"/>
      <c r="W1045617" s="251"/>
      <c r="X1045617" s="251"/>
      <c r="Y1045617" s="251"/>
      <c r="Z1045617" s="251"/>
      <c r="AA1045617" s="251"/>
      <c r="AB1045617" s="247"/>
      <c r="AC1045617" s="247"/>
      <c r="AD1045617" s="245"/>
      <c r="AE1045617" s="245"/>
      <c r="AF1045617" s="245"/>
      <c r="AG1045617" s="245"/>
    </row>
    <row r="1045618" spans="1:33" ht="12.75">
      <c r="A1045618" s="247"/>
      <c r="B1045618" s="248"/>
      <c r="C1045618" s="249"/>
      <c r="D1045618" s="250"/>
      <c r="E1045618" s="250"/>
      <c r="F1045618" s="250"/>
      <c r="G1045618" s="250"/>
      <c r="H1045618" s="250"/>
      <c r="I1045618" s="250"/>
      <c r="J1045618" s="244"/>
      <c r="K1045618" s="244"/>
      <c r="L1045618" s="244"/>
      <c r="M1045618" s="244"/>
      <c r="N1045618" s="244"/>
      <c r="O1045618" s="251"/>
      <c r="P1045618" s="251"/>
      <c r="Q1045618" s="251"/>
      <c r="R1045618" s="251"/>
      <c r="S1045618" s="251"/>
      <c r="T1045618" s="251"/>
      <c r="U1045618" s="251"/>
      <c r="V1045618" s="251"/>
      <c r="W1045618" s="251"/>
      <c r="X1045618" s="251"/>
      <c r="Y1045618" s="251"/>
      <c r="Z1045618" s="251"/>
      <c r="AA1045618" s="251"/>
      <c r="AB1045618" s="247"/>
      <c r="AC1045618" s="247"/>
      <c r="AD1045618" s="245"/>
      <c r="AE1045618" s="245"/>
      <c r="AF1045618" s="245"/>
      <c r="AG1045618" s="245"/>
    </row>
    <row r="1045619" spans="1:33" ht="12.75">
      <c r="A1045619" s="247"/>
      <c r="B1045619" s="248"/>
      <c r="C1045619" s="249"/>
      <c r="D1045619" s="250"/>
      <c r="E1045619" s="250"/>
      <c r="F1045619" s="250"/>
      <c r="G1045619" s="250"/>
      <c r="H1045619" s="250"/>
      <c r="I1045619" s="250"/>
      <c r="J1045619" s="244"/>
      <c r="K1045619" s="244"/>
      <c r="L1045619" s="244"/>
      <c r="M1045619" s="244"/>
      <c r="N1045619" s="244"/>
      <c r="O1045619" s="251"/>
      <c r="P1045619" s="251"/>
      <c r="Q1045619" s="251"/>
      <c r="R1045619" s="251"/>
      <c r="S1045619" s="251"/>
      <c r="T1045619" s="251"/>
      <c r="U1045619" s="251"/>
      <c r="V1045619" s="251"/>
      <c r="W1045619" s="251"/>
      <c r="X1045619" s="251"/>
      <c r="Y1045619" s="251"/>
      <c r="Z1045619" s="251"/>
      <c r="AA1045619" s="251"/>
      <c r="AB1045619" s="247"/>
      <c r="AC1045619" s="247"/>
      <c r="AD1045619" s="245"/>
      <c r="AE1045619" s="245"/>
      <c r="AF1045619" s="245"/>
      <c r="AG1045619" s="245"/>
    </row>
    <row r="1045620" spans="1:33" ht="12.75">
      <c r="A1045620" s="247"/>
      <c r="B1045620" s="248"/>
      <c r="C1045620" s="249"/>
      <c r="D1045620" s="250"/>
      <c r="E1045620" s="250"/>
      <c r="F1045620" s="250"/>
      <c r="G1045620" s="250"/>
      <c r="H1045620" s="250"/>
      <c r="I1045620" s="250"/>
      <c r="J1045620" s="244"/>
      <c r="K1045620" s="244"/>
      <c r="L1045620" s="244"/>
      <c r="M1045620" s="244"/>
      <c r="N1045620" s="244"/>
      <c r="O1045620" s="251"/>
      <c r="P1045620" s="251"/>
      <c r="Q1045620" s="251"/>
      <c r="R1045620" s="251"/>
      <c r="S1045620" s="251"/>
      <c r="T1045620" s="251"/>
      <c r="U1045620" s="251"/>
      <c r="V1045620" s="251"/>
      <c r="W1045620" s="251"/>
      <c r="X1045620" s="251"/>
      <c r="Y1045620" s="251"/>
      <c r="Z1045620" s="251"/>
      <c r="AA1045620" s="251"/>
      <c r="AB1045620" s="247"/>
      <c r="AC1045620" s="247"/>
      <c r="AD1045620" s="245"/>
      <c r="AE1045620" s="245"/>
      <c r="AF1045620" s="245"/>
      <c r="AG1045620" s="245"/>
    </row>
    <row r="1045621" spans="1:33" ht="12.75">
      <c r="A1045621" s="247"/>
      <c r="B1045621" s="248"/>
      <c r="C1045621" s="249"/>
      <c r="D1045621" s="250"/>
      <c r="E1045621" s="250"/>
      <c r="F1045621" s="250"/>
      <c r="G1045621" s="250"/>
      <c r="H1045621" s="250"/>
      <c r="I1045621" s="250"/>
      <c r="J1045621" s="244"/>
      <c r="K1045621" s="244"/>
      <c r="L1045621" s="244"/>
      <c r="M1045621" s="244"/>
      <c r="N1045621" s="244"/>
      <c r="O1045621" s="251"/>
      <c r="P1045621" s="251"/>
      <c r="Q1045621" s="251"/>
      <c r="R1045621" s="251"/>
      <c r="S1045621" s="251"/>
      <c r="T1045621" s="251"/>
      <c r="U1045621" s="251"/>
      <c r="V1045621" s="251"/>
      <c r="W1045621" s="251"/>
      <c r="X1045621" s="251"/>
      <c r="Y1045621" s="251"/>
      <c r="Z1045621" s="251"/>
      <c r="AA1045621" s="251"/>
      <c r="AB1045621" s="247"/>
      <c r="AC1045621" s="247"/>
      <c r="AD1045621" s="245"/>
      <c r="AE1045621" s="245"/>
      <c r="AF1045621" s="245"/>
      <c r="AG1045621" s="245"/>
    </row>
    <row r="1045622" spans="1:33" ht="12.75">
      <c r="A1045622" s="247"/>
      <c r="B1045622" s="248"/>
      <c r="C1045622" s="249"/>
      <c r="D1045622" s="250"/>
      <c r="E1045622" s="250"/>
      <c r="F1045622" s="250"/>
      <c r="G1045622" s="250"/>
      <c r="H1045622" s="250"/>
      <c r="I1045622" s="250"/>
      <c r="J1045622" s="244"/>
      <c r="K1045622" s="244"/>
      <c r="L1045622" s="244"/>
      <c r="M1045622" s="244"/>
      <c r="N1045622" s="244"/>
      <c r="O1045622" s="251"/>
      <c r="P1045622" s="251"/>
      <c r="Q1045622" s="251"/>
      <c r="R1045622" s="251"/>
      <c r="S1045622" s="251"/>
      <c r="T1045622" s="251"/>
      <c r="U1045622" s="251"/>
      <c r="V1045622" s="251"/>
      <c r="W1045622" s="251"/>
      <c r="X1045622" s="251"/>
      <c r="Y1045622" s="251"/>
      <c r="Z1045622" s="251"/>
      <c r="AA1045622" s="251"/>
      <c r="AB1045622" s="247"/>
      <c r="AC1045622" s="247"/>
      <c r="AD1045622" s="245"/>
      <c r="AE1045622" s="245"/>
      <c r="AF1045622" s="245"/>
      <c r="AG1045622" s="245"/>
    </row>
    <row r="1045623" spans="1:33" ht="12.75">
      <c r="A1045623" s="247"/>
      <c r="B1045623" s="248"/>
      <c r="C1045623" s="249"/>
      <c r="D1045623" s="250"/>
      <c r="E1045623" s="250"/>
      <c r="F1045623" s="250"/>
      <c r="G1045623" s="250"/>
      <c r="H1045623" s="250"/>
      <c r="I1045623" s="250"/>
      <c r="J1045623" s="244"/>
      <c r="K1045623" s="244"/>
      <c r="L1045623" s="244"/>
      <c r="M1045623" s="244"/>
      <c r="N1045623" s="244"/>
      <c r="O1045623" s="251"/>
      <c r="P1045623" s="251"/>
      <c r="Q1045623" s="251"/>
      <c r="R1045623" s="251"/>
      <c r="S1045623" s="251"/>
      <c r="T1045623" s="251"/>
      <c r="U1045623" s="251"/>
      <c r="V1045623" s="251"/>
      <c r="W1045623" s="251"/>
      <c r="X1045623" s="251"/>
      <c r="Y1045623" s="251"/>
      <c r="Z1045623" s="251"/>
      <c r="AA1045623" s="251"/>
      <c r="AB1045623" s="247"/>
      <c r="AC1045623" s="247"/>
      <c r="AD1045623" s="245"/>
      <c r="AE1045623" s="245"/>
      <c r="AF1045623" s="245"/>
      <c r="AG1045623" s="245"/>
    </row>
    <row r="1045624" spans="1:33" ht="12.75">
      <c r="A1045624" s="247"/>
      <c r="B1045624" s="248"/>
      <c r="C1045624" s="249"/>
      <c r="D1045624" s="250"/>
      <c r="E1045624" s="250"/>
      <c r="F1045624" s="250"/>
      <c r="G1045624" s="250"/>
      <c r="H1045624" s="250"/>
      <c r="I1045624" s="250"/>
      <c r="J1045624" s="244"/>
      <c r="K1045624" s="244"/>
      <c r="L1045624" s="244"/>
      <c r="M1045624" s="244"/>
      <c r="N1045624" s="244"/>
      <c r="O1045624" s="251"/>
      <c r="P1045624" s="251"/>
      <c r="Q1045624" s="251"/>
      <c r="R1045624" s="251"/>
      <c r="S1045624" s="251"/>
      <c r="T1045624" s="251"/>
      <c r="U1045624" s="251"/>
      <c r="V1045624" s="251"/>
      <c r="W1045624" s="251"/>
      <c r="X1045624" s="251"/>
      <c r="Y1045624" s="251"/>
      <c r="Z1045624" s="251"/>
      <c r="AA1045624" s="251"/>
      <c r="AB1045624" s="247"/>
      <c r="AC1045624" s="247"/>
      <c r="AD1045624" s="245"/>
      <c r="AE1045624" s="245"/>
      <c r="AF1045624" s="245"/>
      <c r="AG1045624" s="245"/>
    </row>
    <row r="1045625" spans="1:33" ht="12.75">
      <c r="A1045625" s="247"/>
      <c r="B1045625" s="248"/>
      <c r="C1045625" s="249"/>
      <c r="D1045625" s="250"/>
      <c r="E1045625" s="250"/>
      <c r="F1045625" s="250"/>
      <c r="G1045625" s="250"/>
      <c r="H1045625" s="250"/>
      <c r="I1045625" s="250"/>
      <c r="J1045625" s="244"/>
      <c r="K1045625" s="244"/>
      <c r="L1045625" s="244"/>
      <c r="M1045625" s="244"/>
      <c r="N1045625" s="244"/>
      <c r="O1045625" s="251"/>
      <c r="P1045625" s="251"/>
      <c r="Q1045625" s="251"/>
      <c r="R1045625" s="251"/>
      <c r="S1045625" s="251"/>
      <c r="T1045625" s="251"/>
      <c r="U1045625" s="251"/>
      <c r="V1045625" s="251"/>
      <c r="W1045625" s="251"/>
      <c r="X1045625" s="251"/>
      <c r="Y1045625" s="251"/>
      <c r="Z1045625" s="251"/>
      <c r="AA1045625" s="251"/>
      <c r="AB1045625" s="247"/>
      <c r="AC1045625" s="247"/>
      <c r="AD1045625" s="245"/>
      <c r="AE1045625" s="245"/>
      <c r="AF1045625" s="245"/>
      <c r="AG1045625" s="245"/>
    </row>
    <row r="1045626" spans="1:33" ht="12.75">
      <c r="A1045626" s="247"/>
      <c r="B1045626" s="248"/>
      <c r="C1045626" s="249"/>
      <c r="D1045626" s="250"/>
      <c r="E1045626" s="250"/>
      <c r="F1045626" s="250"/>
      <c r="G1045626" s="250"/>
      <c r="H1045626" s="250"/>
      <c r="I1045626" s="250"/>
      <c r="J1045626" s="244"/>
      <c r="K1045626" s="244"/>
      <c r="L1045626" s="244"/>
      <c r="M1045626" s="244"/>
      <c r="N1045626" s="244"/>
      <c r="O1045626" s="251"/>
      <c r="P1045626" s="251"/>
      <c r="Q1045626" s="251"/>
      <c r="R1045626" s="251"/>
      <c r="S1045626" s="251"/>
      <c r="T1045626" s="251"/>
      <c r="U1045626" s="251"/>
      <c r="V1045626" s="251"/>
      <c r="W1045626" s="251"/>
      <c r="X1045626" s="251"/>
      <c r="Y1045626" s="251"/>
      <c r="Z1045626" s="251"/>
      <c r="AA1045626" s="251"/>
      <c r="AB1045626" s="247"/>
      <c r="AC1045626" s="247"/>
      <c r="AD1045626" s="245"/>
      <c r="AE1045626" s="245"/>
      <c r="AF1045626" s="245"/>
      <c r="AG1045626" s="245"/>
    </row>
    <row r="1045627" spans="1:33" ht="12.75">
      <c r="A1045627" s="247"/>
      <c r="B1045627" s="248"/>
      <c r="C1045627" s="249"/>
      <c r="D1045627" s="250"/>
      <c r="E1045627" s="250"/>
      <c r="F1045627" s="250"/>
      <c r="G1045627" s="250"/>
      <c r="H1045627" s="250"/>
      <c r="I1045627" s="250"/>
      <c r="J1045627" s="244"/>
      <c r="K1045627" s="244"/>
      <c r="L1045627" s="244"/>
      <c r="M1045627" s="244"/>
      <c r="N1045627" s="244"/>
      <c r="O1045627" s="251"/>
      <c r="P1045627" s="251"/>
      <c r="Q1045627" s="251"/>
      <c r="R1045627" s="251"/>
      <c r="S1045627" s="251"/>
      <c r="T1045627" s="251"/>
      <c r="U1045627" s="251"/>
      <c r="V1045627" s="251"/>
      <c r="W1045627" s="251"/>
      <c r="X1045627" s="251"/>
      <c r="Y1045627" s="251"/>
      <c r="Z1045627" s="251"/>
      <c r="AA1045627" s="251"/>
      <c r="AB1045627" s="247"/>
      <c r="AC1045627" s="247"/>
      <c r="AD1045627" s="245"/>
      <c r="AE1045627" s="245"/>
      <c r="AF1045627" s="245"/>
      <c r="AG1045627" s="245"/>
    </row>
    <row r="1045628" spans="1:33" ht="12.75">
      <c r="A1045628" s="247"/>
      <c r="B1045628" s="248"/>
      <c r="C1045628" s="249"/>
      <c r="D1045628" s="250"/>
      <c r="E1045628" s="250"/>
      <c r="F1045628" s="250"/>
      <c r="G1045628" s="250"/>
      <c r="H1045628" s="250"/>
      <c r="I1045628" s="250"/>
      <c r="J1045628" s="244"/>
      <c r="K1045628" s="244"/>
      <c r="L1045628" s="244"/>
      <c r="M1045628" s="244"/>
      <c r="N1045628" s="244"/>
      <c r="O1045628" s="251"/>
      <c r="P1045628" s="251"/>
      <c r="Q1045628" s="251"/>
      <c r="R1045628" s="251"/>
      <c r="S1045628" s="251"/>
      <c r="T1045628" s="251"/>
      <c r="U1045628" s="251"/>
      <c r="V1045628" s="251"/>
      <c r="W1045628" s="251"/>
      <c r="X1045628" s="251"/>
      <c r="Y1045628" s="251"/>
      <c r="Z1045628" s="251"/>
      <c r="AA1045628" s="251"/>
      <c r="AB1045628" s="247"/>
      <c r="AC1045628" s="247"/>
      <c r="AD1045628" s="245"/>
      <c r="AE1045628" s="245"/>
      <c r="AF1045628" s="245"/>
      <c r="AG1045628" s="245"/>
    </row>
    <row r="1045629" spans="1:33" ht="12.75">
      <c r="A1045629" s="247"/>
      <c r="B1045629" s="248"/>
      <c r="C1045629" s="249"/>
      <c r="D1045629" s="250"/>
      <c r="E1045629" s="250"/>
      <c r="F1045629" s="250"/>
      <c r="G1045629" s="250"/>
      <c r="H1045629" s="250"/>
      <c r="I1045629" s="250"/>
      <c r="J1045629" s="244"/>
      <c r="K1045629" s="244"/>
      <c r="L1045629" s="244"/>
      <c r="M1045629" s="244"/>
      <c r="N1045629" s="244"/>
      <c r="O1045629" s="251"/>
      <c r="P1045629" s="251"/>
      <c r="Q1045629" s="251"/>
      <c r="R1045629" s="251"/>
      <c r="S1045629" s="251"/>
      <c r="T1045629" s="251"/>
      <c r="U1045629" s="251"/>
      <c r="V1045629" s="251"/>
      <c r="W1045629" s="251"/>
      <c r="X1045629" s="251"/>
      <c r="Y1045629" s="251"/>
      <c r="Z1045629" s="251"/>
      <c r="AA1045629" s="251"/>
      <c r="AB1045629" s="247"/>
      <c r="AC1045629" s="247"/>
      <c r="AD1045629" s="245"/>
      <c r="AE1045629" s="245"/>
      <c r="AF1045629" s="245"/>
      <c r="AG1045629" s="245"/>
    </row>
    <row r="1045630" spans="1:33" ht="12.75">
      <c r="A1045630" s="247"/>
      <c r="B1045630" s="248"/>
      <c r="C1045630" s="249"/>
      <c r="D1045630" s="250"/>
      <c r="E1045630" s="250"/>
      <c r="F1045630" s="250"/>
      <c r="G1045630" s="250"/>
      <c r="H1045630" s="250"/>
      <c r="I1045630" s="250"/>
      <c r="J1045630" s="244"/>
      <c r="K1045630" s="244"/>
      <c r="L1045630" s="244"/>
      <c r="M1045630" s="244"/>
      <c r="N1045630" s="244"/>
      <c r="O1045630" s="251"/>
      <c r="P1045630" s="251"/>
      <c r="Q1045630" s="251"/>
      <c r="R1045630" s="251"/>
      <c r="S1045630" s="251"/>
      <c r="T1045630" s="251"/>
      <c r="U1045630" s="251"/>
      <c r="V1045630" s="251"/>
      <c r="W1045630" s="251"/>
      <c r="X1045630" s="251"/>
      <c r="Y1045630" s="251"/>
      <c r="Z1045630" s="251"/>
      <c r="AA1045630" s="251"/>
      <c r="AB1045630" s="247"/>
      <c r="AC1045630" s="247"/>
      <c r="AD1045630" s="245"/>
      <c r="AE1045630" s="245"/>
      <c r="AF1045630" s="245"/>
      <c r="AG1045630" s="245"/>
    </row>
    <row r="1045631" spans="1:33" ht="12.75">
      <c r="A1045631" s="247"/>
      <c r="B1045631" s="248"/>
      <c r="C1045631" s="249"/>
      <c r="D1045631" s="250"/>
      <c r="E1045631" s="250"/>
      <c r="F1045631" s="250"/>
      <c r="G1045631" s="250"/>
      <c r="H1045631" s="250"/>
      <c r="I1045631" s="250"/>
      <c r="J1045631" s="244"/>
      <c r="K1045631" s="244"/>
      <c r="L1045631" s="244"/>
      <c r="M1045631" s="244"/>
      <c r="N1045631" s="244"/>
      <c r="O1045631" s="251"/>
      <c r="P1045631" s="251"/>
      <c r="Q1045631" s="251"/>
      <c r="R1045631" s="251"/>
      <c r="S1045631" s="251"/>
      <c r="T1045631" s="251"/>
      <c r="U1045631" s="251"/>
      <c r="V1045631" s="251"/>
      <c r="W1045631" s="251"/>
      <c r="X1045631" s="251"/>
      <c r="Y1045631" s="251"/>
      <c r="Z1045631" s="251"/>
      <c r="AA1045631" s="251"/>
      <c r="AB1045631" s="247"/>
      <c r="AC1045631" s="247"/>
      <c r="AD1045631" s="245"/>
      <c r="AE1045631" s="245"/>
      <c r="AF1045631" s="245"/>
      <c r="AG1045631" s="245"/>
    </row>
    <row r="1045632" spans="1:33" ht="12.75">
      <c r="A1045632" s="247"/>
      <c r="B1045632" s="248"/>
      <c r="C1045632" s="249"/>
      <c r="D1045632" s="250"/>
      <c r="E1045632" s="250"/>
      <c r="F1045632" s="250"/>
      <c r="G1045632" s="250"/>
      <c r="H1045632" s="250"/>
      <c r="I1045632" s="250"/>
      <c r="J1045632" s="244"/>
      <c r="K1045632" s="244"/>
      <c r="L1045632" s="244"/>
      <c r="M1045632" s="244"/>
      <c r="N1045632" s="244"/>
      <c r="O1045632" s="251"/>
      <c r="P1045632" s="251"/>
      <c r="Q1045632" s="251"/>
      <c r="R1045632" s="251"/>
      <c r="S1045632" s="251"/>
      <c r="T1045632" s="251"/>
      <c r="U1045632" s="251"/>
      <c r="V1045632" s="251"/>
      <c r="W1045632" s="251"/>
      <c r="X1045632" s="251"/>
      <c r="Y1045632" s="251"/>
      <c r="Z1045632" s="251"/>
      <c r="AA1045632" s="251"/>
      <c r="AB1045632" s="247"/>
      <c r="AC1045632" s="247"/>
      <c r="AD1045632" s="245"/>
      <c r="AE1045632" s="245"/>
      <c r="AF1045632" s="245"/>
      <c r="AG1045632" s="245"/>
    </row>
    <row r="1045633" spans="1:33" ht="12.75">
      <c r="A1045633" s="247"/>
      <c r="B1045633" s="248"/>
      <c r="C1045633" s="249"/>
      <c r="D1045633" s="250"/>
      <c r="E1045633" s="250"/>
      <c r="F1045633" s="250"/>
      <c r="G1045633" s="250"/>
      <c r="H1045633" s="250"/>
      <c r="I1045633" s="250"/>
      <c r="J1045633" s="244"/>
      <c r="K1045633" s="244"/>
      <c r="L1045633" s="244"/>
      <c r="M1045633" s="244"/>
      <c r="N1045633" s="244"/>
      <c r="O1045633" s="251"/>
      <c r="P1045633" s="251"/>
      <c r="Q1045633" s="251"/>
      <c r="R1045633" s="251"/>
      <c r="S1045633" s="251"/>
      <c r="T1045633" s="251"/>
      <c r="U1045633" s="251"/>
      <c r="V1045633" s="251"/>
      <c r="W1045633" s="251"/>
      <c r="X1045633" s="251"/>
      <c r="Y1045633" s="251"/>
      <c r="Z1045633" s="251"/>
      <c r="AA1045633" s="251"/>
      <c r="AB1045633" s="247"/>
      <c r="AC1045633" s="247"/>
      <c r="AD1045633" s="245"/>
      <c r="AE1045633" s="245"/>
      <c r="AF1045633" s="245"/>
      <c r="AG1045633" s="245"/>
    </row>
    <row r="1045634" spans="1:33" ht="12.75">
      <c r="A1045634" s="247"/>
      <c r="B1045634" s="248"/>
      <c r="C1045634" s="249"/>
      <c r="D1045634" s="250"/>
      <c r="E1045634" s="250"/>
      <c r="F1045634" s="250"/>
      <c r="G1045634" s="250"/>
      <c r="H1045634" s="250"/>
      <c r="I1045634" s="250"/>
      <c r="J1045634" s="244"/>
      <c r="K1045634" s="244"/>
      <c r="L1045634" s="244"/>
      <c r="M1045634" s="244"/>
      <c r="N1045634" s="244"/>
      <c r="O1045634" s="251"/>
      <c r="P1045634" s="251"/>
      <c r="Q1045634" s="251"/>
      <c r="R1045634" s="251"/>
      <c r="S1045634" s="251"/>
      <c r="T1045634" s="251"/>
      <c r="U1045634" s="251"/>
      <c r="V1045634" s="251"/>
      <c r="W1045634" s="251"/>
      <c r="X1045634" s="251"/>
      <c r="Y1045634" s="251"/>
      <c r="Z1045634" s="251"/>
      <c r="AA1045634" s="251"/>
      <c r="AB1045634" s="247"/>
      <c r="AC1045634" s="247"/>
      <c r="AD1045634" s="245"/>
      <c r="AE1045634" s="245"/>
      <c r="AF1045634" s="245"/>
      <c r="AG1045634" s="245"/>
    </row>
    <row r="1045635" spans="1:33" ht="12.75">
      <c r="A1045635" s="247"/>
      <c r="B1045635" s="248"/>
      <c r="C1045635" s="249"/>
      <c r="D1045635" s="250"/>
      <c r="E1045635" s="250"/>
      <c r="F1045635" s="250"/>
      <c r="G1045635" s="250"/>
      <c r="H1045635" s="250"/>
      <c r="I1045635" s="250"/>
      <c r="J1045635" s="244"/>
      <c r="K1045635" s="244"/>
      <c r="L1045635" s="244"/>
      <c r="M1045635" s="244"/>
      <c r="N1045635" s="244"/>
      <c r="O1045635" s="251"/>
      <c r="P1045635" s="251"/>
      <c r="Q1045635" s="251"/>
      <c r="R1045635" s="251"/>
      <c r="S1045635" s="251"/>
      <c r="T1045635" s="251"/>
      <c r="U1045635" s="251"/>
      <c r="V1045635" s="251"/>
      <c r="W1045635" s="251"/>
      <c r="X1045635" s="251"/>
      <c r="Y1045635" s="251"/>
      <c r="Z1045635" s="251"/>
      <c r="AA1045635" s="251"/>
      <c r="AB1045635" s="247"/>
      <c r="AC1045635" s="247"/>
      <c r="AD1045635" s="245"/>
      <c r="AE1045635" s="245"/>
      <c r="AF1045635" s="245"/>
      <c r="AG1045635" s="245"/>
    </row>
    <row r="1045636" spans="1:33" ht="12.75">
      <c r="A1045636" s="247"/>
      <c r="B1045636" s="248"/>
      <c r="C1045636" s="249"/>
      <c r="D1045636" s="250"/>
      <c r="E1045636" s="250"/>
      <c r="F1045636" s="250"/>
      <c r="G1045636" s="250"/>
      <c r="H1045636" s="250"/>
      <c r="I1045636" s="250"/>
      <c r="J1045636" s="244"/>
      <c r="K1045636" s="244"/>
      <c r="L1045636" s="244"/>
      <c r="M1045636" s="244"/>
      <c r="N1045636" s="244"/>
      <c r="O1045636" s="251"/>
      <c r="P1045636" s="251"/>
      <c r="Q1045636" s="251"/>
      <c r="R1045636" s="251"/>
      <c r="S1045636" s="251"/>
      <c r="T1045636" s="251"/>
      <c r="U1045636" s="251"/>
      <c r="V1045636" s="251"/>
      <c r="W1045636" s="251"/>
      <c r="X1045636" s="251"/>
      <c r="Y1045636" s="251"/>
      <c r="Z1045636" s="251"/>
      <c r="AA1045636" s="251"/>
      <c r="AB1045636" s="247"/>
      <c r="AC1045636" s="247"/>
      <c r="AD1045636" s="245"/>
      <c r="AE1045636" s="245"/>
      <c r="AF1045636" s="245"/>
      <c r="AG1045636" s="245"/>
    </row>
    <row r="1045637" spans="1:33" ht="12.75">
      <c r="A1045637" s="247"/>
      <c r="B1045637" s="248"/>
      <c r="C1045637" s="249"/>
      <c r="D1045637" s="250"/>
      <c r="E1045637" s="250"/>
      <c r="F1045637" s="250"/>
      <c r="G1045637" s="250"/>
      <c r="H1045637" s="250"/>
      <c r="I1045637" s="250"/>
      <c r="J1045637" s="244"/>
      <c r="K1045637" s="244"/>
      <c r="L1045637" s="244"/>
      <c r="M1045637" s="244"/>
      <c r="N1045637" s="244"/>
      <c r="O1045637" s="251"/>
      <c r="P1045637" s="251"/>
      <c r="Q1045637" s="251"/>
      <c r="R1045637" s="251"/>
      <c r="S1045637" s="251"/>
      <c r="T1045637" s="251"/>
      <c r="U1045637" s="251"/>
      <c r="V1045637" s="251"/>
      <c r="W1045637" s="251"/>
      <c r="X1045637" s="251"/>
      <c r="Y1045637" s="251"/>
      <c r="Z1045637" s="251"/>
      <c r="AA1045637" s="251"/>
      <c r="AB1045637" s="247"/>
      <c r="AC1045637" s="247"/>
      <c r="AD1045637" s="245"/>
      <c r="AE1045637" s="245"/>
      <c r="AF1045637" s="245"/>
      <c r="AG1045637" s="245"/>
    </row>
    <row r="1045638" spans="1:33" ht="12.75">
      <c r="A1045638" s="247"/>
      <c r="B1045638" s="248"/>
      <c r="C1045638" s="249"/>
      <c r="D1045638" s="250"/>
      <c r="E1045638" s="250"/>
      <c r="F1045638" s="250"/>
      <c r="G1045638" s="250"/>
      <c r="H1045638" s="250"/>
      <c r="I1045638" s="250"/>
      <c r="J1045638" s="244"/>
      <c r="K1045638" s="244"/>
      <c r="L1045638" s="244"/>
      <c r="M1045638" s="244"/>
      <c r="N1045638" s="244"/>
      <c r="O1045638" s="251"/>
      <c r="P1045638" s="251"/>
      <c r="Q1045638" s="251"/>
      <c r="R1045638" s="251"/>
      <c r="S1045638" s="251"/>
      <c r="T1045638" s="251"/>
      <c r="U1045638" s="251"/>
      <c r="V1045638" s="251"/>
      <c r="W1045638" s="251"/>
      <c r="X1045638" s="251"/>
      <c r="Y1045638" s="251"/>
      <c r="Z1045638" s="251"/>
      <c r="AA1045638" s="251"/>
      <c r="AB1045638" s="247"/>
      <c r="AC1045638" s="247"/>
      <c r="AD1045638" s="245"/>
      <c r="AE1045638" s="245"/>
      <c r="AF1045638" s="245"/>
      <c r="AG1045638" s="245"/>
    </row>
    <row r="1045639" spans="1:33" ht="12.75">
      <c r="A1045639" s="247"/>
      <c r="B1045639" s="248"/>
      <c r="C1045639" s="249"/>
      <c r="D1045639" s="250"/>
      <c r="E1045639" s="250"/>
      <c r="F1045639" s="250"/>
      <c r="G1045639" s="250"/>
      <c r="H1045639" s="250"/>
      <c r="I1045639" s="250"/>
      <c r="J1045639" s="244"/>
      <c r="K1045639" s="244"/>
      <c r="L1045639" s="244"/>
      <c r="M1045639" s="244"/>
      <c r="N1045639" s="244"/>
      <c r="O1045639" s="251"/>
      <c r="P1045639" s="251"/>
      <c r="Q1045639" s="251"/>
      <c r="R1045639" s="251"/>
      <c r="S1045639" s="251"/>
      <c r="T1045639" s="251"/>
      <c r="U1045639" s="251"/>
      <c r="V1045639" s="251"/>
      <c r="W1045639" s="251"/>
      <c r="X1045639" s="251"/>
      <c r="Y1045639" s="251"/>
      <c r="Z1045639" s="251"/>
      <c r="AA1045639" s="251"/>
      <c r="AB1045639" s="247"/>
      <c r="AC1045639" s="247"/>
      <c r="AD1045639" s="245"/>
      <c r="AE1045639" s="245"/>
      <c r="AF1045639" s="245"/>
      <c r="AG1045639" s="245"/>
    </row>
    <row r="1045640" spans="1:33" ht="12.75">
      <c r="A1045640" s="247"/>
      <c r="B1045640" s="248"/>
      <c r="C1045640" s="249"/>
      <c r="D1045640" s="250"/>
      <c r="E1045640" s="250"/>
      <c r="F1045640" s="250"/>
      <c r="G1045640" s="250"/>
      <c r="H1045640" s="250"/>
      <c r="I1045640" s="250"/>
      <c r="J1045640" s="244"/>
      <c r="K1045640" s="244"/>
      <c r="L1045640" s="244"/>
      <c r="M1045640" s="244"/>
      <c r="N1045640" s="244"/>
      <c r="O1045640" s="251"/>
      <c r="P1045640" s="251"/>
      <c r="Q1045640" s="251"/>
      <c r="R1045640" s="251"/>
      <c r="S1045640" s="251"/>
      <c r="T1045640" s="251"/>
      <c r="U1045640" s="251"/>
      <c r="V1045640" s="251"/>
      <c r="W1045640" s="251"/>
      <c r="X1045640" s="251"/>
      <c r="Y1045640" s="251"/>
      <c r="Z1045640" s="251"/>
      <c r="AA1045640" s="251"/>
      <c r="AB1045640" s="247"/>
      <c r="AC1045640" s="247"/>
      <c r="AD1045640" s="245"/>
      <c r="AE1045640" s="245"/>
      <c r="AF1045640" s="245"/>
      <c r="AG1045640" s="245"/>
    </row>
    <row r="1045641" spans="1:33" ht="12.75">
      <c r="A1045641" s="247"/>
      <c r="B1045641" s="248"/>
      <c r="C1045641" s="249"/>
      <c r="D1045641" s="250"/>
      <c r="E1045641" s="250"/>
      <c r="F1045641" s="250"/>
      <c r="G1045641" s="250"/>
      <c r="H1045641" s="250"/>
      <c r="I1045641" s="250"/>
      <c r="J1045641" s="244"/>
      <c r="K1045641" s="244"/>
      <c r="L1045641" s="244"/>
      <c r="M1045641" s="244"/>
      <c r="N1045641" s="244"/>
      <c r="O1045641" s="251"/>
      <c r="P1045641" s="251"/>
      <c r="Q1045641" s="251"/>
      <c r="R1045641" s="251"/>
      <c r="S1045641" s="251"/>
      <c r="T1045641" s="251"/>
      <c r="U1045641" s="251"/>
      <c r="V1045641" s="251"/>
      <c r="W1045641" s="251"/>
      <c r="X1045641" s="251"/>
      <c r="Y1045641" s="251"/>
      <c r="Z1045641" s="251"/>
      <c r="AA1045641" s="251"/>
      <c r="AB1045641" s="247"/>
      <c r="AC1045641" s="247"/>
      <c r="AD1045641" s="245"/>
      <c r="AE1045641" s="245"/>
      <c r="AF1045641" s="245"/>
      <c r="AG1045641" s="245"/>
    </row>
    <row r="1045642" spans="1:33" ht="12.75">
      <c r="A1045642" s="247"/>
      <c r="B1045642" s="248"/>
      <c r="C1045642" s="249"/>
      <c r="D1045642" s="250"/>
      <c r="E1045642" s="250"/>
      <c r="F1045642" s="250"/>
      <c r="G1045642" s="250"/>
      <c r="H1045642" s="250"/>
      <c r="I1045642" s="250"/>
      <c r="J1045642" s="244"/>
      <c r="K1045642" s="244"/>
      <c r="L1045642" s="244"/>
      <c r="M1045642" s="244"/>
      <c r="N1045642" s="244"/>
      <c r="O1045642" s="251"/>
      <c r="P1045642" s="251"/>
      <c r="Q1045642" s="251"/>
      <c r="R1045642" s="251"/>
      <c r="S1045642" s="251"/>
      <c r="T1045642" s="251"/>
      <c r="U1045642" s="251"/>
      <c r="V1045642" s="251"/>
      <c r="W1045642" s="251"/>
      <c r="X1045642" s="251"/>
      <c r="Y1045642" s="251"/>
      <c r="Z1045642" s="251"/>
      <c r="AA1045642" s="251"/>
      <c r="AB1045642" s="247"/>
      <c r="AC1045642" s="247"/>
      <c r="AD1045642" s="245"/>
      <c r="AE1045642" s="245"/>
      <c r="AF1045642" s="245"/>
      <c r="AG1045642" s="245"/>
    </row>
    <row r="1045643" spans="1:33" ht="12.75">
      <c r="A1045643" s="247"/>
      <c r="B1045643" s="248"/>
      <c r="C1045643" s="249"/>
      <c r="D1045643" s="250"/>
      <c r="E1045643" s="250"/>
      <c r="F1045643" s="250"/>
      <c r="G1045643" s="250"/>
      <c r="H1045643" s="250"/>
      <c r="I1045643" s="250"/>
      <c r="J1045643" s="244"/>
      <c r="K1045643" s="244"/>
      <c r="L1045643" s="244"/>
      <c r="M1045643" s="244"/>
      <c r="N1045643" s="244"/>
      <c r="O1045643" s="251"/>
      <c r="P1045643" s="251"/>
      <c r="Q1045643" s="251"/>
      <c r="R1045643" s="251"/>
      <c r="S1045643" s="251"/>
      <c r="T1045643" s="251"/>
      <c r="U1045643" s="251"/>
      <c r="V1045643" s="251"/>
      <c r="W1045643" s="251"/>
      <c r="X1045643" s="251"/>
      <c r="Y1045643" s="251"/>
      <c r="Z1045643" s="251"/>
      <c r="AA1045643" s="251"/>
      <c r="AB1045643" s="247"/>
      <c r="AC1045643" s="247"/>
      <c r="AD1045643" s="245"/>
      <c r="AE1045643" s="245"/>
      <c r="AF1045643" s="245"/>
      <c r="AG1045643" s="245"/>
    </row>
    <row r="1045644" spans="1:33" ht="12.75">
      <c r="A1045644" s="247"/>
      <c r="B1045644" s="248"/>
      <c r="C1045644" s="249"/>
      <c r="D1045644" s="250"/>
      <c r="E1045644" s="250"/>
      <c r="F1045644" s="250"/>
      <c r="G1045644" s="250"/>
      <c r="H1045644" s="250"/>
      <c r="I1045644" s="250"/>
      <c r="J1045644" s="244"/>
      <c r="K1045644" s="244"/>
      <c r="L1045644" s="244"/>
      <c r="M1045644" s="244"/>
      <c r="N1045644" s="244"/>
      <c r="O1045644" s="251"/>
      <c r="P1045644" s="251"/>
      <c r="Q1045644" s="251"/>
      <c r="R1045644" s="251"/>
      <c r="S1045644" s="251"/>
      <c r="T1045644" s="251"/>
      <c r="U1045644" s="251"/>
      <c r="V1045644" s="251"/>
      <c r="W1045644" s="251"/>
      <c r="X1045644" s="251"/>
      <c r="Y1045644" s="251"/>
      <c r="Z1045644" s="251"/>
      <c r="AA1045644" s="251"/>
      <c r="AB1045644" s="247"/>
      <c r="AC1045644" s="247"/>
      <c r="AD1045644" s="245"/>
      <c r="AE1045644" s="245"/>
      <c r="AF1045644" s="245"/>
      <c r="AG1045644" s="245"/>
    </row>
    <row r="1045645" spans="1:33" ht="12.75">
      <c r="A1045645" s="247"/>
      <c r="B1045645" s="248"/>
      <c r="C1045645" s="249"/>
      <c r="D1045645" s="250"/>
      <c r="E1045645" s="250"/>
      <c r="F1045645" s="250"/>
      <c r="G1045645" s="250"/>
      <c r="H1045645" s="250"/>
      <c r="I1045645" s="250"/>
      <c r="J1045645" s="244"/>
      <c r="K1045645" s="244"/>
      <c r="L1045645" s="244"/>
      <c r="M1045645" s="244"/>
      <c r="N1045645" s="244"/>
      <c r="O1045645" s="251"/>
      <c r="P1045645" s="251"/>
      <c r="Q1045645" s="251"/>
      <c r="R1045645" s="251"/>
      <c r="S1045645" s="251"/>
      <c r="T1045645" s="251"/>
      <c r="U1045645" s="251"/>
      <c r="V1045645" s="251"/>
      <c r="W1045645" s="251"/>
      <c r="X1045645" s="251"/>
      <c r="Y1045645" s="251"/>
      <c r="Z1045645" s="251"/>
      <c r="AA1045645" s="251"/>
      <c r="AB1045645" s="247"/>
      <c r="AC1045645" s="247"/>
      <c r="AD1045645" s="245"/>
      <c r="AE1045645" s="245"/>
      <c r="AF1045645" s="245"/>
      <c r="AG1045645" s="245"/>
    </row>
    <row r="1045646" spans="1:33" ht="12.75">
      <c r="A1045646" s="247"/>
      <c r="B1045646" s="248"/>
      <c r="C1045646" s="249"/>
      <c r="D1045646" s="250"/>
      <c r="E1045646" s="250"/>
      <c r="F1045646" s="250"/>
      <c r="G1045646" s="250"/>
      <c r="H1045646" s="250"/>
      <c r="I1045646" s="250"/>
      <c r="J1045646" s="244"/>
      <c r="K1045646" s="244"/>
      <c r="L1045646" s="244"/>
      <c r="M1045646" s="244"/>
      <c r="N1045646" s="244"/>
      <c r="O1045646" s="251"/>
      <c r="P1045646" s="251"/>
      <c r="Q1045646" s="251"/>
      <c r="R1045646" s="251"/>
      <c r="S1045646" s="251"/>
      <c r="T1045646" s="251"/>
      <c r="U1045646" s="251"/>
      <c r="V1045646" s="251"/>
      <c r="W1045646" s="251"/>
      <c r="X1045646" s="251"/>
      <c r="Y1045646" s="251"/>
      <c r="Z1045646" s="251"/>
      <c r="AA1045646" s="251"/>
      <c r="AB1045646" s="247"/>
      <c r="AC1045646" s="247"/>
      <c r="AD1045646" s="245"/>
      <c r="AE1045646" s="245"/>
      <c r="AF1045646" s="245"/>
      <c r="AG1045646" s="245"/>
    </row>
    <row r="1045647" spans="1:33" ht="12.75">
      <c r="A1045647" s="247"/>
      <c r="B1045647" s="248"/>
      <c r="C1045647" s="249"/>
      <c r="D1045647" s="250"/>
      <c r="E1045647" s="250"/>
      <c r="F1045647" s="250"/>
      <c r="G1045647" s="250"/>
      <c r="H1045647" s="250"/>
      <c r="I1045647" s="250"/>
      <c r="J1045647" s="244"/>
      <c r="K1045647" s="244"/>
      <c r="L1045647" s="244"/>
      <c r="M1045647" s="244"/>
      <c r="N1045647" s="244"/>
      <c r="O1045647" s="251"/>
      <c r="P1045647" s="251"/>
      <c r="Q1045647" s="251"/>
      <c r="R1045647" s="251"/>
      <c r="S1045647" s="251"/>
      <c r="T1045647" s="251"/>
      <c r="U1045647" s="251"/>
      <c r="V1045647" s="251"/>
      <c r="W1045647" s="251"/>
      <c r="X1045647" s="251"/>
      <c r="Y1045647" s="251"/>
      <c r="Z1045647" s="251"/>
      <c r="AA1045647" s="251"/>
      <c r="AB1045647" s="247"/>
      <c r="AC1045647" s="247"/>
      <c r="AD1045647" s="245"/>
      <c r="AE1045647" s="245"/>
      <c r="AF1045647" s="245"/>
      <c r="AG1045647" s="245"/>
    </row>
    <row r="1045648" spans="1:33" ht="12.75">
      <c r="A1045648" s="247"/>
      <c r="B1045648" s="248"/>
      <c r="C1045648" s="249"/>
      <c r="D1045648" s="250"/>
      <c r="E1045648" s="250"/>
      <c r="F1045648" s="250"/>
      <c r="G1045648" s="250"/>
      <c r="H1045648" s="250"/>
      <c r="I1045648" s="250"/>
      <c r="J1045648" s="244"/>
      <c r="K1045648" s="244"/>
      <c r="L1045648" s="244"/>
      <c r="M1045648" s="244"/>
      <c r="N1045648" s="244"/>
      <c r="O1045648" s="251"/>
      <c r="P1045648" s="251"/>
      <c r="Q1045648" s="251"/>
      <c r="R1045648" s="251"/>
      <c r="S1045648" s="251"/>
      <c r="T1045648" s="251"/>
      <c r="U1045648" s="251"/>
      <c r="V1045648" s="251"/>
      <c r="W1045648" s="251"/>
      <c r="X1045648" s="251"/>
      <c r="Y1045648" s="251"/>
      <c r="Z1045648" s="251"/>
      <c r="AA1045648" s="251"/>
      <c r="AB1045648" s="247"/>
      <c r="AC1045648" s="247"/>
      <c r="AD1045648" s="245"/>
      <c r="AE1045648" s="245"/>
      <c r="AF1045648" s="245"/>
      <c r="AG1045648" s="245"/>
    </row>
    <row r="1045649" spans="1:33" ht="12.75">
      <c r="A1045649" s="247"/>
      <c r="B1045649" s="248"/>
      <c r="C1045649" s="249"/>
      <c r="D1045649" s="250"/>
      <c r="E1045649" s="250"/>
      <c r="F1045649" s="250"/>
      <c r="G1045649" s="250"/>
      <c r="H1045649" s="250"/>
      <c r="I1045649" s="250"/>
      <c r="J1045649" s="244"/>
      <c r="K1045649" s="244"/>
      <c r="L1045649" s="244"/>
      <c r="M1045649" s="244"/>
      <c r="N1045649" s="244"/>
      <c r="O1045649" s="251"/>
      <c r="P1045649" s="251"/>
      <c r="Q1045649" s="251"/>
      <c r="R1045649" s="251"/>
      <c r="S1045649" s="251"/>
      <c r="T1045649" s="251"/>
      <c r="U1045649" s="251"/>
      <c r="V1045649" s="251"/>
      <c r="W1045649" s="251"/>
      <c r="X1045649" s="251"/>
      <c r="Y1045649" s="251"/>
      <c r="Z1045649" s="251"/>
      <c r="AA1045649" s="251"/>
      <c r="AB1045649" s="247"/>
      <c r="AC1045649" s="247"/>
      <c r="AD1045649" s="245"/>
      <c r="AE1045649" s="245"/>
      <c r="AF1045649" s="245"/>
      <c r="AG1045649" s="245"/>
    </row>
    <row r="1045650" spans="1:33" ht="12.75">
      <c r="A1045650" s="247"/>
      <c r="B1045650" s="248"/>
      <c r="C1045650" s="249"/>
      <c r="D1045650" s="250"/>
      <c r="E1045650" s="250"/>
      <c r="F1045650" s="250"/>
      <c r="G1045650" s="250"/>
      <c r="H1045650" s="250"/>
      <c r="I1045650" s="250"/>
      <c r="J1045650" s="244"/>
      <c r="K1045650" s="244"/>
      <c r="L1045650" s="244"/>
      <c r="M1045650" s="244"/>
      <c r="N1045650" s="244"/>
      <c r="O1045650" s="251"/>
      <c r="P1045650" s="251"/>
      <c r="Q1045650" s="251"/>
      <c r="R1045650" s="251"/>
      <c r="S1045650" s="251"/>
      <c r="T1045650" s="251"/>
      <c r="U1045650" s="251"/>
      <c r="V1045650" s="251"/>
      <c r="W1045650" s="251"/>
      <c r="X1045650" s="251"/>
      <c r="Y1045650" s="251"/>
      <c r="Z1045650" s="251"/>
      <c r="AA1045650" s="251"/>
      <c r="AB1045650" s="247"/>
      <c r="AC1045650" s="247"/>
      <c r="AD1045650" s="245"/>
      <c r="AE1045650" s="245"/>
      <c r="AF1045650" s="245"/>
      <c r="AG1045650" s="245"/>
    </row>
    <row r="1045651" spans="1:33" ht="12.75">
      <c r="A1045651" s="247"/>
      <c r="B1045651" s="248"/>
      <c r="C1045651" s="249"/>
      <c r="D1045651" s="250"/>
      <c r="E1045651" s="250"/>
      <c r="F1045651" s="250"/>
      <c r="G1045651" s="250"/>
      <c r="H1045651" s="250"/>
      <c r="I1045651" s="250"/>
      <c r="J1045651" s="244"/>
      <c r="K1045651" s="244"/>
      <c r="L1045651" s="244"/>
      <c r="M1045651" s="244"/>
      <c r="N1045651" s="244"/>
      <c r="O1045651" s="251"/>
      <c r="P1045651" s="251"/>
      <c r="Q1045651" s="251"/>
      <c r="R1045651" s="251"/>
      <c r="S1045651" s="251"/>
      <c r="T1045651" s="251"/>
      <c r="U1045651" s="251"/>
      <c r="V1045651" s="251"/>
      <c r="W1045651" s="251"/>
      <c r="X1045651" s="251"/>
      <c r="Y1045651" s="251"/>
      <c r="Z1045651" s="251"/>
      <c r="AA1045651" s="251"/>
      <c r="AB1045651" s="247"/>
      <c r="AC1045651" s="247"/>
      <c r="AD1045651" s="245"/>
      <c r="AE1045651" s="245"/>
      <c r="AF1045651" s="245"/>
      <c r="AG1045651" s="245"/>
    </row>
    <row r="1045652" spans="1:33" ht="12.75">
      <c r="A1045652" s="247"/>
      <c r="B1045652" s="248"/>
      <c r="C1045652" s="249"/>
      <c r="D1045652" s="250"/>
      <c r="E1045652" s="250"/>
      <c r="F1045652" s="250"/>
      <c r="G1045652" s="250"/>
      <c r="H1045652" s="250"/>
      <c r="I1045652" s="250"/>
      <c r="J1045652" s="244"/>
      <c r="K1045652" s="244"/>
      <c r="L1045652" s="244"/>
      <c r="M1045652" s="244"/>
      <c r="N1045652" s="244"/>
      <c r="O1045652" s="251"/>
      <c r="P1045652" s="251"/>
      <c r="Q1045652" s="251"/>
      <c r="R1045652" s="251"/>
      <c r="S1045652" s="251"/>
      <c r="T1045652" s="251"/>
      <c r="U1045652" s="251"/>
      <c r="V1045652" s="251"/>
      <c r="W1045652" s="251"/>
      <c r="X1045652" s="251"/>
      <c r="Y1045652" s="251"/>
      <c r="Z1045652" s="251"/>
      <c r="AA1045652" s="251"/>
      <c r="AB1045652" s="247"/>
      <c r="AC1045652" s="247"/>
      <c r="AD1045652" s="245"/>
      <c r="AE1045652" s="245"/>
      <c r="AF1045652" s="245"/>
      <c r="AG1045652" s="245"/>
    </row>
    <row r="1045653" spans="1:33" ht="12.75">
      <c r="A1045653" s="247"/>
      <c r="B1045653" s="248"/>
      <c r="C1045653" s="249"/>
      <c r="D1045653" s="250"/>
      <c r="E1045653" s="250"/>
      <c r="F1045653" s="250"/>
      <c r="G1045653" s="250"/>
      <c r="H1045653" s="250"/>
      <c r="I1045653" s="250"/>
      <c r="J1045653" s="244"/>
      <c r="K1045653" s="244"/>
      <c r="L1045653" s="244"/>
      <c r="M1045653" s="244"/>
      <c r="N1045653" s="244"/>
      <c r="O1045653" s="251"/>
      <c r="P1045653" s="251"/>
      <c r="Q1045653" s="251"/>
      <c r="R1045653" s="251"/>
      <c r="S1045653" s="251"/>
      <c r="T1045653" s="251"/>
      <c r="U1045653" s="251"/>
      <c r="V1045653" s="251"/>
      <c r="W1045653" s="251"/>
      <c r="X1045653" s="251"/>
      <c r="Y1045653" s="251"/>
      <c r="Z1045653" s="251"/>
      <c r="AA1045653" s="251"/>
      <c r="AB1045653" s="247"/>
      <c r="AC1045653" s="247"/>
      <c r="AD1045653" s="245"/>
      <c r="AE1045653" s="245"/>
      <c r="AF1045653" s="245"/>
      <c r="AG1045653" s="245"/>
    </row>
    <row r="1045654" spans="1:33" ht="12.75">
      <c r="A1045654" s="247"/>
      <c r="B1045654" s="248"/>
      <c r="C1045654" s="249"/>
      <c r="D1045654" s="250"/>
      <c r="E1045654" s="250"/>
      <c r="F1045654" s="250"/>
      <c r="G1045654" s="250"/>
      <c r="H1045654" s="250"/>
      <c r="I1045654" s="250"/>
      <c r="J1045654" s="244"/>
      <c r="K1045654" s="244"/>
      <c r="L1045654" s="244"/>
      <c r="M1045654" s="244"/>
      <c r="N1045654" s="244"/>
      <c r="O1045654" s="251"/>
      <c r="P1045654" s="251"/>
      <c r="Q1045654" s="251"/>
      <c r="R1045654" s="251"/>
      <c r="S1045654" s="251"/>
      <c r="T1045654" s="251"/>
      <c r="U1045654" s="251"/>
      <c r="V1045654" s="251"/>
      <c r="W1045654" s="251"/>
      <c r="X1045654" s="251"/>
      <c r="Y1045654" s="251"/>
      <c r="Z1045654" s="251"/>
      <c r="AA1045654" s="251"/>
      <c r="AB1045654" s="247"/>
      <c r="AC1045654" s="247"/>
      <c r="AD1045654" s="245"/>
      <c r="AE1045654" s="245"/>
      <c r="AF1045654" s="245"/>
      <c r="AG1045654" s="245"/>
    </row>
    <row r="1045655" spans="1:33" ht="12.75">
      <c r="A1045655" s="247"/>
      <c r="B1045655" s="248"/>
      <c r="C1045655" s="249"/>
      <c r="D1045655" s="250"/>
      <c r="E1045655" s="250"/>
      <c r="F1045655" s="250"/>
      <c r="G1045655" s="250"/>
      <c r="H1045655" s="250"/>
      <c r="I1045655" s="250"/>
      <c r="J1045655" s="244"/>
      <c r="K1045655" s="244"/>
      <c r="L1045655" s="244"/>
      <c r="M1045655" s="244"/>
      <c r="N1045655" s="244"/>
      <c r="O1045655" s="251"/>
      <c r="P1045655" s="251"/>
      <c r="Q1045655" s="251"/>
      <c r="R1045655" s="251"/>
      <c r="S1045655" s="251"/>
      <c r="T1045655" s="251"/>
      <c r="U1045655" s="251"/>
      <c r="V1045655" s="251"/>
      <c r="W1045655" s="251"/>
      <c r="X1045655" s="251"/>
      <c r="Y1045655" s="251"/>
      <c r="Z1045655" s="251"/>
      <c r="AA1045655" s="251"/>
      <c r="AB1045655" s="247"/>
      <c r="AC1045655" s="247"/>
      <c r="AD1045655" s="245"/>
      <c r="AE1045655" s="245"/>
      <c r="AF1045655" s="245"/>
      <c r="AG1045655" s="245"/>
    </row>
    <row r="1045656" spans="1:33" ht="12.75">
      <c r="A1045656" s="247"/>
      <c r="B1045656" s="248"/>
      <c r="C1045656" s="249"/>
      <c r="D1045656" s="250"/>
      <c r="E1045656" s="250"/>
      <c r="F1045656" s="250"/>
      <c r="G1045656" s="250"/>
      <c r="H1045656" s="250"/>
      <c r="I1045656" s="250"/>
      <c r="J1045656" s="244"/>
      <c r="K1045656" s="244"/>
      <c r="L1045656" s="244"/>
      <c r="M1045656" s="244"/>
      <c r="N1045656" s="244"/>
      <c r="O1045656" s="251"/>
      <c r="P1045656" s="251"/>
      <c r="Q1045656" s="251"/>
      <c r="R1045656" s="251"/>
      <c r="S1045656" s="251"/>
      <c r="T1045656" s="251"/>
      <c r="U1045656" s="251"/>
      <c r="V1045656" s="251"/>
      <c r="W1045656" s="251"/>
      <c r="X1045656" s="251"/>
      <c r="Y1045656" s="251"/>
      <c r="Z1045656" s="251"/>
      <c r="AA1045656" s="251"/>
      <c r="AB1045656" s="247"/>
      <c r="AC1045656" s="247"/>
      <c r="AD1045656" s="245"/>
      <c r="AE1045656" s="245"/>
      <c r="AF1045656" s="245"/>
      <c r="AG1045656" s="245"/>
    </row>
    <row r="1045657" spans="1:33" ht="12.75">
      <c r="A1045657" s="247"/>
      <c r="B1045657" s="248"/>
      <c r="C1045657" s="249"/>
      <c r="D1045657" s="250"/>
      <c r="E1045657" s="250"/>
      <c r="F1045657" s="250"/>
      <c r="G1045657" s="250"/>
      <c r="H1045657" s="250"/>
      <c r="I1045657" s="250"/>
      <c r="J1045657" s="244"/>
      <c r="K1045657" s="244"/>
      <c r="L1045657" s="244"/>
      <c r="M1045657" s="244"/>
      <c r="N1045657" s="244"/>
      <c r="O1045657" s="251"/>
      <c r="P1045657" s="251"/>
      <c r="Q1045657" s="251"/>
      <c r="R1045657" s="251"/>
      <c r="S1045657" s="251"/>
      <c r="T1045657" s="251"/>
      <c r="U1045657" s="251"/>
      <c r="V1045657" s="251"/>
      <c r="W1045657" s="251"/>
      <c r="X1045657" s="251"/>
      <c r="Y1045657" s="251"/>
      <c r="Z1045657" s="251"/>
      <c r="AA1045657" s="251"/>
      <c r="AB1045657" s="247"/>
      <c r="AC1045657" s="247"/>
      <c r="AD1045657" s="245"/>
      <c r="AE1045657" s="245"/>
      <c r="AF1045657" s="245"/>
      <c r="AG1045657" s="245"/>
    </row>
    <row r="1045658" spans="1:33" ht="12.75">
      <c r="A1045658" s="247"/>
      <c r="B1045658" s="248"/>
      <c r="C1045658" s="249"/>
      <c r="D1045658" s="250"/>
      <c r="E1045658" s="250"/>
      <c r="F1045658" s="250"/>
      <c r="G1045658" s="250"/>
      <c r="H1045658" s="250"/>
      <c r="I1045658" s="250"/>
      <c r="J1045658" s="244"/>
      <c r="K1045658" s="244"/>
      <c r="L1045658" s="244"/>
      <c r="M1045658" s="244"/>
      <c r="N1045658" s="244"/>
      <c r="O1045658" s="251"/>
      <c r="P1045658" s="251"/>
      <c r="Q1045658" s="251"/>
      <c r="R1045658" s="251"/>
      <c r="S1045658" s="251"/>
      <c r="T1045658" s="251"/>
      <c r="U1045658" s="251"/>
      <c r="V1045658" s="251"/>
      <c r="W1045658" s="251"/>
      <c r="X1045658" s="251"/>
      <c r="Y1045658" s="251"/>
      <c r="Z1045658" s="251"/>
      <c r="AA1045658" s="251"/>
      <c r="AB1045658" s="247"/>
      <c r="AC1045658" s="247"/>
      <c r="AD1045658" s="245"/>
      <c r="AE1045658" s="245"/>
      <c r="AF1045658" s="245"/>
      <c r="AG1045658" s="245"/>
    </row>
    <row r="1045659" spans="1:33" ht="12.75">
      <c r="A1045659" s="247"/>
      <c r="B1045659" s="248"/>
      <c r="C1045659" s="249"/>
      <c r="D1045659" s="250"/>
      <c r="E1045659" s="250"/>
      <c r="F1045659" s="250"/>
      <c r="G1045659" s="250"/>
      <c r="H1045659" s="250"/>
      <c r="I1045659" s="250"/>
      <c r="J1045659" s="244"/>
      <c r="K1045659" s="244"/>
      <c r="L1045659" s="244"/>
      <c r="M1045659" s="244"/>
      <c r="N1045659" s="244"/>
      <c r="O1045659" s="251"/>
      <c r="P1045659" s="251"/>
      <c r="Q1045659" s="251"/>
      <c r="R1045659" s="251"/>
      <c r="S1045659" s="251"/>
      <c r="T1045659" s="251"/>
      <c r="U1045659" s="251"/>
      <c r="V1045659" s="251"/>
      <c r="W1045659" s="251"/>
      <c r="X1045659" s="251"/>
      <c r="Y1045659" s="251"/>
      <c r="Z1045659" s="251"/>
      <c r="AA1045659" s="251"/>
      <c r="AB1045659" s="247"/>
      <c r="AC1045659" s="247"/>
      <c r="AD1045659" s="245"/>
      <c r="AE1045659" s="245"/>
      <c r="AF1045659" s="245"/>
      <c r="AG1045659" s="245"/>
    </row>
    <row r="1045660" spans="1:33" ht="12.75">
      <c r="A1045660" s="247"/>
      <c r="B1045660" s="248"/>
      <c r="C1045660" s="249"/>
      <c r="D1045660" s="250"/>
      <c r="E1045660" s="250"/>
      <c r="F1045660" s="250"/>
      <c r="G1045660" s="250"/>
      <c r="H1045660" s="250"/>
      <c r="I1045660" s="250"/>
      <c r="J1045660" s="244"/>
      <c r="K1045660" s="244"/>
      <c r="L1045660" s="244"/>
      <c r="M1045660" s="244"/>
      <c r="N1045660" s="244"/>
      <c r="O1045660" s="251"/>
      <c r="P1045660" s="251"/>
      <c r="Q1045660" s="251"/>
      <c r="R1045660" s="251"/>
      <c r="S1045660" s="251"/>
      <c r="T1045660" s="251"/>
      <c r="U1045660" s="251"/>
      <c r="V1045660" s="251"/>
      <c r="W1045660" s="251"/>
      <c r="X1045660" s="251"/>
      <c r="Y1045660" s="251"/>
      <c r="Z1045660" s="251"/>
      <c r="AA1045660" s="251"/>
      <c r="AB1045660" s="247"/>
      <c r="AC1045660" s="247"/>
      <c r="AD1045660" s="245"/>
      <c r="AE1045660" s="245"/>
      <c r="AF1045660" s="245"/>
      <c r="AG1045660" s="245"/>
    </row>
    <row r="1045661" spans="1:33" ht="12.75">
      <c r="A1045661" s="247"/>
      <c r="B1045661" s="248"/>
      <c r="C1045661" s="249"/>
      <c r="D1045661" s="250"/>
      <c r="E1045661" s="250"/>
      <c r="F1045661" s="250"/>
      <c r="G1045661" s="250"/>
      <c r="H1045661" s="250"/>
      <c r="I1045661" s="250"/>
      <c r="J1045661" s="244"/>
      <c r="K1045661" s="244"/>
      <c r="L1045661" s="244"/>
      <c r="M1045661" s="244"/>
      <c r="N1045661" s="244"/>
      <c r="O1045661" s="251"/>
      <c r="P1045661" s="251"/>
      <c r="Q1045661" s="251"/>
      <c r="R1045661" s="251"/>
      <c r="S1045661" s="251"/>
      <c r="T1045661" s="251"/>
      <c r="U1045661" s="251"/>
      <c r="V1045661" s="251"/>
      <c r="W1045661" s="251"/>
      <c r="X1045661" s="251"/>
      <c r="Y1045661" s="251"/>
      <c r="Z1045661" s="251"/>
      <c r="AA1045661" s="251"/>
      <c r="AB1045661" s="247"/>
      <c r="AC1045661" s="247"/>
      <c r="AD1045661" s="245"/>
      <c r="AE1045661" s="245"/>
      <c r="AF1045661" s="245"/>
      <c r="AG1045661" s="245"/>
    </row>
    <row r="1045662" spans="1:33" ht="12.75">
      <c r="A1045662" s="247"/>
      <c r="B1045662" s="248"/>
      <c r="C1045662" s="249"/>
      <c r="D1045662" s="250"/>
      <c r="E1045662" s="250"/>
      <c r="F1045662" s="250"/>
      <c r="G1045662" s="250"/>
      <c r="H1045662" s="250"/>
      <c r="I1045662" s="250"/>
      <c r="J1045662" s="244"/>
      <c r="K1045662" s="244"/>
      <c r="L1045662" s="244"/>
      <c r="M1045662" s="244"/>
      <c r="N1045662" s="244"/>
      <c r="O1045662" s="251"/>
      <c r="P1045662" s="251"/>
      <c r="Q1045662" s="251"/>
      <c r="R1045662" s="251"/>
      <c r="S1045662" s="251"/>
      <c r="T1045662" s="251"/>
      <c r="U1045662" s="251"/>
      <c r="V1045662" s="251"/>
      <c r="W1045662" s="251"/>
      <c r="X1045662" s="251"/>
      <c r="Y1045662" s="251"/>
      <c r="Z1045662" s="251"/>
      <c r="AA1045662" s="251"/>
      <c r="AB1045662" s="247"/>
      <c r="AC1045662" s="247"/>
      <c r="AD1045662" s="245"/>
      <c r="AE1045662" s="245"/>
      <c r="AF1045662" s="245"/>
      <c r="AG1045662" s="245"/>
    </row>
    <row r="1045663" spans="1:33" ht="12.75">
      <c r="A1045663" s="247"/>
      <c r="B1045663" s="248"/>
      <c r="C1045663" s="249"/>
      <c r="D1045663" s="250"/>
      <c r="E1045663" s="250"/>
      <c r="F1045663" s="250"/>
      <c r="G1045663" s="250"/>
      <c r="H1045663" s="250"/>
      <c r="I1045663" s="250"/>
      <c r="J1045663" s="244"/>
      <c r="K1045663" s="244"/>
      <c r="L1045663" s="244"/>
      <c r="M1045663" s="244"/>
      <c r="N1045663" s="244"/>
      <c r="O1045663" s="251"/>
      <c r="P1045663" s="251"/>
      <c r="Q1045663" s="251"/>
      <c r="R1045663" s="251"/>
      <c r="S1045663" s="251"/>
      <c r="T1045663" s="251"/>
      <c r="U1045663" s="251"/>
      <c r="V1045663" s="251"/>
      <c r="W1045663" s="251"/>
      <c r="X1045663" s="251"/>
      <c r="Y1045663" s="251"/>
      <c r="Z1045663" s="251"/>
      <c r="AA1045663" s="251"/>
      <c r="AB1045663" s="247"/>
      <c r="AC1045663" s="247"/>
      <c r="AD1045663" s="245"/>
      <c r="AE1045663" s="245"/>
      <c r="AF1045663" s="245"/>
      <c r="AG1045663" s="245"/>
    </row>
    <row r="1045664" spans="1:33" ht="12.75">
      <c r="A1045664" s="247"/>
      <c r="B1045664" s="248"/>
      <c r="C1045664" s="249"/>
      <c r="D1045664" s="250"/>
      <c r="E1045664" s="250"/>
      <c r="F1045664" s="250"/>
      <c r="G1045664" s="250"/>
      <c r="H1045664" s="250"/>
      <c r="I1045664" s="250"/>
      <c r="J1045664" s="244"/>
      <c r="K1045664" s="244"/>
      <c r="L1045664" s="244"/>
      <c r="M1045664" s="244"/>
      <c r="N1045664" s="244"/>
      <c r="O1045664" s="251"/>
      <c r="P1045664" s="251"/>
      <c r="Q1045664" s="251"/>
      <c r="R1045664" s="251"/>
      <c r="S1045664" s="251"/>
      <c r="T1045664" s="251"/>
      <c r="U1045664" s="251"/>
      <c r="V1045664" s="251"/>
      <c r="W1045664" s="251"/>
      <c r="X1045664" s="251"/>
      <c r="Y1045664" s="251"/>
      <c r="Z1045664" s="251"/>
      <c r="AA1045664" s="251"/>
      <c r="AB1045664" s="247"/>
      <c r="AC1045664" s="247"/>
      <c r="AD1045664" s="245"/>
      <c r="AE1045664" s="245"/>
      <c r="AF1045664" s="245"/>
      <c r="AG1045664" s="245"/>
    </row>
    <row r="1045665" spans="1:33" ht="12.75">
      <c r="A1045665" s="247"/>
      <c r="B1045665" s="248"/>
      <c r="C1045665" s="249"/>
      <c r="D1045665" s="250"/>
      <c r="E1045665" s="250"/>
      <c r="F1045665" s="250"/>
      <c r="G1045665" s="250"/>
      <c r="H1045665" s="250"/>
      <c r="I1045665" s="250"/>
      <c r="J1045665" s="244"/>
      <c r="K1045665" s="244"/>
      <c r="L1045665" s="244"/>
      <c r="M1045665" s="244"/>
      <c r="N1045665" s="244"/>
      <c r="O1045665" s="251"/>
      <c r="P1045665" s="251"/>
      <c r="Q1045665" s="251"/>
      <c r="R1045665" s="251"/>
      <c r="S1045665" s="251"/>
      <c r="T1045665" s="251"/>
      <c r="U1045665" s="251"/>
      <c r="V1045665" s="251"/>
      <c r="W1045665" s="251"/>
      <c r="X1045665" s="251"/>
      <c r="Y1045665" s="251"/>
      <c r="Z1045665" s="251"/>
      <c r="AA1045665" s="251"/>
      <c r="AB1045665" s="247"/>
      <c r="AC1045665" s="247"/>
      <c r="AD1045665" s="245"/>
      <c r="AE1045665" s="245"/>
      <c r="AF1045665" s="245"/>
      <c r="AG1045665" s="245"/>
    </row>
    <row r="1045666" spans="1:33" ht="12.75">
      <c r="A1045666" s="247"/>
      <c r="B1045666" s="248"/>
      <c r="C1045666" s="249"/>
      <c r="D1045666" s="250"/>
      <c r="E1045666" s="250"/>
      <c r="F1045666" s="250"/>
      <c r="G1045666" s="250"/>
      <c r="H1045666" s="250"/>
      <c r="I1045666" s="250"/>
      <c r="J1045666" s="244"/>
      <c r="K1045666" s="244"/>
      <c r="L1045666" s="244"/>
      <c r="M1045666" s="244"/>
      <c r="N1045666" s="244"/>
      <c r="O1045666" s="251"/>
      <c r="P1045666" s="251"/>
      <c r="Q1045666" s="251"/>
      <c r="R1045666" s="251"/>
      <c r="S1045666" s="251"/>
      <c r="T1045666" s="251"/>
      <c r="U1045666" s="251"/>
      <c r="V1045666" s="251"/>
      <c r="W1045666" s="251"/>
      <c r="X1045666" s="251"/>
      <c r="Y1045666" s="251"/>
      <c r="Z1045666" s="251"/>
      <c r="AA1045666" s="251"/>
      <c r="AB1045666" s="247"/>
      <c r="AC1045666" s="247"/>
      <c r="AD1045666" s="245"/>
      <c r="AE1045666" s="245"/>
      <c r="AF1045666" s="245"/>
      <c r="AG1045666" s="245"/>
    </row>
    <row r="1045667" spans="1:33" ht="12.75">
      <c r="A1045667" s="247"/>
      <c r="B1045667" s="248"/>
      <c r="C1045667" s="249"/>
      <c r="D1045667" s="250"/>
      <c r="E1045667" s="250"/>
      <c r="F1045667" s="250"/>
      <c r="G1045667" s="250"/>
      <c r="H1045667" s="250"/>
      <c r="I1045667" s="250"/>
      <c r="J1045667" s="244"/>
      <c r="K1045667" s="244"/>
      <c r="L1045667" s="244"/>
      <c r="M1045667" s="244"/>
      <c r="N1045667" s="244"/>
      <c r="O1045667" s="251"/>
      <c r="P1045667" s="251"/>
      <c r="Q1045667" s="251"/>
      <c r="R1045667" s="251"/>
      <c r="S1045667" s="251"/>
      <c r="T1045667" s="251"/>
      <c r="U1045667" s="251"/>
      <c r="V1045667" s="251"/>
      <c r="W1045667" s="251"/>
      <c r="X1045667" s="251"/>
      <c r="Y1045667" s="251"/>
      <c r="Z1045667" s="251"/>
      <c r="AA1045667" s="251"/>
      <c r="AB1045667" s="247"/>
      <c r="AC1045667" s="247"/>
      <c r="AD1045667" s="245"/>
      <c r="AE1045667" s="245"/>
      <c r="AF1045667" s="245"/>
      <c r="AG1045667" s="245"/>
    </row>
    <row r="1045668" spans="1:33" ht="12.75">
      <c r="A1045668" s="247"/>
      <c r="B1045668" s="248"/>
      <c r="C1045668" s="249"/>
      <c r="D1045668" s="250"/>
      <c r="E1045668" s="250"/>
      <c r="F1045668" s="250"/>
      <c r="G1045668" s="250"/>
      <c r="H1045668" s="250"/>
      <c r="I1045668" s="250"/>
      <c r="J1045668" s="244"/>
      <c r="K1045668" s="244"/>
      <c r="L1045668" s="244"/>
      <c r="M1045668" s="244"/>
      <c r="N1045668" s="244"/>
      <c r="O1045668" s="251"/>
      <c r="P1045668" s="251"/>
      <c r="Q1045668" s="251"/>
      <c r="R1045668" s="251"/>
      <c r="S1045668" s="251"/>
      <c r="T1045668" s="251"/>
      <c r="U1045668" s="251"/>
      <c r="V1045668" s="251"/>
      <c r="W1045668" s="251"/>
      <c r="X1045668" s="251"/>
      <c r="Y1045668" s="251"/>
      <c r="Z1045668" s="251"/>
      <c r="AA1045668" s="251"/>
      <c r="AB1045668" s="247"/>
      <c r="AC1045668" s="247"/>
      <c r="AD1045668" s="245"/>
      <c r="AE1045668" s="245"/>
      <c r="AF1045668" s="245"/>
      <c r="AG1045668" s="245"/>
    </row>
    <row r="1045669" spans="1:33" ht="12.75">
      <c r="A1045669" s="247"/>
      <c r="B1045669" s="248"/>
      <c r="C1045669" s="249"/>
      <c r="D1045669" s="250"/>
      <c r="E1045669" s="250"/>
      <c r="F1045669" s="250"/>
      <c r="G1045669" s="250"/>
      <c r="H1045669" s="250"/>
      <c r="I1045669" s="250"/>
      <c r="J1045669" s="244"/>
      <c r="K1045669" s="244"/>
      <c r="L1045669" s="244"/>
      <c r="M1045669" s="244"/>
      <c r="N1045669" s="244"/>
      <c r="O1045669" s="251"/>
      <c r="P1045669" s="251"/>
      <c r="Q1045669" s="251"/>
      <c r="R1045669" s="251"/>
      <c r="S1045669" s="251"/>
      <c r="T1045669" s="251"/>
      <c r="U1045669" s="251"/>
      <c r="V1045669" s="251"/>
      <c r="W1045669" s="251"/>
      <c r="X1045669" s="251"/>
      <c r="Y1045669" s="251"/>
      <c r="Z1045669" s="251"/>
      <c r="AA1045669" s="251"/>
      <c r="AB1045669" s="247"/>
      <c r="AC1045669" s="247"/>
      <c r="AD1045669" s="245"/>
      <c r="AE1045669" s="245"/>
      <c r="AF1045669" s="245"/>
      <c r="AG1045669" s="245"/>
    </row>
    <row r="1045670" spans="1:33" ht="12.75">
      <c r="A1045670" s="247"/>
      <c r="B1045670" s="248"/>
      <c r="C1045670" s="249"/>
      <c r="D1045670" s="250"/>
      <c r="E1045670" s="250"/>
      <c r="F1045670" s="250"/>
      <c r="G1045670" s="250"/>
      <c r="H1045670" s="250"/>
      <c r="I1045670" s="250"/>
      <c r="J1045670" s="244"/>
      <c r="K1045670" s="244"/>
      <c r="L1045670" s="244"/>
      <c r="M1045670" s="244"/>
      <c r="N1045670" s="244"/>
      <c r="O1045670" s="251"/>
      <c r="P1045670" s="251"/>
      <c r="Q1045670" s="251"/>
      <c r="R1045670" s="251"/>
      <c r="S1045670" s="251"/>
      <c r="T1045670" s="251"/>
      <c r="U1045670" s="251"/>
      <c r="V1045670" s="251"/>
      <c r="W1045670" s="251"/>
      <c r="X1045670" s="251"/>
      <c r="Y1045670" s="251"/>
      <c r="Z1045670" s="251"/>
      <c r="AA1045670" s="251"/>
      <c r="AB1045670" s="247"/>
      <c r="AC1045670" s="247"/>
      <c r="AD1045670" s="245"/>
      <c r="AE1045670" s="245"/>
      <c r="AF1045670" s="245"/>
      <c r="AG1045670" s="245"/>
    </row>
    <row r="1045671" spans="1:33" ht="12.75">
      <c r="A1045671" s="247"/>
      <c r="B1045671" s="248"/>
      <c r="C1045671" s="249"/>
      <c r="D1045671" s="250"/>
      <c r="E1045671" s="250"/>
      <c r="F1045671" s="250"/>
      <c r="G1045671" s="250"/>
      <c r="H1045671" s="250"/>
      <c r="I1045671" s="250"/>
      <c r="J1045671" s="244"/>
      <c r="K1045671" s="244"/>
      <c r="L1045671" s="244"/>
      <c r="M1045671" s="244"/>
      <c r="N1045671" s="244"/>
      <c r="O1045671" s="251"/>
      <c r="P1045671" s="251"/>
      <c r="Q1045671" s="251"/>
      <c r="R1045671" s="251"/>
      <c r="S1045671" s="251"/>
      <c r="T1045671" s="251"/>
      <c r="U1045671" s="251"/>
      <c r="V1045671" s="251"/>
      <c r="W1045671" s="251"/>
      <c r="X1045671" s="251"/>
      <c r="Y1045671" s="251"/>
      <c r="Z1045671" s="251"/>
      <c r="AA1045671" s="251"/>
      <c r="AB1045671" s="247"/>
      <c r="AC1045671" s="247"/>
      <c r="AD1045671" s="245"/>
      <c r="AE1045671" s="245"/>
      <c r="AF1045671" s="245"/>
      <c r="AG1045671" s="245"/>
    </row>
    <row r="1045672" spans="1:33" ht="12.75">
      <c r="A1045672" s="247"/>
      <c r="B1045672" s="248"/>
      <c r="C1045672" s="249"/>
      <c r="D1045672" s="250"/>
      <c r="E1045672" s="250"/>
      <c r="F1045672" s="250"/>
      <c r="G1045672" s="250"/>
      <c r="H1045672" s="250"/>
      <c r="I1045672" s="250"/>
      <c r="J1045672" s="244"/>
      <c r="K1045672" s="244"/>
      <c r="L1045672" s="244"/>
      <c r="M1045672" s="244"/>
      <c r="N1045672" s="244"/>
      <c r="O1045672" s="251"/>
      <c r="P1045672" s="251"/>
      <c r="Q1045672" s="251"/>
      <c r="R1045672" s="251"/>
      <c r="S1045672" s="251"/>
      <c r="T1045672" s="251"/>
      <c r="U1045672" s="251"/>
      <c r="V1045672" s="251"/>
      <c r="W1045672" s="251"/>
      <c r="X1045672" s="251"/>
      <c r="Y1045672" s="251"/>
      <c r="Z1045672" s="251"/>
      <c r="AA1045672" s="251"/>
      <c r="AB1045672" s="247"/>
      <c r="AC1045672" s="247"/>
      <c r="AD1045672" s="245"/>
      <c r="AE1045672" s="245"/>
      <c r="AF1045672" s="245"/>
      <c r="AG1045672" s="245"/>
    </row>
    <row r="1045673" spans="1:33" ht="12.75">
      <c r="A1045673" s="247"/>
      <c r="B1045673" s="248"/>
      <c r="C1045673" s="249"/>
      <c r="D1045673" s="250"/>
      <c r="E1045673" s="250"/>
      <c r="F1045673" s="250"/>
      <c r="G1045673" s="250"/>
      <c r="H1045673" s="250"/>
      <c r="I1045673" s="250"/>
      <c r="J1045673" s="244"/>
      <c r="K1045673" s="244"/>
      <c r="L1045673" s="244"/>
      <c r="M1045673" s="244"/>
      <c r="N1045673" s="244"/>
      <c r="O1045673" s="251"/>
      <c r="P1045673" s="251"/>
      <c r="Q1045673" s="251"/>
      <c r="R1045673" s="251"/>
      <c r="S1045673" s="251"/>
      <c r="T1045673" s="251"/>
      <c r="U1045673" s="251"/>
      <c r="V1045673" s="251"/>
      <c r="W1045673" s="251"/>
      <c r="X1045673" s="251"/>
      <c r="Y1045673" s="251"/>
      <c r="Z1045673" s="251"/>
      <c r="AA1045673" s="251"/>
      <c r="AB1045673" s="247"/>
      <c r="AC1045673" s="247"/>
      <c r="AD1045673" s="245"/>
      <c r="AE1045673" s="245"/>
      <c r="AF1045673" s="245"/>
      <c r="AG1045673" s="245"/>
    </row>
    <row r="1045674" spans="1:33" ht="12.75">
      <c r="A1045674" s="247"/>
      <c r="B1045674" s="248"/>
      <c r="C1045674" s="249"/>
      <c r="D1045674" s="250"/>
      <c r="E1045674" s="250"/>
      <c r="F1045674" s="250"/>
      <c r="G1045674" s="250"/>
      <c r="H1045674" s="250"/>
      <c r="I1045674" s="250"/>
      <c r="J1045674" s="244"/>
      <c r="K1045674" s="244"/>
      <c r="L1045674" s="244"/>
      <c r="M1045674" s="244"/>
      <c r="N1045674" s="244"/>
      <c r="O1045674" s="251"/>
      <c r="P1045674" s="251"/>
      <c r="Q1045674" s="251"/>
      <c r="R1045674" s="251"/>
      <c r="S1045674" s="251"/>
      <c r="T1045674" s="251"/>
      <c r="U1045674" s="251"/>
      <c r="V1045674" s="251"/>
      <c r="W1045674" s="251"/>
      <c r="X1045674" s="251"/>
      <c r="Y1045674" s="251"/>
      <c r="Z1045674" s="251"/>
      <c r="AA1045674" s="251"/>
      <c r="AB1045674" s="247"/>
      <c r="AC1045674" s="247"/>
      <c r="AD1045674" s="245"/>
      <c r="AE1045674" s="245"/>
      <c r="AF1045674" s="245"/>
      <c r="AG1045674" s="245"/>
    </row>
    <row r="1045675" spans="1:33" ht="12.75">
      <c r="A1045675" s="247"/>
      <c r="B1045675" s="248"/>
      <c r="C1045675" s="249"/>
      <c r="D1045675" s="250"/>
      <c r="E1045675" s="250"/>
      <c r="F1045675" s="250"/>
      <c r="G1045675" s="250"/>
      <c r="H1045675" s="250"/>
      <c r="I1045675" s="250"/>
      <c r="J1045675" s="244"/>
      <c r="K1045675" s="244"/>
      <c r="L1045675" s="244"/>
      <c r="M1045675" s="244"/>
      <c r="N1045675" s="244"/>
      <c r="O1045675" s="251"/>
      <c r="P1045675" s="251"/>
      <c r="Q1045675" s="251"/>
      <c r="R1045675" s="251"/>
      <c r="S1045675" s="251"/>
      <c r="T1045675" s="251"/>
      <c r="U1045675" s="251"/>
      <c r="V1045675" s="251"/>
      <c r="W1045675" s="251"/>
      <c r="X1045675" s="251"/>
      <c r="Y1045675" s="251"/>
      <c r="Z1045675" s="251"/>
      <c r="AA1045675" s="251"/>
      <c r="AB1045675" s="247"/>
      <c r="AC1045675" s="247"/>
      <c r="AD1045675" s="245"/>
      <c r="AE1045675" s="245"/>
      <c r="AF1045675" s="245"/>
      <c r="AG1045675" s="245"/>
    </row>
    <row r="1045676" spans="1:33" ht="12.75">
      <c r="A1045676" s="247"/>
      <c r="B1045676" s="248"/>
      <c r="C1045676" s="249"/>
      <c r="D1045676" s="250"/>
      <c r="E1045676" s="250"/>
      <c r="F1045676" s="250"/>
      <c r="G1045676" s="250"/>
      <c r="H1045676" s="250"/>
      <c r="I1045676" s="250"/>
      <c r="J1045676" s="244"/>
      <c r="K1045676" s="244"/>
      <c r="L1045676" s="244"/>
      <c r="M1045676" s="244"/>
      <c r="N1045676" s="244"/>
      <c r="O1045676" s="251"/>
      <c r="P1045676" s="251"/>
      <c r="Q1045676" s="251"/>
      <c r="R1045676" s="251"/>
      <c r="S1045676" s="251"/>
      <c r="T1045676" s="251"/>
      <c r="U1045676" s="251"/>
      <c r="V1045676" s="251"/>
      <c r="W1045676" s="251"/>
      <c r="X1045676" s="251"/>
      <c r="Y1045676" s="251"/>
      <c r="Z1045676" s="251"/>
      <c r="AA1045676" s="251"/>
      <c r="AB1045676" s="247"/>
      <c r="AC1045676" s="247"/>
      <c r="AD1045676" s="245"/>
      <c r="AE1045676" s="245"/>
      <c r="AF1045676" s="245"/>
      <c r="AG1045676" s="245"/>
    </row>
    <row r="1045677" spans="1:33" ht="12.75">
      <c r="A1045677" s="247"/>
      <c r="B1045677" s="248"/>
      <c r="C1045677" s="249"/>
      <c r="D1045677" s="250"/>
      <c r="E1045677" s="250"/>
      <c r="F1045677" s="250"/>
      <c r="G1045677" s="250"/>
      <c r="H1045677" s="250"/>
      <c r="I1045677" s="250"/>
      <c r="J1045677" s="244"/>
      <c r="K1045677" s="244"/>
      <c r="L1045677" s="244"/>
      <c r="M1045677" s="244"/>
      <c r="N1045677" s="244"/>
      <c r="O1045677" s="251"/>
      <c r="P1045677" s="251"/>
      <c r="Q1045677" s="251"/>
      <c r="R1045677" s="251"/>
      <c r="S1045677" s="251"/>
      <c r="T1045677" s="251"/>
      <c r="U1045677" s="251"/>
      <c r="V1045677" s="251"/>
      <c r="W1045677" s="251"/>
      <c r="X1045677" s="251"/>
      <c r="Y1045677" s="251"/>
      <c r="Z1045677" s="251"/>
      <c r="AA1045677" s="251"/>
      <c r="AB1045677" s="247"/>
      <c r="AC1045677" s="247"/>
      <c r="AD1045677" s="245"/>
      <c r="AE1045677" s="245"/>
      <c r="AF1045677" s="245"/>
      <c r="AG1045677" s="245"/>
    </row>
    <row r="1045678" spans="1:33" ht="12.75">
      <c r="A1045678" s="247"/>
      <c r="B1045678" s="248"/>
      <c r="C1045678" s="249"/>
      <c r="D1045678" s="250"/>
      <c r="E1045678" s="250"/>
      <c r="F1045678" s="250"/>
      <c r="G1045678" s="250"/>
      <c r="H1045678" s="250"/>
      <c r="I1045678" s="250"/>
      <c r="J1045678" s="244"/>
      <c r="K1045678" s="244"/>
      <c r="L1045678" s="244"/>
      <c r="M1045678" s="244"/>
      <c r="N1045678" s="244"/>
      <c r="O1045678" s="251"/>
      <c r="P1045678" s="251"/>
      <c r="Q1045678" s="251"/>
      <c r="R1045678" s="251"/>
      <c r="S1045678" s="251"/>
      <c r="T1045678" s="251"/>
      <c r="U1045678" s="251"/>
      <c r="V1045678" s="251"/>
      <c r="W1045678" s="251"/>
      <c r="X1045678" s="251"/>
      <c r="Y1045678" s="251"/>
      <c r="Z1045678" s="251"/>
      <c r="AA1045678" s="251"/>
      <c r="AB1045678" s="247"/>
      <c r="AC1045678" s="247"/>
      <c r="AD1045678" s="245"/>
      <c r="AE1045678" s="245"/>
      <c r="AF1045678" s="245"/>
      <c r="AG1045678" s="245"/>
    </row>
    <row r="1045679" spans="1:33" ht="12.75">
      <c r="A1045679" s="247"/>
      <c r="B1045679" s="248"/>
      <c r="C1045679" s="249"/>
      <c r="D1045679" s="250"/>
      <c r="E1045679" s="250"/>
      <c r="F1045679" s="250"/>
      <c r="G1045679" s="250"/>
      <c r="H1045679" s="250"/>
      <c r="I1045679" s="250"/>
      <c r="J1045679" s="244"/>
      <c r="K1045679" s="244"/>
      <c r="L1045679" s="244"/>
      <c r="M1045679" s="244"/>
      <c r="N1045679" s="244"/>
      <c r="O1045679" s="251"/>
      <c r="P1045679" s="251"/>
      <c r="Q1045679" s="251"/>
      <c r="R1045679" s="251"/>
      <c r="S1045679" s="251"/>
      <c r="T1045679" s="251"/>
      <c r="U1045679" s="251"/>
      <c r="V1045679" s="251"/>
      <c r="W1045679" s="251"/>
      <c r="X1045679" s="251"/>
      <c r="Y1045679" s="251"/>
      <c r="Z1045679" s="251"/>
      <c r="AA1045679" s="251"/>
      <c r="AB1045679" s="247"/>
      <c r="AC1045679" s="247"/>
      <c r="AD1045679" s="245"/>
      <c r="AE1045679" s="245"/>
      <c r="AF1045679" s="245"/>
      <c r="AG1045679" s="245"/>
    </row>
    <row r="1045680" spans="1:33" ht="12.75">
      <c r="A1045680" s="247"/>
      <c r="B1045680" s="248"/>
      <c r="C1045680" s="249"/>
      <c r="D1045680" s="250"/>
      <c r="E1045680" s="250"/>
      <c r="F1045680" s="250"/>
      <c r="G1045680" s="250"/>
      <c r="H1045680" s="250"/>
      <c r="I1045680" s="250"/>
      <c r="J1045680" s="244"/>
      <c r="K1045680" s="244"/>
      <c r="L1045680" s="244"/>
      <c r="M1045680" s="244"/>
      <c r="N1045680" s="244"/>
      <c r="O1045680" s="251"/>
      <c r="P1045680" s="251"/>
      <c r="Q1045680" s="251"/>
      <c r="R1045680" s="251"/>
      <c r="S1045680" s="251"/>
      <c r="T1045680" s="251"/>
      <c r="U1045680" s="251"/>
      <c r="V1045680" s="251"/>
      <c r="W1045680" s="251"/>
      <c r="X1045680" s="251"/>
      <c r="Y1045680" s="251"/>
      <c r="Z1045680" s="251"/>
      <c r="AA1045680" s="251"/>
      <c r="AB1045680" s="247"/>
      <c r="AC1045680" s="247"/>
      <c r="AD1045680" s="245"/>
      <c r="AE1045680" s="245"/>
      <c r="AF1045680" s="245"/>
      <c r="AG1045680" s="245"/>
    </row>
    <row r="1045681" spans="1:33" ht="12.75">
      <c r="A1045681" s="247"/>
      <c r="B1045681" s="248"/>
      <c r="C1045681" s="249"/>
      <c r="D1045681" s="250"/>
      <c r="E1045681" s="250"/>
      <c r="F1045681" s="250"/>
      <c r="G1045681" s="250"/>
      <c r="H1045681" s="250"/>
      <c r="I1045681" s="250"/>
      <c r="J1045681" s="244"/>
      <c r="K1045681" s="244"/>
      <c r="L1045681" s="244"/>
      <c r="M1045681" s="244"/>
      <c r="N1045681" s="244"/>
      <c r="O1045681" s="251"/>
      <c r="P1045681" s="251"/>
      <c r="Q1045681" s="251"/>
      <c r="R1045681" s="251"/>
      <c r="S1045681" s="251"/>
      <c r="T1045681" s="251"/>
      <c r="U1045681" s="251"/>
      <c r="V1045681" s="251"/>
      <c r="W1045681" s="251"/>
      <c r="X1045681" s="251"/>
      <c r="Y1045681" s="251"/>
      <c r="Z1045681" s="251"/>
      <c r="AA1045681" s="251"/>
      <c r="AB1045681" s="247"/>
      <c r="AC1045681" s="247"/>
      <c r="AD1045681" s="245"/>
      <c r="AE1045681" s="245"/>
      <c r="AF1045681" s="245"/>
      <c r="AG1045681" s="245"/>
    </row>
    <row r="1045682" spans="1:33" ht="12.75">
      <c r="A1045682" s="247"/>
      <c r="B1045682" s="248"/>
      <c r="C1045682" s="249"/>
      <c r="D1045682" s="250"/>
      <c r="E1045682" s="250"/>
      <c r="F1045682" s="250"/>
      <c r="G1045682" s="250"/>
      <c r="H1045682" s="250"/>
      <c r="I1045682" s="250"/>
      <c r="J1045682" s="244"/>
      <c r="K1045682" s="244"/>
      <c r="L1045682" s="244"/>
      <c r="M1045682" s="244"/>
      <c r="N1045682" s="244"/>
      <c r="O1045682" s="251"/>
      <c r="P1045682" s="251"/>
      <c r="Q1045682" s="251"/>
      <c r="R1045682" s="251"/>
      <c r="S1045682" s="251"/>
      <c r="T1045682" s="251"/>
      <c r="U1045682" s="251"/>
      <c r="V1045682" s="251"/>
      <c r="W1045682" s="251"/>
      <c r="X1045682" s="251"/>
      <c r="Y1045682" s="251"/>
      <c r="Z1045682" s="251"/>
      <c r="AA1045682" s="251"/>
      <c r="AB1045682" s="247"/>
      <c r="AC1045682" s="247"/>
      <c r="AD1045682" s="245"/>
      <c r="AE1045682" s="245"/>
      <c r="AF1045682" s="245"/>
      <c r="AG1045682" s="245"/>
    </row>
    <row r="1045683" spans="1:33" ht="12.75">
      <c r="A1045683" s="247"/>
      <c r="B1045683" s="248"/>
      <c r="C1045683" s="249"/>
      <c r="D1045683" s="250"/>
      <c r="E1045683" s="250"/>
      <c r="F1045683" s="250"/>
      <c r="G1045683" s="250"/>
      <c r="H1045683" s="250"/>
      <c r="I1045683" s="250"/>
      <c r="J1045683" s="244"/>
      <c r="K1045683" s="244"/>
      <c r="L1045683" s="244"/>
      <c r="M1045683" s="244"/>
      <c r="N1045683" s="244"/>
      <c r="O1045683" s="251"/>
      <c r="P1045683" s="251"/>
      <c r="Q1045683" s="251"/>
      <c r="R1045683" s="251"/>
      <c r="S1045683" s="251"/>
      <c r="T1045683" s="251"/>
      <c r="U1045683" s="251"/>
      <c r="V1045683" s="251"/>
      <c r="W1045683" s="251"/>
      <c r="X1045683" s="251"/>
      <c r="Y1045683" s="251"/>
      <c r="Z1045683" s="251"/>
      <c r="AA1045683" s="251"/>
      <c r="AB1045683" s="247"/>
      <c r="AC1045683" s="247"/>
      <c r="AD1045683" s="245"/>
      <c r="AE1045683" s="245"/>
      <c r="AF1045683" s="245"/>
      <c r="AG1045683" s="245"/>
    </row>
    <row r="1045684" spans="1:33" ht="12.75">
      <c r="A1045684" s="247"/>
      <c r="B1045684" s="248"/>
      <c r="C1045684" s="249"/>
      <c r="D1045684" s="250"/>
      <c r="E1045684" s="250"/>
      <c r="F1045684" s="250"/>
      <c r="G1045684" s="250"/>
      <c r="H1045684" s="250"/>
      <c r="I1045684" s="250"/>
      <c r="J1045684" s="244"/>
      <c r="K1045684" s="244"/>
      <c r="L1045684" s="244"/>
      <c r="M1045684" s="244"/>
      <c r="N1045684" s="244"/>
      <c r="O1045684" s="251"/>
      <c r="P1045684" s="251"/>
      <c r="Q1045684" s="251"/>
      <c r="R1045684" s="251"/>
      <c r="S1045684" s="251"/>
      <c r="T1045684" s="251"/>
      <c r="U1045684" s="251"/>
      <c r="V1045684" s="251"/>
      <c r="W1045684" s="251"/>
      <c r="X1045684" s="251"/>
      <c r="Y1045684" s="251"/>
      <c r="Z1045684" s="251"/>
      <c r="AA1045684" s="251"/>
      <c r="AB1045684" s="247"/>
      <c r="AC1045684" s="247"/>
      <c r="AD1045684" s="245"/>
      <c r="AE1045684" s="245"/>
      <c r="AF1045684" s="245"/>
      <c r="AG1045684" s="245"/>
    </row>
    <row r="1045685" spans="1:33" ht="12.75">
      <c r="A1045685" s="247"/>
      <c r="B1045685" s="248"/>
      <c r="C1045685" s="249"/>
      <c r="D1045685" s="250"/>
      <c r="E1045685" s="250"/>
      <c r="F1045685" s="250"/>
      <c r="G1045685" s="250"/>
      <c r="H1045685" s="250"/>
      <c r="I1045685" s="250"/>
      <c r="J1045685" s="244"/>
      <c r="K1045685" s="244"/>
      <c r="L1045685" s="244"/>
      <c r="M1045685" s="244"/>
      <c r="N1045685" s="244"/>
      <c r="O1045685" s="251"/>
      <c r="P1045685" s="251"/>
      <c r="Q1045685" s="251"/>
      <c r="R1045685" s="251"/>
      <c r="S1045685" s="251"/>
      <c r="T1045685" s="251"/>
      <c r="U1045685" s="251"/>
      <c r="V1045685" s="251"/>
      <c r="W1045685" s="251"/>
      <c r="X1045685" s="251"/>
      <c r="Y1045685" s="251"/>
      <c r="Z1045685" s="251"/>
      <c r="AA1045685" s="251"/>
      <c r="AB1045685" s="247"/>
      <c r="AC1045685" s="247"/>
      <c r="AD1045685" s="245"/>
      <c r="AE1045685" s="245"/>
      <c r="AF1045685" s="245"/>
      <c r="AG1045685" s="245"/>
    </row>
    <row r="1045686" spans="1:33" ht="12.75">
      <c r="A1045686" s="247"/>
      <c r="B1045686" s="248"/>
      <c r="C1045686" s="249"/>
      <c r="D1045686" s="250"/>
      <c r="E1045686" s="250"/>
      <c r="F1045686" s="250"/>
      <c r="G1045686" s="250"/>
      <c r="H1045686" s="250"/>
      <c r="I1045686" s="250"/>
      <c r="J1045686" s="244"/>
      <c r="K1045686" s="244"/>
      <c r="L1045686" s="244"/>
      <c r="M1045686" s="244"/>
      <c r="N1045686" s="244"/>
      <c r="O1045686" s="251"/>
      <c r="P1045686" s="251"/>
      <c r="Q1045686" s="251"/>
      <c r="R1045686" s="251"/>
      <c r="S1045686" s="251"/>
      <c r="T1045686" s="251"/>
      <c r="U1045686" s="251"/>
      <c r="V1045686" s="251"/>
      <c r="W1045686" s="251"/>
      <c r="X1045686" s="251"/>
      <c r="Y1045686" s="251"/>
      <c r="Z1045686" s="251"/>
      <c r="AA1045686" s="251"/>
      <c r="AB1045686" s="247"/>
      <c r="AC1045686" s="247"/>
      <c r="AD1045686" s="245"/>
      <c r="AE1045686" s="245"/>
      <c r="AF1045686" s="245"/>
      <c r="AG1045686" s="245"/>
    </row>
    <row r="1045687" spans="1:33" ht="12.75">
      <c r="A1045687" s="247"/>
      <c r="B1045687" s="248"/>
      <c r="C1045687" s="249"/>
      <c r="D1045687" s="250"/>
      <c r="E1045687" s="250"/>
      <c r="F1045687" s="250"/>
      <c r="G1045687" s="250"/>
      <c r="H1045687" s="250"/>
      <c r="I1045687" s="250"/>
      <c r="J1045687" s="244"/>
      <c r="K1045687" s="244"/>
      <c r="L1045687" s="244"/>
      <c r="M1045687" s="244"/>
      <c r="N1045687" s="244"/>
      <c r="O1045687" s="251"/>
      <c r="P1045687" s="251"/>
      <c r="Q1045687" s="251"/>
      <c r="R1045687" s="251"/>
      <c r="S1045687" s="251"/>
      <c r="T1045687" s="251"/>
      <c r="U1045687" s="251"/>
      <c r="V1045687" s="251"/>
      <c r="W1045687" s="251"/>
      <c r="X1045687" s="251"/>
      <c r="Y1045687" s="251"/>
      <c r="Z1045687" s="251"/>
      <c r="AA1045687" s="251"/>
      <c r="AB1045687" s="247"/>
      <c r="AC1045687" s="247"/>
      <c r="AD1045687" s="245"/>
      <c r="AE1045687" s="245"/>
      <c r="AF1045687" s="245"/>
      <c r="AG1045687" s="245"/>
    </row>
    <row r="1045688" spans="1:33" ht="12.75">
      <c r="A1045688" s="247"/>
      <c r="B1045688" s="248"/>
      <c r="C1045688" s="249"/>
      <c r="D1045688" s="250"/>
      <c r="E1045688" s="250"/>
      <c r="F1045688" s="250"/>
      <c r="G1045688" s="250"/>
      <c r="H1045688" s="250"/>
      <c r="I1045688" s="250"/>
      <c r="J1045688" s="244"/>
      <c r="K1045688" s="244"/>
      <c r="L1045688" s="244"/>
      <c r="M1045688" s="244"/>
      <c r="N1045688" s="244"/>
      <c r="O1045688" s="251"/>
      <c r="P1045688" s="251"/>
      <c r="Q1045688" s="251"/>
      <c r="R1045688" s="251"/>
      <c r="S1045688" s="251"/>
      <c r="T1045688" s="251"/>
      <c r="U1045688" s="251"/>
      <c r="V1045688" s="251"/>
      <c r="W1045688" s="251"/>
      <c r="X1045688" s="251"/>
      <c r="Y1045688" s="251"/>
      <c r="Z1045688" s="251"/>
      <c r="AA1045688" s="251"/>
      <c r="AB1045688" s="247"/>
      <c r="AC1045688" s="247"/>
      <c r="AD1045688" s="245"/>
      <c r="AE1045688" s="245"/>
      <c r="AF1045688" s="245"/>
      <c r="AG1045688" s="245"/>
    </row>
    <row r="1045689" spans="1:33" ht="12.75">
      <c r="A1045689" s="247"/>
      <c r="B1045689" s="248"/>
      <c r="C1045689" s="249"/>
      <c r="D1045689" s="250"/>
      <c r="E1045689" s="250"/>
      <c r="F1045689" s="250"/>
      <c r="G1045689" s="250"/>
      <c r="H1045689" s="250"/>
      <c r="I1045689" s="250"/>
      <c r="J1045689" s="244"/>
      <c r="K1045689" s="244"/>
      <c r="L1045689" s="244"/>
      <c r="M1045689" s="244"/>
      <c r="N1045689" s="244"/>
      <c r="O1045689" s="251"/>
      <c r="P1045689" s="251"/>
      <c r="Q1045689" s="251"/>
      <c r="R1045689" s="251"/>
      <c r="S1045689" s="251"/>
      <c r="T1045689" s="251"/>
      <c r="U1045689" s="251"/>
      <c r="V1045689" s="251"/>
      <c r="W1045689" s="251"/>
      <c r="X1045689" s="251"/>
      <c r="Y1045689" s="251"/>
      <c r="Z1045689" s="251"/>
      <c r="AA1045689" s="251"/>
      <c r="AB1045689" s="247"/>
      <c r="AC1045689" s="247"/>
      <c r="AD1045689" s="245"/>
      <c r="AE1045689" s="245"/>
      <c r="AF1045689" s="245"/>
      <c r="AG1045689" s="245"/>
    </row>
    <row r="1045690" spans="1:33" ht="12.75">
      <c r="A1045690" s="247"/>
      <c r="B1045690" s="248"/>
      <c r="C1045690" s="249"/>
      <c r="D1045690" s="250"/>
      <c r="E1045690" s="250"/>
      <c r="F1045690" s="250"/>
      <c r="G1045690" s="250"/>
      <c r="H1045690" s="250"/>
      <c r="I1045690" s="250"/>
      <c r="J1045690" s="244"/>
      <c r="K1045690" s="244"/>
      <c r="L1045690" s="244"/>
      <c r="M1045690" s="244"/>
      <c r="N1045690" s="244"/>
      <c r="O1045690" s="251"/>
      <c r="P1045690" s="251"/>
      <c r="Q1045690" s="251"/>
      <c r="R1045690" s="251"/>
      <c r="S1045690" s="251"/>
      <c r="T1045690" s="251"/>
      <c r="U1045690" s="251"/>
      <c r="V1045690" s="251"/>
      <c r="W1045690" s="251"/>
      <c r="X1045690" s="251"/>
      <c r="Y1045690" s="251"/>
      <c r="Z1045690" s="251"/>
      <c r="AA1045690" s="251"/>
      <c r="AB1045690" s="247"/>
      <c r="AC1045690" s="247"/>
      <c r="AD1045690" s="245"/>
      <c r="AE1045690" s="245"/>
      <c r="AF1045690" s="245"/>
      <c r="AG1045690" s="245"/>
    </row>
    <row r="1045691" spans="1:33" ht="12.75">
      <c r="A1045691" s="247"/>
      <c r="B1045691" s="248"/>
      <c r="C1045691" s="249"/>
      <c r="D1045691" s="250"/>
      <c r="E1045691" s="250"/>
      <c r="F1045691" s="250"/>
      <c r="G1045691" s="250"/>
      <c r="H1045691" s="250"/>
      <c r="I1045691" s="250"/>
      <c r="J1045691" s="244"/>
      <c r="K1045691" s="244"/>
      <c r="L1045691" s="244"/>
      <c r="M1045691" s="244"/>
      <c r="N1045691" s="244"/>
      <c r="O1045691" s="251"/>
      <c r="P1045691" s="251"/>
      <c r="Q1045691" s="251"/>
      <c r="R1045691" s="251"/>
      <c r="S1045691" s="251"/>
      <c r="T1045691" s="251"/>
      <c r="U1045691" s="251"/>
      <c r="V1045691" s="251"/>
      <c r="W1045691" s="251"/>
      <c r="X1045691" s="251"/>
      <c r="Y1045691" s="251"/>
      <c r="Z1045691" s="251"/>
      <c r="AA1045691" s="251"/>
      <c r="AB1045691" s="247"/>
      <c r="AC1045691" s="247"/>
      <c r="AD1045691" s="245"/>
      <c r="AE1045691" s="245"/>
      <c r="AF1045691" s="245"/>
      <c r="AG1045691" s="245"/>
    </row>
    <row r="1045692" spans="1:33" ht="12.75">
      <c r="A1045692" s="247"/>
      <c r="B1045692" s="248"/>
      <c r="C1045692" s="249"/>
      <c r="D1045692" s="250"/>
      <c r="E1045692" s="250"/>
      <c r="F1045692" s="250"/>
      <c r="G1045692" s="250"/>
      <c r="H1045692" s="250"/>
      <c r="I1045692" s="250"/>
      <c r="J1045692" s="244"/>
      <c r="K1045692" s="244"/>
      <c r="L1045692" s="244"/>
      <c r="M1045692" s="244"/>
      <c r="N1045692" s="244"/>
      <c r="O1045692" s="251"/>
      <c r="P1045692" s="251"/>
      <c r="Q1045692" s="251"/>
      <c r="R1045692" s="251"/>
      <c r="S1045692" s="251"/>
      <c r="T1045692" s="251"/>
      <c r="U1045692" s="251"/>
      <c r="V1045692" s="251"/>
      <c r="W1045692" s="251"/>
      <c r="X1045692" s="251"/>
      <c r="Y1045692" s="251"/>
      <c r="Z1045692" s="251"/>
      <c r="AA1045692" s="251"/>
      <c r="AB1045692" s="247"/>
      <c r="AC1045692" s="247"/>
      <c r="AD1045692" s="245"/>
      <c r="AE1045692" s="245"/>
      <c r="AF1045692" s="245"/>
      <c r="AG1045692" s="245"/>
    </row>
    <row r="1045693" spans="1:33" ht="12.75">
      <c r="A1045693" s="247"/>
      <c r="B1045693" s="248"/>
      <c r="C1045693" s="249"/>
      <c r="D1045693" s="250"/>
      <c r="E1045693" s="250"/>
      <c r="F1045693" s="250"/>
      <c r="G1045693" s="250"/>
      <c r="H1045693" s="250"/>
      <c r="I1045693" s="250"/>
      <c r="J1045693" s="244"/>
      <c r="K1045693" s="244"/>
      <c r="L1045693" s="244"/>
      <c r="M1045693" s="244"/>
      <c r="N1045693" s="244"/>
      <c r="O1045693" s="251"/>
      <c r="P1045693" s="251"/>
      <c r="Q1045693" s="251"/>
      <c r="R1045693" s="251"/>
      <c r="S1045693" s="251"/>
      <c r="T1045693" s="251"/>
      <c r="U1045693" s="251"/>
      <c r="V1045693" s="251"/>
      <c r="W1045693" s="251"/>
      <c r="X1045693" s="251"/>
      <c r="Y1045693" s="251"/>
      <c r="Z1045693" s="251"/>
      <c r="AA1045693" s="251"/>
      <c r="AB1045693" s="247"/>
      <c r="AC1045693" s="247"/>
      <c r="AD1045693" s="245"/>
      <c r="AE1045693" s="245"/>
      <c r="AF1045693" s="245"/>
      <c r="AG1045693" s="245"/>
    </row>
    <row r="1045694" spans="1:33" ht="12.75">
      <c r="A1045694" s="247"/>
      <c r="B1045694" s="248"/>
      <c r="C1045694" s="249"/>
      <c r="D1045694" s="250"/>
      <c r="E1045694" s="250"/>
      <c r="F1045694" s="250"/>
      <c r="G1045694" s="250"/>
      <c r="H1045694" s="250"/>
      <c r="I1045694" s="250"/>
      <c r="J1045694" s="244"/>
      <c r="K1045694" s="244"/>
      <c r="L1045694" s="244"/>
      <c r="M1045694" s="244"/>
      <c r="N1045694" s="244"/>
      <c r="O1045694" s="251"/>
      <c r="P1045694" s="251"/>
      <c r="Q1045694" s="251"/>
      <c r="R1045694" s="251"/>
      <c r="S1045694" s="251"/>
      <c r="T1045694" s="251"/>
      <c r="U1045694" s="251"/>
      <c r="V1045694" s="251"/>
      <c r="W1045694" s="251"/>
      <c r="X1045694" s="251"/>
      <c r="Y1045694" s="251"/>
      <c r="Z1045694" s="251"/>
      <c r="AA1045694" s="251"/>
      <c r="AB1045694" s="247"/>
      <c r="AC1045694" s="247"/>
      <c r="AD1045694" s="245"/>
      <c r="AE1045694" s="245"/>
      <c r="AF1045694" s="245"/>
      <c r="AG1045694" s="245"/>
    </row>
    <row r="1045695" spans="1:33" ht="12.75">
      <c r="A1045695" s="247"/>
      <c r="B1045695" s="248"/>
      <c r="C1045695" s="249"/>
      <c r="D1045695" s="250"/>
      <c r="E1045695" s="250"/>
      <c r="F1045695" s="250"/>
      <c r="G1045695" s="250"/>
      <c r="H1045695" s="250"/>
      <c r="I1045695" s="250"/>
      <c r="J1045695" s="244"/>
      <c r="K1045695" s="244"/>
      <c r="L1045695" s="244"/>
      <c r="M1045695" s="244"/>
      <c r="N1045695" s="244"/>
      <c r="O1045695" s="251"/>
      <c r="P1045695" s="251"/>
      <c r="Q1045695" s="251"/>
      <c r="R1045695" s="251"/>
      <c r="S1045695" s="251"/>
      <c r="T1045695" s="251"/>
      <c r="U1045695" s="251"/>
      <c r="V1045695" s="251"/>
      <c r="W1045695" s="251"/>
      <c r="X1045695" s="251"/>
      <c r="Y1045695" s="251"/>
      <c r="Z1045695" s="251"/>
      <c r="AA1045695" s="251"/>
      <c r="AB1045695" s="247"/>
      <c r="AC1045695" s="247"/>
      <c r="AD1045695" s="245"/>
      <c r="AE1045695" s="245"/>
      <c r="AF1045695" s="245"/>
      <c r="AG1045695" s="245"/>
    </row>
    <row r="1045696" spans="1:33" ht="12.75">
      <c r="A1045696" s="247"/>
      <c r="B1045696" s="248"/>
      <c r="C1045696" s="249"/>
      <c r="D1045696" s="250"/>
      <c r="E1045696" s="250"/>
      <c r="F1045696" s="250"/>
      <c r="G1045696" s="250"/>
      <c r="H1045696" s="250"/>
      <c r="I1045696" s="250"/>
      <c r="J1045696" s="244"/>
      <c r="K1045696" s="244"/>
      <c r="L1045696" s="244"/>
      <c r="M1045696" s="244"/>
      <c r="N1045696" s="244"/>
      <c r="O1045696" s="251"/>
      <c r="P1045696" s="251"/>
      <c r="Q1045696" s="251"/>
      <c r="R1045696" s="251"/>
      <c r="S1045696" s="251"/>
      <c r="T1045696" s="251"/>
      <c r="U1045696" s="251"/>
      <c r="V1045696" s="251"/>
      <c r="W1045696" s="251"/>
      <c r="X1045696" s="251"/>
      <c r="Y1045696" s="251"/>
      <c r="Z1045696" s="251"/>
      <c r="AA1045696" s="251"/>
      <c r="AB1045696" s="247"/>
      <c r="AC1045696" s="247"/>
      <c r="AD1045696" s="245"/>
      <c r="AE1045696" s="245"/>
      <c r="AF1045696" s="245"/>
      <c r="AG1045696" s="245"/>
    </row>
    <row r="1045697" spans="1:33" ht="12.75">
      <c r="A1045697" s="247"/>
      <c r="B1045697" s="248"/>
      <c r="C1045697" s="249"/>
      <c r="D1045697" s="250"/>
      <c r="E1045697" s="250"/>
      <c r="F1045697" s="250"/>
      <c r="G1045697" s="250"/>
      <c r="H1045697" s="250"/>
      <c r="I1045697" s="250"/>
      <c r="J1045697" s="244"/>
      <c r="K1045697" s="244"/>
      <c r="L1045697" s="244"/>
      <c r="M1045697" s="244"/>
      <c r="N1045697" s="244"/>
      <c r="O1045697" s="251"/>
      <c r="P1045697" s="251"/>
      <c r="Q1045697" s="251"/>
      <c r="R1045697" s="251"/>
      <c r="S1045697" s="251"/>
      <c r="T1045697" s="251"/>
      <c r="U1045697" s="251"/>
      <c r="V1045697" s="251"/>
      <c r="W1045697" s="251"/>
      <c r="X1045697" s="251"/>
      <c r="Y1045697" s="251"/>
      <c r="Z1045697" s="251"/>
      <c r="AA1045697" s="251"/>
      <c r="AB1045697" s="247"/>
      <c r="AC1045697" s="247"/>
      <c r="AD1045697" s="245"/>
      <c r="AE1045697" s="245"/>
      <c r="AF1045697" s="245"/>
      <c r="AG1045697" s="245"/>
    </row>
    <row r="1045698" spans="1:33" ht="12.75">
      <c r="A1045698" s="247"/>
      <c r="B1045698" s="248"/>
      <c r="C1045698" s="249"/>
      <c r="D1045698" s="250"/>
      <c r="E1045698" s="250"/>
      <c r="F1045698" s="250"/>
      <c r="G1045698" s="250"/>
      <c r="H1045698" s="250"/>
      <c r="I1045698" s="250"/>
      <c r="J1045698" s="244"/>
      <c r="K1045698" s="244"/>
      <c r="L1045698" s="244"/>
      <c r="M1045698" s="244"/>
      <c r="N1045698" s="244"/>
      <c r="O1045698" s="251"/>
      <c r="P1045698" s="251"/>
      <c r="Q1045698" s="251"/>
      <c r="R1045698" s="251"/>
      <c r="S1045698" s="251"/>
      <c r="T1045698" s="251"/>
      <c r="U1045698" s="251"/>
      <c r="V1045698" s="251"/>
      <c r="W1045698" s="251"/>
      <c r="X1045698" s="251"/>
      <c r="Y1045698" s="251"/>
      <c r="Z1045698" s="251"/>
      <c r="AA1045698" s="251"/>
      <c r="AB1045698" s="247"/>
      <c r="AC1045698" s="247"/>
      <c r="AD1045698" s="245"/>
      <c r="AE1045698" s="245"/>
      <c r="AF1045698" s="245"/>
      <c r="AG1045698" s="245"/>
    </row>
    <row r="1045699" spans="1:33" ht="12.75">
      <c r="A1045699" s="247"/>
      <c r="B1045699" s="248"/>
      <c r="C1045699" s="249"/>
      <c r="D1045699" s="250"/>
      <c r="E1045699" s="250"/>
      <c r="F1045699" s="250"/>
      <c r="G1045699" s="250"/>
      <c r="H1045699" s="250"/>
      <c r="I1045699" s="250"/>
      <c r="J1045699" s="244"/>
      <c r="K1045699" s="244"/>
      <c r="L1045699" s="244"/>
      <c r="M1045699" s="244"/>
      <c r="N1045699" s="244"/>
      <c r="O1045699" s="251"/>
      <c r="P1045699" s="251"/>
      <c r="Q1045699" s="251"/>
      <c r="R1045699" s="251"/>
      <c r="S1045699" s="251"/>
      <c r="T1045699" s="251"/>
      <c r="U1045699" s="251"/>
      <c r="V1045699" s="251"/>
      <c r="W1045699" s="251"/>
      <c r="X1045699" s="251"/>
      <c r="Y1045699" s="251"/>
      <c r="Z1045699" s="251"/>
      <c r="AA1045699" s="251"/>
      <c r="AB1045699" s="247"/>
      <c r="AC1045699" s="247"/>
      <c r="AD1045699" s="245"/>
      <c r="AE1045699" s="245"/>
      <c r="AF1045699" s="245"/>
      <c r="AG1045699" s="245"/>
    </row>
    <row r="1045700" spans="1:33" ht="12.75">
      <c r="A1045700" s="247"/>
      <c r="B1045700" s="248"/>
      <c r="C1045700" s="249"/>
      <c r="D1045700" s="250"/>
      <c r="E1045700" s="250"/>
      <c r="F1045700" s="250"/>
      <c r="G1045700" s="250"/>
      <c r="H1045700" s="250"/>
      <c r="I1045700" s="250"/>
      <c r="J1045700" s="244"/>
      <c r="K1045700" s="244"/>
      <c r="L1045700" s="244"/>
      <c r="M1045700" s="244"/>
      <c r="N1045700" s="244"/>
      <c r="O1045700" s="251"/>
      <c r="P1045700" s="251"/>
      <c r="Q1045700" s="251"/>
      <c r="R1045700" s="251"/>
      <c r="S1045700" s="251"/>
      <c r="T1045700" s="251"/>
      <c r="U1045700" s="251"/>
      <c r="V1045700" s="251"/>
      <c r="W1045700" s="251"/>
      <c r="X1045700" s="251"/>
      <c r="Y1045700" s="251"/>
      <c r="Z1045700" s="251"/>
      <c r="AA1045700" s="251"/>
      <c r="AB1045700" s="247"/>
      <c r="AC1045700" s="247"/>
      <c r="AD1045700" s="245"/>
      <c r="AE1045700" s="245"/>
      <c r="AF1045700" s="245"/>
      <c r="AG1045700" s="245"/>
    </row>
    <row r="1045701" spans="1:33" ht="12.75">
      <c r="A1045701" s="247"/>
      <c r="B1045701" s="248"/>
      <c r="C1045701" s="249"/>
      <c r="D1045701" s="250"/>
      <c r="E1045701" s="250"/>
      <c r="F1045701" s="250"/>
      <c r="G1045701" s="250"/>
      <c r="H1045701" s="250"/>
      <c r="I1045701" s="250"/>
      <c r="J1045701" s="244"/>
      <c r="K1045701" s="244"/>
      <c r="L1045701" s="244"/>
      <c r="M1045701" s="244"/>
      <c r="N1045701" s="244"/>
      <c r="O1045701" s="251"/>
      <c r="P1045701" s="251"/>
      <c r="Q1045701" s="251"/>
      <c r="R1045701" s="251"/>
      <c r="S1045701" s="251"/>
      <c r="T1045701" s="251"/>
      <c r="U1045701" s="251"/>
      <c r="V1045701" s="251"/>
      <c r="W1045701" s="251"/>
      <c r="X1045701" s="251"/>
      <c r="Y1045701" s="251"/>
      <c r="Z1045701" s="251"/>
      <c r="AA1045701" s="251"/>
      <c r="AB1045701" s="247"/>
      <c r="AC1045701" s="247"/>
      <c r="AD1045701" s="245"/>
      <c r="AE1045701" s="245"/>
      <c r="AF1045701" s="245"/>
      <c r="AG1045701" s="245"/>
    </row>
    <row r="1045702" spans="1:33" ht="12.75">
      <c r="A1045702" s="247"/>
      <c r="B1045702" s="248"/>
      <c r="C1045702" s="249"/>
      <c r="D1045702" s="250"/>
      <c r="E1045702" s="250"/>
      <c r="F1045702" s="250"/>
      <c r="G1045702" s="250"/>
      <c r="H1045702" s="250"/>
      <c r="I1045702" s="250"/>
      <c r="J1045702" s="244"/>
      <c r="K1045702" s="244"/>
      <c r="L1045702" s="244"/>
      <c r="M1045702" s="244"/>
      <c r="N1045702" s="244"/>
      <c r="O1045702" s="251"/>
      <c r="P1045702" s="251"/>
      <c r="Q1045702" s="251"/>
      <c r="R1045702" s="251"/>
      <c r="S1045702" s="251"/>
      <c r="T1045702" s="251"/>
      <c r="U1045702" s="251"/>
      <c r="V1045702" s="251"/>
      <c r="W1045702" s="251"/>
      <c r="X1045702" s="251"/>
      <c r="Y1045702" s="251"/>
      <c r="Z1045702" s="251"/>
      <c r="AA1045702" s="251"/>
      <c r="AB1045702" s="247"/>
      <c r="AC1045702" s="247"/>
      <c r="AD1045702" s="245"/>
      <c r="AE1045702" s="245"/>
      <c r="AF1045702" s="245"/>
      <c r="AG1045702" s="245"/>
    </row>
    <row r="1045703" spans="1:33" ht="12.75">
      <c r="A1045703" s="247"/>
      <c r="B1045703" s="248"/>
      <c r="C1045703" s="249"/>
      <c r="D1045703" s="250"/>
      <c r="E1045703" s="250"/>
      <c r="F1045703" s="250"/>
      <c r="G1045703" s="250"/>
      <c r="H1045703" s="250"/>
      <c r="I1045703" s="250"/>
      <c r="J1045703" s="244"/>
      <c r="K1045703" s="244"/>
      <c r="L1045703" s="244"/>
      <c r="M1045703" s="244"/>
      <c r="N1045703" s="244"/>
      <c r="O1045703" s="251"/>
      <c r="P1045703" s="251"/>
      <c r="Q1045703" s="251"/>
      <c r="R1045703" s="251"/>
      <c r="S1045703" s="251"/>
      <c r="T1045703" s="251"/>
      <c r="U1045703" s="251"/>
      <c r="V1045703" s="251"/>
      <c r="W1045703" s="251"/>
      <c r="X1045703" s="251"/>
      <c r="Y1045703" s="251"/>
      <c r="Z1045703" s="251"/>
      <c r="AA1045703" s="251"/>
      <c r="AB1045703" s="247"/>
      <c r="AC1045703" s="247"/>
      <c r="AD1045703" s="245"/>
      <c r="AE1045703" s="245"/>
      <c r="AF1045703" s="245"/>
      <c r="AG1045703" s="245"/>
    </row>
    <row r="1045704" spans="1:33" ht="12.75">
      <c r="A1045704" s="247"/>
      <c r="B1045704" s="248"/>
      <c r="C1045704" s="249"/>
      <c r="D1045704" s="250"/>
      <c r="E1045704" s="250"/>
      <c r="F1045704" s="250"/>
      <c r="G1045704" s="250"/>
      <c r="H1045704" s="250"/>
      <c r="I1045704" s="250"/>
      <c r="J1045704" s="244"/>
      <c r="K1045704" s="244"/>
      <c r="L1045704" s="244"/>
      <c r="M1045704" s="244"/>
      <c r="N1045704" s="244"/>
      <c r="O1045704" s="251"/>
      <c r="P1045704" s="251"/>
      <c r="Q1045704" s="251"/>
      <c r="R1045704" s="251"/>
      <c r="S1045704" s="251"/>
      <c r="T1045704" s="251"/>
      <c r="U1045704" s="251"/>
      <c r="V1045704" s="251"/>
      <c r="W1045704" s="251"/>
      <c r="X1045704" s="251"/>
      <c r="Y1045704" s="251"/>
      <c r="Z1045704" s="251"/>
      <c r="AA1045704" s="251"/>
      <c r="AB1045704" s="247"/>
      <c r="AC1045704" s="247"/>
      <c r="AD1045704" s="245"/>
      <c r="AE1045704" s="245"/>
      <c r="AF1045704" s="245"/>
      <c r="AG1045704" s="245"/>
    </row>
    <row r="1045705" spans="1:33" ht="12.75">
      <c r="A1045705" s="247"/>
      <c r="B1045705" s="248"/>
      <c r="C1045705" s="249"/>
      <c r="D1045705" s="250"/>
      <c r="E1045705" s="250"/>
      <c r="F1045705" s="250"/>
      <c r="G1045705" s="250"/>
      <c r="H1045705" s="250"/>
      <c r="I1045705" s="250"/>
      <c r="J1045705" s="244"/>
      <c r="K1045705" s="244"/>
      <c r="L1045705" s="244"/>
      <c r="M1045705" s="244"/>
      <c r="N1045705" s="244"/>
      <c r="O1045705" s="251"/>
      <c r="P1045705" s="251"/>
      <c r="Q1045705" s="251"/>
      <c r="R1045705" s="251"/>
      <c r="S1045705" s="251"/>
      <c r="T1045705" s="251"/>
      <c r="U1045705" s="251"/>
      <c r="V1045705" s="251"/>
      <c r="W1045705" s="251"/>
      <c r="X1045705" s="251"/>
      <c r="Y1045705" s="251"/>
      <c r="Z1045705" s="251"/>
      <c r="AA1045705" s="251"/>
      <c r="AB1045705" s="247"/>
      <c r="AC1045705" s="247"/>
      <c r="AD1045705" s="245"/>
      <c r="AE1045705" s="245"/>
      <c r="AF1045705" s="245"/>
      <c r="AG1045705" s="245"/>
    </row>
    <row r="1045706" spans="1:33" ht="12.75">
      <c r="A1045706" s="247"/>
      <c r="B1045706" s="248"/>
      <c r="C1045706" s="249"/>
      <c r="D1045706" s="250"/>
      <c r="E1045706" s="250"/>
      <c r="F1045706" s="250"/>
      <c r="G1045706" s="250"/>
      <c r="H1045706" s="250"/>
      <c r="I1045706" s="250"/>
      <c r="J1045706" s="244"/>
      <c r="K1045706" s="244"/>
      <c r="L1045706" s="244"/>
      <c r="M1045706" s="244"/>
      <c r="N1045706" s="244"/>
      <c r="O1045706" s="251"/>
      <c r="P1045706" s="251"/>
      <c r="Q1045706" s="251"/>
      <c r="R1045706" s="251"/>
      <c r="S1045706" s="251"/>
      <c r="T1045706" s="251"/>
      <c r="U1045706" s="251"/>
      <c r="V1045706" s="251"/>
      <c r="W1045706" s="251"/>
      <c r="X1045706" s="251"/>
      <c r="Y1045706" s="251"/>
      <c r="Z1045706" s="251"/>
      <c r="AA1045706" s="251"/>
      <c r="AB1045706" s="247"/>
      <c r="AC1045706" s="247"/>
      <c r="AD1045706" s="245"/>
      <c r="AE1045706" s="245"/>
      <c r="AF1045706" s="245"/>
      <c r="AG1045706" s="245"/>
    </row>
    <row r="1045707" spans="1:33" ht="12.75">
      <c r="A1045707" s="247"/>
      <c r="B1045707" s="248"/>
      <c r="C1045707" s="249"/>
      <c r="D1045707" s="250"/>
      <c r="E1045707" s="250"/>
      <c r="F1045707" s="250"/>
      <c r="G1045707" s="250"/>
      <c r="H1045707" s="250"/>
      <c r="I1045707" s="250"/>
      <c r="J1045707" s="244"/>
      <c r="K1045707" s="244"/>
      <c r="L1045707" s="244"/>
      <c r="M1045707" s="244"/>
      <c r="N1045707" s="244"/>
      <c r="O1045707" s="251"/>
      <c r="P1045707" s="251"/>
      <c r="Q1045707" s="251"/>
      <c r="R1045707" s="251"/>
      <c r="S1045707" s="251"/>
      <c r="T1045707" s="251"/>
      <c r="U1045707" s="251"/>
      <c r="V1045707" s="251"/>
      <c r="W1045707" s="251"/>
      <c r="X1045707" s="251"/>
      <c r="Y1045707" s="251"/>
      <c r="Z1045707" s="251"/>
      <c r="AA1045707" s="251"/>
      <c r="AB1045707" s="247"/>
      <c r="AC1045707" s="247"/>
      <c r="AD1045707" s="245"/>
      <c r="AE1045707" s="245"/>
      <c r="AF1045707" s="245"/>
      <c r="AG1045707" s="245"/>
    </row>
    <row r="1045708" spans="1:33" ht="12.75">
      <c r="A1045708" s="247"/>
      <c r="B1045708" s="248"/>
      <c r="C1045708" s="249"/>
      <c r="D1045708" s="250"/>
      <c r="E1045708" s="250"/>
      <c r="F1045708" s="250"/>
      <c r="G1045708" s="250"/>
      <c r="H1045708" s="250"/>
      <c r="I1045708" s="250"/>
      <c r="J1045708" s="244"/>
      <c r="K1045708" s="244"/>
      <c r="L1045708" s="244"/>
      <c r="M1045708" s="244"/>
      <c r="N1045708" s="244"/>
      <c r="O1045708" s="251"/>
      <c r="P1045708" s="251"/>
      <c r="Q1045708" s="251"/>
      <c r="R1045708" s="251"/>
      <c r="S1045708" s="251"/>
      <c r="T1045708" s="251"/>
      <c r="U1045708" s="251"/>
      <c r="V1045708" s="251"/>
      <c r="W1045708" s="251"/>
      <c r="X1045708" s="251"/>
      <c r="Y1045708" s="251"/>
      <c r="Z1045708" s="251"/>
      <c r="AA1045708" s="251"/>
      <c r="AB1045708" s="247"/>
      <c r="AC1045708" s="247"/>
      <c r="AD1045708" s="245"/>
      <c r="AE1045708" s="245"/>
      <c r="AF1045708" s="245"/>
      <c r="AG1045708" s="245"/>
    </row>
    <row r="1045709" spans="1:33" ht="12.75">
      <c r="A1045709" s="247"/>
      <c r="B1045709" s="248"/>
      <c r="C1045709" s="249"/>
      <c r="D1045709" s="250"/>
      <c r="E1045709" s="250"/>
      <c r="F1045709" s="250"/>
      <c r="G1045709" s="250"/>
      <c r="H1045709" s="250"/>
      <c r="I1045709" s="250"/>
      <c r="J1045709" s="244"/>
      <c r="K1045709" s="244"/>
      <c r="L1045709" s="244"/>
      <c r="M1045709" s="244"/>
      <c r="N1045709" s="244"/>
      <c r="O1045709" s="251"/>
      <c r="P1045709" s="251"/>
      <c r="Q1045709" s="251"/>
      <c r="R1045709" s="251"/>
      <c r="S1045709" s="251"/>
      <c r="T1045709" s="251"/>
      <c r="U1045709" s="251"/>
      <c r="V1045709" s="251"/>
      <c r="W1045709" s="251"/>
      <c r="X1045709" s="251"/>
      <c r="Y1045709" s="251"/>
      <c r="Z1045709" s="251"/>
      <c r="AA1045709" s="251"/>
      <c r="AB1045709" s="247"/>
      <c r="AC1045709" s="247"/>
      <c r="AD1045709" s="245"/>
      <c r="AE1045709" s="245"/>
      <c r="AF1045709" s="245"/>
      <c r="AG1045709" s="245"/>
    </row>
    <row r="1045710" spans="1:33" ht="12.75">
      <c r="A1045710" s="247"/>
      <c r="B1045710" s="248"/>
      <c r="C1045710" s="249"/>
      <c r="D1045710" s="250"/>
      <c r="E1045710" s="250"/>
      <c r="F1045710" s="250"/>
      <c r="G1045710" s="250"/>
      <c r="H1045710" s="250"/>
      <c r="I1045710" s="250"/>
      <c r="J1045710" s="244"/>
      <c r="K1045710" s="244"/>
      <c r="L1045710" s="244"/>
      <c r="M1045710" s="244"/>
      <c r="N1045710" s="244"/>
      <c r="O1045710" s="251"/>
      <c r="P1045710" s="251"/>
      <c r="Q1045710" s="251"/>
      <c r="R1045710" s="251"/>
      <c r="S1045710" s="251"/>
      <c r="T1045710" s="251"/>
      <c r="U1045710" s="251"/>
      <c r="V1045710" s="251"/>
      <c r="W1045710" s="251"/>
      <c r="X1045710" s="251"/>
      <c r="Y1045710" s="251"/>
      <c r="Z1045710" s="251"/>
      <c r="AA1045710" s="251"/>
      <c r="AB1045710" s="247"/>
      <c r="AC1045710" s="247"/>
      <c r="AD1045710" s="245"/>
      <c r="AE1045710" s="245"/>
      <c r="AF1045710" s="245"/>
      <c r="AG1045710" s="245"/>
    </row>
    <row r="1045711" spans="1:33" ht="12.75">
      <c r="A1045711" s="247"/>
      <c r="B1045711" s="248"/>
      <c r="C1045711" s="249"/>
      <c r="D1045711" s="250"/>
      <c r="E1045711" s="250"/>
      <c r="F1045711" s="250"/>
      <c r="G1045711" s="250"/>
      <c r="H1045711" s="250"/>
      <c r="I1045711" s="250"/>
      <c r="J1045711" s="244"/>
      <c r="K1045711" s="244"/>
      <c r="L1045711" s="244"/>
      <c r="M1045711" s="244"/>
      <c r="N1045711" s="244"/>
      <c r="O1045711" s="251"/>
      <c r="P1045711" s="251"/>
      <c r="Q1045711" s="251"/>
      <c r="R1045711" s="251"/>
      <c r="S1045711" s="251"/>
      <c r="T1045711" s="251"/>
      <c r="U1045711" s="251"/>
      <c r="V1045711" s="251"/>
      <c r="W1045711" s="251"/>
      <c r="X1045711" s="251"/>
      <c r="Y1045711" s="251"/>
      <c r="Z1045711" s="251"/>
      <c r="AA1045711" s="251"/>
      <c r="AB1045711" s="247"/>
      <c r="AC1045711" s="247"/>
      <c r="AD1045711" s="245"/>
      <c r="AE1045711" s="245"/>
      <c r="AF1045711" s="245"/>
      <c r="AG1045711" s="245"/>
    </row>
    <row r="1045712" spans="1:33" ht="12.75">
      <c r="A1045712" s="247"/>
      <c r="B1045712" s="248"/>
      <c r="C1045712" s="249"/>
      <c r="D1045712" s="250"/>
      <c r="E1045712" s="250"/>
      <c r="F1045712" s="250"/>
      <c r="G1045712" s="250"/>
      <c r="H1045712" s="250"/>
      <c r="I1045712" s="250"/>
      <c r="J1045712" s="244"/>
      <c r="K1045712" s="244"/>
      <c r="L1045712" s="244"/>
      <c r="M1045712" s="244"/>
      <c r="N1045712" s="244"/>
      <c r="O1045712" s="251"/>
      <c r="P1045712" s="251"/>
      <c r="Q1045712" s="251"/>
      <c r="R1045712" s="251"/>
      <c r="S1045712" s="251"/>
      <c r="T1045712" s="251"/>
      <c r="U1045712" s="251"/>
      <c r="V1045712" s="251"/>
      <c r="W1045712" s="251"/>
      <c r="X1045712" s="251"/>
      <c r="Y1045712" s="251"/>
      <c r="Z1045712" s="251"/>
      <c r="AA1045712" s="251"/>
      <c r="AB1045712" s="247"/>
      <c r="AC1045712" s="247"/>
      <c r="AD1045712" s="245"/>
      <c r="AE1045712" s="245"/>
      <c r="AF1045712" s="245"/>
      <c r="AG1045712" s="245"/>
    </row>
    <row r="1045713" spans="1:33" ht="12.75">
      <c r="A1045713" s="247"/>
      <c r="B1045713" s="248"/>
      <c r="C1045713" s="249"/>
      <c r="D1045713" s="250"/>
      <c r="E1045713" s="250"/>
      <c r="F1045713" s="250"/>
      <c r="G1045713" s="250"/>
      <c r="H1045713" s="250"/>
      <c r="I1045713" s="250"/>
      <c r="J1045713" s="244"/>
      <c r="K1045713" s="244"/>
      <c r="L1045713" s="244"/>
      <c r="M1045713" s="244"/>
      <c r="N1045713" s="244"/>
      <c r="O1045713" s="251"/>
      <c r="P1045713" s="251"/>
      <c r="Q1045713" s="251"/>
      <c r="R1045713" s="251"/>
      <c r="S1045713" s="251"/>
      <c r="T1045713" s="251"/>
      <c r="U1045713" s="251"/>
      <c r="V1045713" s="251"/>
      <c r="W1045713" s="251"/>
      <c r="X1045713" s="251"/>
      <c r="Y1045713" s="251"/>
      <c r="Z1045713" s="251"/>
      <c r="AA1045713" s="251"/>
      <c r="AB1045713" s="247"/>
      <c r="AC1045713" s="247"/>
      <c r="AD1045713" s="245"/>
      <c r="AE1045713" s="245"/>
      <c r="AF1045713" s="245"/>
      <c r="AG1045713" s="245"/>
    </row>
    <row r="1045714" spans="1:33" ht="12.75">
      <c r="A1045714" s="247"/>
      <c r="B1045714" s="248"/>
      <c r="C1045714" s="249"/>
      <c r="D1045714" s="250"/>
      <c r="E1045714" s="250"/>
      <c r="F1045714" s="250"/>
      <c r="G1045714" s="250"/>
      <c r="H1045714" s="250"/>
      <c r="I1045714" s="250"/>
      <c r="J1045714" s="244"/>
      <c r="K1045714" s="244"/>
      <c r="L1045714" s="244"/>
      <c r="M1045714" s="244"/>
      <c r="N1045714" s="244"/>
      <c r="O1045714" s="251"/>
      <c r="P1045714" s="251"/>
      <c r="Q1045714" s="251"/>
      <c r="R1045714" s="251"/>
      <c r="S1045714" s="251"/>
      <c r="T1045714" s="251"/>
      <c r="U1045714" s="251"/>
      <c r="V1045714" s="251"/>
      <c r="W1045714" s="251"/>
      <c r="X1045714" s="251"/>
      <c r="Y1045714" s="251"/>
      <c r="Z1045714" s="251"/>
      <c r="AA1045714" s="251"/>
      <c r="AB1045714" s="247"/>
      <c r="AC1045714" s="247"/>
      <c r="AD1045714" s="245"/>
      <c r="AE1045714" s="245"/>
      <c r="AF1045714" s="245"/>
      <c r="AG1045714" s="245"/>
    </row>
    <row r="1045715" spans="1:33" ht="12.75">
      <c r="A1045715" s="247"/>
      <c r="B1045715" s="248"/>
      <c r="C1045715" s="249"/>
      <c r="D1045715" s="250"/>
      <c r="E1045715" s="250"/>
      <c r="F1045715" s="250"/>
      <c r="G1045715" s="250"/>
      <c r="H1045715" s="250"/>
      <c r="I1045715" s="250"/>
      <c r="J1045715" s="244"/>
      <c r="K1045715" s="244"/>
      <c r="L1045715" s="244"/>
      <c r="M1045715" s="244"/>
      <c r="N1045715" s="244"/>
      <c r="O1045715" s="251"/>
      <c r="P1045715" s="251"/>
      <c r="Q1045715" s="251"/>
      <c r="R1045715" s="251"/>
      <c r="S1045715" s="251"/>
      <c r="T1045715" s="251"/>
      <c r="U1045715" s="251"/>
      <c r="V1045715" s="251"/>
      <c r="W1045715" s="251"/>
      <c r="X1045715" s="251"/>
      <c r="Y1045715" s="251"/>
      <c r="Z1045715" s="251"/>
      <c r="AA1045715" s="251"/>
      <c r="AB1045715" s="247"/>
      <c r="AC1045715" s="247"/>
      <c r="AD1045715" s="245"/>
      <c r="AE1045715" s="245"/>
      <c r="AF1045715" s="245"/>
      <c r="AG1045715" s="245"/>
    </row>
    <row r="1045716" spans="1:33" ht="12.75">
      <c r="A1045716" s="247"/>
      <c r="B1045716" s="248"/>
      <c r="C1045716" s="249"/>
      <c r="D1045716" s="250"/>
      <c r="E1045716" s="250"/>
      <c r="F1045716" s="250"/>
      <c r="G1045716" s="250"/>
      <c r="H1045716" s="250"/>
      <c r="I1045716" s="250"/>
      <c r="J1045716" s="244"/>
      <c r="K1045716" s="244"/>
      <c r="L1045716" s="244"/>
      <c r="M1045716" s="244"/>
      <c r="N1045716" s="244"/>
      <c r="O1045716" s="251"/>
      <c r="P1045716" s="251"/>
      <c r="Q1045716" s="251"/>
      <c r="R1045716" s="251"/>
      <c r="S1045716" s="251"/>
      <c r="T1045716" s="251"/>
      <c r="U1045716" s="251"/>
      <c r="V1045716" s="251"/>
      <c r="W1045716" s="251"/>
      <c r="X1045716" s="251"/>
      <c r="Y1045716" s="251"/>
      <c r="Z1045716" s="251"/>
      <c r="AA1045716" s="251"/>
      <c r="AB1045716" s="247"/>
      <c r="AC1045716" s="247"/>
      <c r="AD1045716" s="245"/>
      <c r="AE1045716" s="245"/>
      <c r="AF1045716" s="245"/>
      <c r="AG1045716" s="245"/>
    </row>
    <row r="1045717" spans="1:33" ht="12.75">
      <c r="A1045717" s="247"/>
      <c r="B1045717" s="248"/>
      <c r="C1045717" s="249"/>
      <c r="D1045717" s="250"/>
      <c r="E1045717" s="250"/>
      <c r="F1045717" s="250"/>
      <c r="G1045717" s="250"/>
      <c r="H1045717" s="250"/>
      <c r="I1045717" s="250"/>
      <c r="J1045717" s="244"/>
      <c r="K1045717" s="244"/>
      <c r="L1045717" s="244"/>
      <c r="M1045717" s="244"/>
      <c r="N1045717" s="244"/>
      <c r="O1045717" s="251"/>
      <c r="P1045717" s="251"/>
      <c r="Q1045717" s="251"/>
      <c r="R1045717" s="251"/>
      <c r="S1045717" s="251"/>
      <c r="T1045717" s="251"/>
      <c r="U1045717" s="251"/>
      <c r="V1045717" s="251"/>
      <c r="W1045717" s="251"/>
      <c r="X1045717" s="251"/>
      <c r="Y1045717" s="251"/>
      <c r="Z1045717" s="251"/>
      <c r="AA1045717" s="251"/>
      <c r="AB1045717" s="247"/>
      <c r="AC1045717" s="247"/>
      <c r="AD1045717" s="245"/>
      <c r="AE1045717" s="245"/>
      <c r="AF1045717" s="245"/>
      <c r="AG1045717" s="245"/>
    </row>
    <row r="1045718" spans="1:33" ht="12.75">
      <c r="A1045718" s="247"/>
      <c r="B1045718" s="248"/>
      <c r="C1045718" s="249"/>
      <c r="D1045718" s="250"/>
      <c r="E1045718" s="250"/>
      <c r="F1045718" s="250"/>
      <c r="G1045718" s="250"/>
      <c r="H1045718" s="250"/>
      <c r="I1045718" s="250"/>
      <c r="J1045718" s="244"/>
      <c r="K1045718" s="244"/>
      <c r="L1045718" s="244"/>
      <c r="M1045718" s="244"/>
      <c r="N1045718" s="244"/>
      <c r="O1045718" s="251"/>
      <c r="P1045718" s="251"/>
      <c r="Q1045718" s="251"/>
      <c r="R1045718" s="251"/>
      <c r="S1045718" s="251"/>
      <c r="T1045718" s="251"/>
      <c r="U1045718" s="251"/>
      <c r="V1045718" s="251"/>
      <c r="W1045718" s="251"/>
      <c r="X1045718" s="251"/>
      <c r="Y1045718" s="251"/>
      <c r="Z1045718" s="251"/>
      <c r="AA1045718" s="251"/>
      <c r="AB1045718" s="247"/>
      <c r="AC1045718" s="247"/>
      <c r="AD1045718" s="245"/>
      <c r="AE1045718" s="245"/>
      <c r="AF1045718" s="245"/>
      <c r="AG1045718" s="245"/>
    </row>
    <row r="1045719" spans="1:33" ht="12.75">
      <c r="A1045719" s="247"/>
      <c r="B1045719" s="248"/>
      <c r="C1045719" s="249"/>
      <c r="D1045719" s="250"/>
      <c r="E1045719" s="250"/>
      <c r="F1045719" s="250"/>
      <c r="G1045719" s="250"/>
      <c r="H1045719" s="250"/>
      <c r="I1045719" s="250"/>
      <c r="J1045719" s="244"/>
      <c r="K1045719" s="244"/>
      <c r="L1045719" s="244"/>
      <c r="M1045719" s="244"/>
      <c r="N1045719" s="244"/>
      <c r="O1045719" s="251"/>
      <c r="P1045719" s="251"/>
      <c r="Q1045719" s="251"/>
      <c r="R1045719" s="251"/>
      <c r="S1045719" s="251"/>
      <c r="T1045719" s="251"/>
      <c r="U1045719" s="251"/>
      <c r="V1045719" s="251"/>
      <c r="W1045719" s="251"/>
      <c r="X1045719" s="251"/>
      <c r="Y1045719" s="251"/>
      <c r="Z1045719" s="251"/>
      <c r="AA1045719" s="251"/>
      <c r="AB1045719" s="247"/>
      <c r="AC1045719" s="247"/>
      <c r="AD1045719" s="245"/>
      <c r="AE1045719" s="245"/>
      <c r="AF1045719" s="245"/>
      <c r="AG1045719" s="245"/>
    </row>
    <row r="1045720" spans="1:33" ht="12.75">
      <c r="A1045720" s="247"/>
      <c r="B1045720" s="248"/>
      <c r="C1045720" s="249"/>
      <c r="D1045720" s="250"/>
      <c r="E1045720" s="250"/>
      <c r="F1045720" s="250"/>
      <c r="G1045720" s="250"/>
      <c r="H1045720" s="250"/>
      <c r="I1045720" s="250"/>
      <c r="J1045720" s="244"/>
      <c r="K1045720" s="244"/>
      <c r="L1045720" s="244"/>
      <c r="M1045720" s="244"/>
      <c r="N1045720" s="244"/>
      <c r="O1045720" s="251"/>
      <c r="P1045720" s="251"/>
      <c r="Q1045720" s="251"/>
      <c r="R1045720" s="251"/>
      <c r="S1045720" s="251"/>
      <c r="T1045720" s="251"/>
      <c r="U1045720" s="251"/>
      <c r="V1045720" s="251"/>
      <c r="W1045720" s="251"/>
      <c r="X1045720" s="251"/>
      <c r="Y1045720" s="251"/>
      <c r="Z1045720" s="251"/>
      <c r="AA1045720" s="251"/>
      <c r="AB1045720" s="247"/>
      <c r="AC1045720" s="247"/>
      <c r="AD1045720" s="245"/>
      <c r="AE1045720" s="245"/>
      <c r="AF1045720" s="245"/>
      <c r="AG1045720" s="245"/>
    </row>
    <row r="1045721" spans="1:33" ht="12.75">
      <c r="A1045721" s="247"/>
      <c r="B1045721" s="248"/>
      <c r="C1045721" s="249"/>
      <c r="D1045721" s="250"/>
      <c r="E1045721" s="250"/>
      <c r="F1045721" s="250"/>
      <c r="G1045721" s="250"/>
      <c r="H1045721" s="250"/>
      <c r="I1045721" s="250"/>
      <c r="J1045721" s="244"/>
      <c r="K1045721" s="244"/>
      <c r="L1045721" s="244"/>
      <c r="M1045721" s="244"/>
      <c r="N1045721" s="244"/>
      <c r="O1045721" s="251"/>
      <c r="P1045721" s="251"/>
      <c r="Q1045721" s="251"/>
      <c r="R1045721" s="251"/>
      <c r="S1045721" s="251"/>
      <c r="T1045721" s="251"/>
      <c r="U1045721" s="251"/>
      <c r="V1045721" s="251"/>
      <c r="W1045721" s="251"/>
      <c r="X1045721" s="251"/>
      <c r="Y1045721" s="251"/>
      <c r="Z1045721" s="251"/>
      <c r="AA1045721" s="251"/>
      <c r="AB1045721" s="247"/>
      <c r="AC1045721" s="247"/>
      <c r="AD1045721" s="245"/>
      <c r="AE1045721" s="245"/>
      <c r="AF1045721" s="245"/>
      <c r="AG1045721" s="245"/>
    </row>
    <row r="1045722" spans="1:33" ht="12.75">
      <c r="A1045722" s="247"/>
      <c r="B1045722" s="248"/>
      <c r="C1045722" s="249"/>
      <c r="D1045722" s="250"/>
      <c r="E1045722" s="250"/>
      <c r="F1045722" s="250"/>
      <c r="G1045722" s="250"/>
      <c r="H1045722" s="250"/>
      <c r="I1045722" s="250"/>
      <c r="J1045722" s="244"/>
      <c r="K1045722" s="244"/>
      <c r="L1045722" s="244"/>
      <c r="M1045722" s="244"/>
      <c r="N1045722" s="244"/>
      <c r="O1045722" s="251"/>
      <c r="P1045722" s="251"/>
      <c r="Q1045722" s="251"/>
      <c r="R1045722" s="251"/>
      <c r="S1045722" s="251"/>
      <c r="T1045722" s="251"/>
      <c r="U1045722" s="251"/>
      <c r="V1045722" s="251"/>
      <c r="W1045722" s="251"/>
      <c r="X1045722" s="251"/>
      <c r="Y1045722" s="251"/>
      <c r="Z1045722" s="251"/>
      <c r="AA1045722" s="251"/>
      <c r="AB1045722" s="247"/>
      <c r="AC1045722" s="247"/>
      <c r="AD1045722" s="245"/>
      <c r="AE1045722" s="245"/>
      <c r="AF1045722" s="245"/>
      <c r="AG1045722" s="245"/>
    </row>
    <row r="1045723" spans="1:33" ht="12.75">
      <c r="A1045723" s="247"/>
      <c r="B1045723" s="248"/>
      <c r="C1045723" s="249"/>
      <c r="D1045723" s="250"/>
      <c r="E1045723" s="250"/>
      <c r="F1045723" s="250"/>
      <c r="G1045723" s="250"/>
      <c r="H1045723" s="250"/>
      <c r="I1045723" s="250"/>
      <c r="J1045723" s="244"/>
      <c r="K1045723" s="244"/>
      <c r="L1045723" s="244"/>
      <c r="M1045723" s="244"/>
      <c r="N1045723" s="244"/>
      <c r="O1045723" s="251"/>
      <c r="P1045723" s="251"/>
      <c r="Q1045723" s="251"/>
      <c r="R1045723" s="251"/>
      <c r="S1045723" s="251"/>
      <c r="T1045723" s="251"/>
      <c r="U1045723" s="251"/>
      <c r="V1045723" s="251"/>
      <c r="W1045723" s="251"/>
      <c r="X1045723" s="251"/>
      <c r="Y1045723" s="251"/>
      <c r="Z1045723" s="251"/>
      <c r="AA1045723" s="251"/>
      <c r="AB1045723" s="247"/>
      <c r="AC1045723" s="247"/>
      <c r="AD1045723" s="245"/>
      <c r="AE1045723" s="245"/>
      <c r="AF1045723" s="245"/>
      <c r="AG1045723" s="245"/>
    </row>
    <row r="1045724" spans="1:33" ht="12.75">
      <c r="A1045724" s="247"/>
      <c r="B1045724" s="248"/>
      <c r="C1045724" s="249"/>
      <c r="D1045724" s="250"/>
      <c r="E1045724" s="250"/>
      <c r="F1045724" s="250"/>
      <c r="G1045724" s="250"/>
      <c r="H1045724" s="250"/>
      <c r="I1045724" s="250"/>
      <c r="J1045724" s="244"/>
      <c r="K1045724" s="244"/>
      <c r="L1045724" s="244"/>
      <c r="M1045724" s="244"/>
      <c r="N1045724" s="244"/>
      <c r="O1045724" s="251"/>
      <c r="P1045724" s="251"/>
      <c r="Q1045724" s="251"/>
      <c r="R1045724" s="251"/>
      <c r="S1045724" s="251"/>
      <c r="T1045724" s="251"/>
      <c r="U1045724" s="251"/>
      <c r="V1045724" s="251"/>
      <c r="W1045724" s="251"/>
      <c r="X1045724" s="251"/>
      <c r="Y1045724" s="251"/>
      <c r="Z1045724" s="251"/>
      <c r="AA1045724" s="251"/>
      <c r="AB1045724" s="247"/>
      <c r="AC1045724" s="247"/>
      <c r="AD1045724" s="245"/>
      <c r="AE1045724" s="245"/>
      <c r="AF1045724" s="245"/>
      <c r="AG1045724" s="245"/>
    </row>
    <row r="1045725" spans="1:33" ht="12.75">
      <c r="A1045725" s="247"/>
      <c r="B1045725" s="248"/>
      <c r="C1045725" s="249"/>
      <c r="D1045725" s="250"/>
      <c r="E1045725" s="250"/>
      <c r="F1045725" s="250"/>
      <c r="G1045725" s="250"/>
      <c r="H1045725" s="250"/>
      <c r="I1045725" s="250"/>
      <c r="J1045725" s="244"/>
      <c r="K1045725" s="244"/>
      <c r="L1045725" s="244"/>
      <c r="M1045725" s="244"/>
      <c r="N1045725" s="244"/>
      <c r="O1045725" s="251"/>
      <c r="P1045725" s="251"/>
      <c r="Q1045725" s="251"/>
      <c r="R1045725" s="251"/>
      <c r="S1045725" s="251"/>
      <c r="T1045725" s="251"/>
      <c r="U1045725" s="251"/>
      <c r="V1045725" s="251"/>
      <c r="W1045725" s="251"/>
      <c r="X1045725" s="251"/>
      <c r="Y1045725" s="251"/>
      <c r="Z1045725" s="251"/>
      <c r="AA1045725" s="251"/>
      <c r="AB1045725" s="247"/>
      <c r="AC1045725" s="247"/>
      <c r="AD1045725" s="245"/>
      <c r="AE1045725" s="245"/>
      <c r="AF1045725" s="245"/>
      <c r="AG1045725" s="245"/>
    </row>
    <row r="1045726" spans="1:33" ht="12.75">
      <c r="A1045726" s="247"/>
      <c r="B1045726" s="248"/>
      <c r="C1045726" s="249"/>
      <c r="D1045726" s="250"/>
      <c r="E1045726" s="250"/>
      <c r="F1045726" s="250"/>
      <c r="G1045726" s="250"/>
      <c r="H1045726" s="250"/>
      <c r="I1045726" s="250"/>
      <c r="J1045726" s="244"/>
      <c r="K1045726" s="244"/>
      <c r="L1045726" s="244"/>
      <c r="M1045726" s="244"/>
      <c r="N1045726" s="244"/>
      <c r="O1045726" s="251"/>
      <c r="P1045726" s="251"/>
      <c r="Q1045726" s="251"/>
      <c r="R1045726" s="251"/>
      <c r="S1045726" s="251"/>
      <c r="T1045726" s="251"/>
      <c r="U1045726" s="251"/>
      <c r="V1045726" s="251"/>
      <c r="W1045726" s="251"/>
      <c r="X1045726" s="251"/>
      <c r="Y1045726" s="251"/>
      <c r="Z1045726" s="251"/>
      <c r="AA1045726" s="251"/>
      <c r="AB1045726" s="247"/>
      <c r="AC1045726" s="247"/>
      <c r="AD1045726" s="245"/>
      <c r="AE1045726" s="245"/>
      <c r="AF1045726" s="245"/>
      <c r="AG1045726" s="245"/>
    </row>
    <row r="1045727" spans="1:33" ht="12.75">
      <c r="A1045727" s="247"/>
      <c r="B1045727" s="248"/>
      <c r="C1045727" s="249"/>
      <c r="D1045727" s="250"/>
      <c r="E1045727" s="250"/>
      <c r="F1045727" s="250"/>
      <c r="G1045727" s="250"/>
      <c r="H1045727" s="250"/>
      <c r="I1045727" s="250"/>
      <c r="J1045727" s="244"/>
      <c r="K1045727" s="244"/>
      <c r="L1045727" s="244"/>
      <c r="M1045727" s="244"/>
      <c r="N1045727" s="244"/>
      <c r="O1045727" s="251"/>
      <c r="P1045727" s="251"/>
      <c r="Q1045727" s="251"/>
      <c r="R1045727" s="251"/>
      <c r="S1045727" s="251"/>
      <c r="T1045727" s="251"/>
      <c r="U1045727" s="251"/>
      <c r="V1045727" s="251"/>
      <c r="W1045727" s="251"/>
      <c r="X1045727" s="251"/>
      <c r="Y1045727" s="251"/>
      <c r="Z1045727" s="251"/>
      <c r="AA1045727" s="251"/>
      <c r="AB1045727" s="247"/>
      <c r="AC1045727" s="247"/>
      <c r="AD1045727" s="245"/>
      <c r="AE1045727" s="245"/>
      <c r="AF1045727" s="245"/>
      <c r="AG1045727" s="245"/>
    </row>
    <row r="1045728" spans="1:33" ht="12.75">
      <c r="A1045728" s="247"/>
      <c r="B1045728" s="248"/>
      <c r="C1045728" s="249"/>
      <c r="D1045728" s="250"/>
      <c r="E1045728" s="250"/>
      <c r="F1045728" s="250"/>
      <c r="G1045728" s="250"/>
      <c r="H1045728" s="250"/>
      <c r="I1045728" s="250"/>
      <c r="J1045728" s="244"/>
      <c r="K1045728" s="244"/>
      <c r="L1045728" s="244"/>
      <c r="M1045728" s="244"/>
      <c r="N1045728" s="244"/>
      <c r="O1045728" s="251"/>
      <c r="P1045728" s="251"/>
      <c r="Q1045728" s="251"/>
      <c r="R1045728" s="251"/>
      <c r="S1045728" s="251"/>
      <c r="T1045728" s="251"/>
      <c r="U1045728" s="251"/>
      <c r="V1045728" s="251"/>
      <c r="W1045728" s="251"/>
      <c r="X1045728" s="251"/>
      <c r="Y1045728" s="251"/>
      <c r="Z1045728" s="251"/>
      <c r="AA1045728" s="251"/>
      <c r="AB1045728" s="247"/>
      <c r="AC1045728" s="247"/>
      <c r="AD1045728" s="245"/>
      <c r="AE1045728" s="245"/>
      <c r="AF1045728" s="245"/>
      <c r="AG1045728" s="245"/>
    </row>
    <row r="1045729" spans="1:33" ht="12.75">
      <c r="A1045729" s="247"/>
      <c r="B1045729" s="248"/>
      <c r="C1045729" s="249"/>
      <c r="D1045729" s="250"/>
      <c r="E1045729" s="250"/>
      <c r="F1045729" s="250"/>
      <c r="G1045729" s="250"/>
      <c r="H1045729" s="250"/>
      <c r="I1045729" s="250"/>
      <c r="J1045729" s="244"/>
      <c r="K1045729" s="244"/>
      <c r="L1045729" s="244"/>
      <c r="M1045729" s="244"/>
      <c r="N1045729" s="244"/>
      <c r="O1045729" s="251"/>
      <c r="P1045729" s="251"/>
      <c r="Q1045729" s="251"/>
      <c r="R1045729" s="251"/>
      <c r="S1045729" s="251"/>
      <c r="T1045729" s="251"/>
      <c r="U1045729" s="251"/>
      <c r="V1045729" s="251"/>
      <c r="W1045729" s="251"/>
      <c r="X1045729" s="251"/>
      <c r="Y1045729" s="251"/>
      <c r="Z1045729" s="251"/>
      <c r="AA1045729" s="251"/>
      <c r="AB1045729" s="247"/>
      <c r="AC1045729" s="247"/>
      <c r="AD1045729" s="245"/>
      <c r="AE1045729" s="245"/>
      <c r="AF1045729" s="245"/>
      <c r="AG1045729" s="245"/>
    </row>
    <row r="1045730" spans="1:33" ht="12.75">
      <c r="A1045730" s="247"/>
      <c r="B1045730" s="248"/>
      <c r="C1045730" s="249"/>
      <c r="D1045730" s="250"/>
      <c r="E1045730" s="250"/>
      <c r="F1045730" s="250"/>
      <c r="G1045730" s="250"/>
      <c r="H1045730" s="250"/>
      <c r="I1045730" s="250"/>
      <c r="J1045730" s="244"/>
      <c r="K1045730" s="244"/>
      <c r="L1045730" s="244"/>
      <c r="M1045730" s="244"/>
      <c r="N1045730" s="244"/>
      <c r="O1045730" s="251"/>
      <c r="P1045730" s="251"/>
      <c r="Q1045730" s="251"/>
      <c r="R1045730" s="251"/>
      <c r="S1045730" s="251"/>
      <c r="T1045730" s="251"/>
      <c r="U1045730" s="251"/>
      <c r="V1045730" s="251"/>
      <c r="W1045730" s="251"/>
      <c r="X1045730" s="251"/>
      <c r="Y1045730" s="251"/>
      <c r="Z1045730" s="251"/>
      <c r="AA1045730" s="251"/>
      <c r="AB1045730" s="247"/>
      <c r="AC1045730" s="247"/>
      <c r="AD1045730" s="245"/>
      <c r="AE1045730" s="245"/>
      <c r="AF1045730" s="245"/>
      <c r="AG1045730" s="245"/>
    </row>
    <row r="1045731" spans="1:33" ht="12.75">
      <c r="A1045731" s="247"/>
      <c r="B1045731" s="248"/>
      <c r="C1045731" s="249"/>
      <c r="D1045731" s="250"/>
      <c r="E1045731" s="250"/>
      <c r="F1045731" s="250"/>
      <c r="G1045731" s="250"/>
      <c r="H1045731" s="250"/>
      <c r="I1045731" s="250"/>
      <c r="J1045731" s="244"/>
      <c r="K1045731" s="244"/>
      <c r="L1045731" s="244"/>
      <c r="M1045731" s="244"/>
      <c r="N1045731" s="244"/>
      <c r="O1045731" s="251"/>
      <c r="P1045731" s="251"/>
      <c r="Q1045731" s="251"/>
      <c r="R1045731" s="251"/>
      <c r="S1045731" s="251"/>
      <c r="T1045731" s="251"/>
      <c r="U1045731" s="251"/>
      <c r="V1045731" s="251"/>
      <c r="W1045731" s="251"/>
      <c r="X1045731" s="251"/>
      <c r="Y1045731" s="251"/>
      <c r="Z1045731" s="251"/>
      <c r="AA1045731" s="251"/>
      <c r="AB1045731" s="247"/>
      <c r="AC1045731" s="247"/>
      <c r="AD1045731" s="245"/>
      <c r="AE1045731" s="245"/>
      <c r="AF1045731" s="245"/>
      <c r="AG1045731" s="245"/>
    </row>
    <row r="1045732" spans="1:33" ht="12.75">
      <c r="A1045732" s="247"/>
      <c r="B1045732" s="248"/>
      <c r="C1045732" s="249"/>
      <c r="D1045732" s="250"/>
      <c r="E1045732" s="250"/>
      <c r="F1045732" s="250"/>
      <c r="G1045732" s="250"/>
      <c r="H1045732" s="250"/>
      <c r="I1045732" s="250"/>
      <c r="J1045732" s="244"/>
      <c r="K1045732" s="244"/>
      <c r="L1045732" s="244"/>
      <c r="M1045732" s="244"/>
      <c r="N1045732" s="244"/>
      <c r="O1045732" s="251"/>
      <c r="P1045732" s="251"/>
      <c r="Q1045732" s="251"/>
      <c r="R1045732" s="251"/>
      <c r="S1045732" s="251"/>
      <c r="T1045732" s="251"/>
      <c r="U1045732" s="251"/>
      <c r="V1045732" s="251"/>
      <c r="W1045732" s="251"/>
      <c r="X1045732" s="251"/>
      <c r="Y1045732" s="251"/>
      <c r="Z1045732" s="251"/>
      <c r="AA1045732" s="251"/>
      <c r="AB1045732" s="247"/>
      <c r="AC1045732" s="247"/>
      <c r="AD1045732" s="245"/>
      <c r="AE1045732" s="245"/>
      <c r="AF1045732" s="245"/>
      <c r="AG1045732" s="245"/>
    </row>
    <row r="1045733" spans="1:33" ht="12.75">
      <c r="A1045733" s="247"/>
      <c r="B1045733" s="248"/>
      <c r="C1045733" s="249"/>
      <c r="D1045733" s="250"/>
      <c r="E1045733" s="250"/>
      <c r="F1045733" s="250"/>
      <c r="G1045733" s="250"/>
      <c r="H1045733" s="250"/>
      <c r="I1045733" s="250"/>
      <c r="J1045733" s="244"/>
      <c r="K1045733" s="244"/>
      <c r="L1045733" s="244"/>
      <c r="M1045733" s="244"/>
      <c r="N1045733" s="244"/>
      <c r="O1045733" s="251"/>
      <c r="P1045733" s="251"/>
      <c r="Q1045733" s="251"/>
      <c r="R1045733" s="251"/>
      <c r="S1045733" s="251"/>
      <c r="T1045733" s="251"/>
      <c r="U1045733" s="251"/>
      <c r="V1045733" s="251"/>
      <c r="W1045733" s="251"/>
      <c r="X1045733" s="251"/>
      <c r="Y1045733" s="251"/>
      <c r="Z1045733" s="251"/>
      <c r="AA1045733" s="251"/>
      <c r="AB1045733" s="247"/>
      <c r="AC1045733" s="247"/>
      <c r="AD1045733" s="245"/>
      <c r="AE1045733" s="245"/>
      <c r="AF1045733" s="245"/>
      <c r="AG1045733" s="245"/>
    </row>
    <row r="1045734" spans="1:33" ht="12.75">
      <c r="A1045734" s="247"/>
      <c r="B1045734" s="248"/>
      <c r="C1045734" s="249"/>
      <c r="D1045734" s="250"/>
      <c r="E1045734" s="250"/>
      <c r="F1045734" s="250"/>
      <c r="G1045734" s="250"/>
      <c r="H1045734" s="250"/>
      <c r="I1045734" s="250"/>
      <c r="J1045734" s="244"/>
      <c r="K1045734" s="244"/>
      <c r="L1045734" s="244"/>
      <c r="M1045734" s="244"/>
      <c r="N1045734" s="244"/>
      <c r="O1045734" s="251"/>
      <c r="P1045734" s="251"/>
      <c r="Q1045734" s="251"/>
      <c r="R1045734" s="251"/>
      <c r="S1045734" s="251"/>
      <c r="T1045734" s="251"/>
      <c r="U1045734" s="251"/>
      <c r="V1045734" s="251"/>
      <c r="W1045734" s="251"/>
      <c r="X1045734" s="251"/>
      <c r="Y1045734" s="251"/>
      <c r="Z1045734" s="251"/>
      <c r="AA1045734" s="251"/>
      <c r="AB1045734" s="247"/>
      <c r="AC1045734" s="247"/>
      <c r="AD1045734" s="245"/>
      <c r="AE1045734" s="245"/>
      <c r="AF1045734" s="245"/>
      <c r="AG1045734" s="245"/>
    </row>
    <row r="1045735" spans="1:33" ht="12.75">
      <c r="A1045735" s="247"/>
      <c r="B1045735" s="248"/>
      <c r="C1045735" s="249"/>
      <c r="D1045735" s="250"/>
      <c r="E1045735" s="250"/>
      <c r="F1045735" s="250"/>
      <c r="G1045735" s="250"/>
      <c r="H1045735" s="250"/>
      <c r="I1045735" s="250"/>
      <c r="J1045735" s="244"/>
      <c r="K1045735" s="244"/>
      <c r="L1045735" s="244"/>
      <c r="M1045735" s="244"/>
      <c r="N1045735" s="244"/>
      <c r="O1045735" s="251"/>
      <c r="P1045735" s="251"/>
      <c r="Q1045735" s="251"/>
      <c r="R1045735" s="251"/>
      <c r="S1045735" s="251"/>
      <c r="T1045735" s="251"/>
      <c r="U1045735" s="251"/>
      <c r="V1045735" s="251"/>
      <c r="W1045735" s="251"/>
      <c r="X1045735" s="251"/>
      <c r="Y1045735" s="251"/>
      <c r="Z1045735" s="251"/>
      <c r="AA1045735" s="251"/>
      <c r="AB1045735" s="247"/>
      <c r="AC1045735" s="247"/>
      <c r="AD1045735" s="245"/>
      <c r="AE1045735" s="245"/>
      <c r="AF1045735" s="245"/>
      <c r="AG1045735" s="245"/>
    </row>
    <row r="1045736" spans="1:33" ht="12.75">
      <c r="A1045736" s="247"/>
      <c r="B1045736" s="248"/>
      <c r="C1045736" s="249"/>
      <c r="D1045736" s="250"/>
      <c r="E1045736" s="250"/>
      <c r="F1045736" s="250"/>
      <c r="G1045736" s="250"/>
      <c r="H1045736" s="250"/>
      <c r="I1045736" s="250"/>
      <c r="J1045736" s="244"/>
      <c r="K1045736" s="244"/>
      <c r="L1045736" s="244"/>
      <c r="M1045736" s="244"/>
      <c r="N1045736" s="244"/>
      <c r="O1045736" s="251"/>
      <c r="P1045736" s="251"/>
      <c r="Q1045736" s="251"/>
      <c r="R1045736" s="251"/>
      <c r="S1045736" s="251"/>
      <c r="T1045736" s="251"/>
      <c r="U1045736" s="251"/>
      <c r="V1045736" s="251"/>
      <c r="W1045736" s="251"/>
      <c r="X1045736" s="251"/>
      <c r="Y1045736" s="251"/>
      <c r="Z1045736" s="251"/>
      <c r="AA1045736" s="251"/>
      <c r="AB1045736" s="247"/>
      <c r="AC1045736" s="247"/>
      <c r="AD1045736" s="245"/>
      <c r="AE1045736" s="245"/>
      <c r="AF1045736" s="245"/>
      <c r="AG1045736" s="245"/>
    </row>
    <row r="1045737" spans="1:33" ht="12.75">
      <c r="A1045737" s="247"/>
      <c r="B1045737" s="248"/>
      <c r="C1045737" s="249"/>
      <c r="D1045737" s="250"/>
      <c r="E1045737" s="250"/>
      <c r="F1045737" s="250"/>
      <c r="G1045737" s="250"/>
      <c r="H1045737" s="250"/>
      <c r="I1045737" s="250"/>
      <c r="J1045737" s="244"/>
      <c r="K1045737" s="244"/>
      <c r="L1045737" s="244"/>
      <c r="M1045737" s="244"/>
      <c r="N1045737" s="244"/>
      <c r="O1045737" s="251"/>
      <c r="P1045737" s="251"/>
      <c r="Q1045737" s="251"/>
      <c r="R1045737" s="251"/>
      <c r="S1045737" s="251"/>
      <c r="T1045737" s="251"/>
      <c r="U1045737" s="251"/>
      <c r="V1045737" s="251"/>
      <c r="W1045737" s="251"/>
      <c r="X1045737" s="251"/>
      <c r="Y1045737" s="251"/>
      <c r="Z1045737" s="251"/>
      <c r="AA1045737" s="251"/>
      <c r="AB1045737" s="247"/>
      <c r="AC1045737" s="247"/>
      <c r="AD1045737" s="245"/>
      <c r="AE1045737" s="245"/>
      <c r="AF1045737" s="245"/>
      <c r="AG1045737" s="245"/>
    </row>
    <row r="1045738" spans="1:33" ht="12.75">
      <c r="A1045738" s="247"/>
      <c r="B1045738" s="248"/>
      <c r="C1045738" s="249"/>
      <c r="D1045738" s="250"/>
      <c r="E1045738" s="250"/>
      <c r="F1045738" s="250"/>
      <c r="G1045738" s="250"/>
      <c r="H1045738" s="250"/>
      <c r="I1045738" s="250"/>
      <c r="J1045738" s="244"/>
      <c r="K1045738" s="244"/>
      <c r="L1045738" s="244"/>
      <c r="M1045738" s="244"/>
      <c r="N1045738" s="244"/>
      <c r="O1045738" s="251"/>
      <c r="P1045738" s="251"/>
      <c r="Q1045738" s="251"/>
      <c r="R1045738" s="251"/>
      <c r="S1045738" s="251"/>
      <c r="T1045738" s="251"/>
      <c r="U1045738" s="251"/>
      <c r="V1045738" s="251"/>
      <c r="W1045738" s="251"/>
      <c r="X1045738" s="251"/>
      <c r="Y1045738" s="251"/>
      <c r="Z1045738" s="251"/>
      <c r="AA1045738" s="251"/>
      <c r="AB1045738" s="247"/>
      <c r="AC1045738" s="247"/>
      <c r="AD1045738" s="245"/>
      <c r="AE1045738" s="245"/>
      <c r="AF1045738" s="245"/>
      <c r="AG1045738" s="245"/>
    </row>
    <row r="1045739" spans="1:33" ht="12.75">
      <c r="A1045739" s="247"/>
      <c r="B1045739" s="248"/>
      <c r="C1045739" s="249"/>
      <c r="D1045739" s="250"/>
      <c r="E1045739" s="250"/>
      <c r="F1045739" s="250"/>
      <c r="G1045739" s="250"/>
      <c r="H1045739" s="250"/>
      <c r="I1045739" s="250"/>
      <c r="J1045739" s="244"/>
      <c r="K1045739" s="244"/>
      <c r="L1045739" s="244"/>
      <c r="M1045739" s="244"/>
      <c r="N1045739" s="244"/>
      <c r="O1045739" s="251"/>
      <c r="P1045739" s="251"/>
      <c r="Q1045739" s="251"/>
      <c r="R1045739" s="251"/>
      <c r="S1045739" s="251"/>
      <c r="T1045739" s="251"/>
      <c r="U1045739" s="251"/>
      <c r="V1045739" s="251"/>
      <c r="W1045739" s="251"/>
      <c r="X1045739" s="251"/>
      <c r="Y1045739" s="251"/>
      <c r="Z1045739" s="251"/>
      <c r="AA1045739" s="251"/>
      <c r="AB1045739" s="247"/>
      <c r="AC1045739" s="247"/>
      <c r="AD1045739" s="245"/>
      <c r="AE1045739" s="245"/>
      <c r="AF1045739" s="245"/>
      <c r="AG1045739" s="245"/>
    </row>
    <row r="1045740" spans="1:33" ht="12.75">
      <c r="A1045740" s="247"/>
      <c r="B1045740" s="248"/>
      <c r="C1045740" s="249"/>
      <c r="D1045740" s="250"/>
      <c r="E1045740" s="250"/>
      <c r="F1045740" s="250"/>
      <c r="G1045740" s="250"/>
      <c r="H1045740" s="250"/>
      <c r="I1045740" s="250"/>
      <c r="J1045740" s="244"/>
      <c r="K1045740" s="244"/>
      <c r="L1045740" s="244"/>
      <c r="M1045740" s="244"/>
      <c r="N1045740" s="244"/>
      <c r="O1045740" s="251"/>
      <c r="P1045740" s="251"/>
      <c r="Q1045740" s="251"/>
      <c r="R1045740" s="251"/>
      <c r="S1045740" s="251"/>
      <c r="T1045740" s="251"/>
      <c r="U1045740" s="251"/>
      <c r="V1045740" s="251"/>
      <c r="W1045740" s="251"/>
      <c r="X1045740" s="251"/>
      <c r="Y1045740" s="251"/>
      <c r="Z1045740" s="251"/>
      <c r="AA1045740" s="251"/>
      <c r="AB1045740" s="247"/>
      <c r="AC1045740" s="247"/>
      <c r="AD1045740" s="245"/>
      <c r="AE1045740" s="245"/>
      <c r="AF1045740" s="245"/>
      <c r="AG1045740" s="245"/>
    </row>
    <row r="1045741" spans="1:33" ht="12.75">
      <c r="A1045741" s="247"/>
      <c r="B1045741" s="248"/>
      <c r="C1045741" s="249"/>
      <c r="D1045741" s="250"/>
      <c r="E1045741" s="250"/>
      <c r="F1045741" s="250"/>
      <c r="G1045741" s="250"/>
      <c r="H1045741" s="250"/>
      <c r="I1045741" s="250"/>
      <c r="J1045741" s="244"/>
      <c r="K1045741" s="244"/>
      <c r="L1045741" s="244"/>
      <c r="M1045741" s="244"/>
      <c r="N1045741" s="244"/>
      <c r="O1045741" s="251"/>
      <c r="P1045741" s="251"/>
      <c r="Q1045741" s="251"/>
      <c r="R1045741" s="251"/>
      <c r="S1045741" s="251"/>
      <c r="T1045741" s="251"/>
      <c r="U1045741" s="251"/>
      <c r="V1045741" s="251"/>
      <c r="W1045741" s="251"/>
      <c r="X1045741" s="251"/>
      <c r="Y1045741" s="251"/>
      <c r="Z1045741" s="251"/>
      <c r="AA1045741" s="251"/>
      <c r="AB1045741" s="247"/>
      <c r="AC1045741" s="247"/>
      <c r="AD1045741" s="245"/>
      <c r="AE1045741" s="245"/>
      <c r="AF1045741" s="245"/>
      <c r="AG1045741" s="245"/>
    </row>
    <row r="1045742" spans="1:33" ht="12.75">
      <c r="A1045742" s="247"/>
      <c r="B1045742" s="248"/>
      <c r="C1045742" s="249"/>
      <c r="D1045742" s="250"/>
      <c r="E1045742" s="250"/>
      <c r="F1045742" s="250"/>
      <c r="G1045742" s="250"/>
      <c r="H1045742" s="250"/>
      <c r="I1045742" s="250"/>
      <c r="J1045742" s="244"/>
      <c r="K1045742" s="244"/>
      <c r="L1045742" s="244"/>
      <c r="M1045742" s="244"/>
      <c r="N1045742" s="244"/>
      <c r="O1045742" s="251"/>
      <c r="P1045742" s="251"/>
      <c r="Q1045742" s="251"/>
      <c r="R1045742" s="251"/>
      <c r="S1045742" s="251"/>
      <c r="T1045742" s="251"/>
      <c r="U1045742" s="251"/>
      <c r="V1045742" s="251"/>
      <c r="W1045742" s="251"/>
      <c r="X1045742" s="251"/>
      <c r="Y1045742" s="251"/>
      <c r="Z1045742" s="251"/>
      <c r="AA1045742" s="251"/>
      <c r="AB1045742" s="247"/>
      <c r="AC1045742" s="247"/>
      <c r="AD1045742" s="245"/>
      <c r="AE1045742" s="245"/>
      <c r="AF1045742" s="245"/>
      <c r="AG1045742" s="245"/>
    </row>
    <row r="1045743" spans="1:33" ht="12.75">
      <c r="A1045743" s="247"/>
      <c r="B1045743" s="248"/>
      <c r="C1045743" s="249"/>
      <c r="D1045743" s="250"/>
      <c r="E1045743" s="250"/>
      <c r="F1045743" s="250"/>
      <c r="G1045743" s="250"/>
      <c r="H1045743" s="250"/>
      <c r="I1045743" s="250"/>
      <c r="J1045743" s="244"/>
      <c r="K1045743" s="244"/>
      <c r="L1045743" s="244"/>
      <c r="M1045743" s="244"/>
      <c r="N1045743" s="244"/>
      <c r="O1045743" s="251"/>
      <c r="P1045743" s="251"/>
      <c r="Q1045743" s="251"/>
      <c r="R1045743" s="251"/>
      <c r="S1045743" s="251"/>
      <c r="T1045743" s="251"/>
      <c r="U1045743" s="251"/>
      <c r="V1045743" s="251"/>
      <c r="W1045743" s="251"/>
      <c r="X1045743" s="251"/>
      <c r="Y1045743" s="251"/>
      <c r="Z1045743" s="251"/>
      <c r="AA1045743" s="251"/>
      <c r="AB1045743" s="247"/>
      <c r="AC1045743" s="247"/>
      <c r="AD1045743" s="245"/>
      <c r="AE1045743" s="245"/>
      <c r="AF1045743" s="245"/>
      <c r="AG1045743" s="245"/>
    </row>
    <row r="1045744" spans="1:33" ht="12.75">
      <c r="A1045744" s="247"/>
      <c r="B1045744" s="248"/>
      <c r="C1045744" s="249"/>
      <c r="D1045744" s="250"/>
      <c r="E1045744" s="250"/>
      <c r="F1045744" s="250"/>
      <c r="G1045744" s="250"/>
      <c r="H1045744" s="250"/>
      <c r="I1045744" s="250"/>
      <c r="J1045744" s="244"/>
      <c r="K1045744" s="244"/>
      <c r="L1045744" s="244"/>
      <c r="M1045744" s="244"/>
      <c r="N1045744" s="244"/>
      <c r="O1045744" s="251"/>
      <c r="P1045744" s="251"/>
      <c r="Q1045744" s="251"/>
      <c r="R1045744" s="251"/>
      <c r="S1045744" s="251"/>
      <c r="T1045744" s="251"/>
      <c r="U1045744" s="251"/>
      <c r="V1045744" s="251"/>
      <c r="W1045744" s="251"/>
      <c r="X1045744" s="251"/>
      <c r="Y1045744" s="251"/>
      <c r="Z1045744" s="251"/>
      <c r="AA1045744" s="251"/>
      <c r="AB1045744" s="247"/>
      <c r="AC1045744" s="247"/>
      <c r="AD1045744" s="245"/>
      <c r="AE1045744" s="245"/>
      <c r="AF1045744" s="245"/>
      <c r="AG1045744" s="245"/>
    </row>
    <row r="1045745" spans="1:33" ht="12.75">
      <c r="A1045745" s="247"/>
      <c r="B1045745" s="248"/>
      <c r="C1045745" s="249"/>
      <c r="D1045745" s="250"/>
      <c r="E1045745" s="250"/>
      <c r="F1045745" s="250"/>
      <c r="G1045745" s="250"/>
      <c r="H1045745" s="250"/>
      <c r="I1045745" s="250"/>
      <c r="J1045745" s="244"/>
      <c r="K1045745" s="244"/>
      <c r="L1045745" s="244"/>
      <c r="M1045745" s="244"/>
      <c r="N1045745" s="244"/>
      <c r="O1045745" s="251"/>
      <c r="P1045745" s="251"/>
      <c r="Q1045745" s="251"/>
      <c r="R1045745" s="251"/>
      <c r="S1045745" s="251"/>
      <c r="T1045745" s="251"/>
      <c r="U1045745" s="251"/>
      <c r="V1045745" s="251"/>
      <c r="W1045745" s="251"/>
      <c r="X1045745" s="251"/>
      <c r="Y1045745" s="251"/>
      <c r="Z1045745" s="251"/>
      <c r="AA1045745" s="251"/>
      <c r="AB1045745" s="247"/>
      <c r="AC1045745" s="247"/>
      <c r="AD1045745" s="245"/>
      <c r="AE1045745" s="245"/>
      <c r="AF1045745" s="245"/>
      <c r="AG1045745" s="245"/>
    </row>
    <row r="1045746" spans="1:33" ht="12.75">
      <c r="A1045746" s="247"/>
      <c r="B1045746" s="248"/>
      <c r="C1045746" s="249"/>
      <c r="D1045746" s="250"/>
      <c r="E1045746" s="250"/>
      <c r="F1045746" s="250"/>
      <c r="G1045746" s="250"/>
      <c r="H1045746" s="250"/>
      <c r="I1045746" s="250"/>
      <c r="J1045746" s="244"/>
      <c r="K1045746" s="244"/>
      <c r="L1045746" s="244"/>
      <c r="M1045746" s="244"/>
      <c r="N1045746" s="244"/>
      <c r="O1045746" s="251"/>
      <c r="P1045746" s="251"/>
      <c r="Q1045746" s="251"/>
      <c r="R1045746" s="251"/>
      <c r="S1045746" s="251"/>
      <c r="T1045746" s="251"/>
      <c r="U1045746" s="251"/>
      <c r="V1045746" s="251"/>
      <c r="W1045746" s="251"/>
      <c r="X1045746" s="251"/>
      <c r="Y1045746" s="251"/>
      <c r="Z1045746" s="251"/>
      <c r="AA1045746" s="251"/>
      <c r="AB1045746" s="247"/>
      <c r="AC1045746" s="247"/>
      <c r="AD1045746" s="245"/>
      <c r="AE1045746" s="245"/>
      <c r="AF1045746" s="245"/>
      <c r="AG1045746" s="245"/>
    </row>
    <row r="1045747" spans="1:33" ht="12.75">
      <c r="A1045747" s="247"/>
      <c r="B1045747" s="248"/>
      <c r="C1045747" s="249"/>
      <c r="D1045747" s="250"/>
      <c r="E1045747" s="250"/>
      <c r="F1045747" s="250"/>
      <c r="G1045747" s="250"/>
      <c r="H1045747" s="250"/>
      <c r="I1045747" s="250"/>
      <c r="J1045747" s="244"/>
      <c r="K1045747" s="244"/>
      <c r="L1045747" s="244"/>
      <c r="M1045747" s="244"/>
      <c r="N1045747" s="244"/>
      <c r="O1045747" s="251"/>
      <c r="P1045747" s="251"/>
      <c r="Q1045747" s="251"/>
      <c r="R1045747" s="251"/>
      <c r="S1045747" s="251"/>
      <c r="T1045747" s="251"/>
      <c r="U1045747" s="251"/>
      <c r="V1045747" s="251"/>
      <c r="W1045747" s="251"/>
      <c r="X1045747" s="251"/>
      <c r="Y1045747" s="251"/>
      <c r="Z1045747" s="251"/>
      <c r="AA1045747" s="251"/>
      <c r="AB1045747" s="247"/>
      <c r="AC1045747" s="247"/>
      <c r="AD1045747" s="245"/>
      <c r="AE1045747" s="245"/>
      <c r="AF1045747" s="245"/>
      <c r="AG1045747" s="245"/>
    </row>
    <row r="1045748" spans="1:33" ht="12.75">
      <c r="A1045748" s="247"/>
      <c r="B1045748" s="248"/>
      <c r="C1045748" s="249"/>
      <c r="D1045748" s="250"/>
      <c r="E1045748" s="250"/>
      <c r="F1045748" s="250"/>
      <c r="G1045748" s="250"/>
      <c r="H1045748" s="250"/>
      <c r="I1045748" s="250"/>
      <c r="J1045748" s="244"/>
      <c r="K1045748" s="244"/>
      <c r="L1045748" s="244"/>
      <c r="M1045748" s="244"/>
      <c r="N1045748" s="244"/>
      <c r="O1045748" s="251"/>
      <c r="P1045748" s="251"/>
      <c r="Q1045748" s="251"/>
      <c r="R1045748" s="251"/>
      <c r="S1045748" s="251"/>
      <c r="T1045748" s="251"/>
      <c r="U1045748" s="251"/>
      <c r="V1045748" s="251"/>
      <c r="W1045748" s="251"/>
      <c r="X1045748" s="251"/>
      <c r="Y1045748" s="251"/>
      <c r="Z1045748" s="251"/>
      <c r="AA1045748" s="251"/>
      <c r="AB1045748" s="247"/>
      <c r="AC1045748" s="247"/>
      <c r="AD1045748" s="245"/>
      <c r="AE1045748" s="245"/>
      <c r="AF1045748" s="245"/>
      <c r="AG1045748" s="245"/>
    </row>
    <row r="1045749" spans="1:33" ht="12.75">
      <c r="A1045749" s="247"/>
      <c r="B1045749" s="248"/>
      <c r="C1045749" s="249"/>
      <c r="D1045749" s="250"/>
      <c r="E1045749" s="250"/>
      <c r="F1045749" s="250"/>
      <c r="G1045749" s="250"/>
      <c r="H1045749" s="250"/>
      <c r="I1045749" s="250"/>
      <c r="J1045749" s="244"/>
      <c r="K1045749" s="244"/>
      <c r="L1045749" s="244"/>
      <c r="M1045749" s="244"/>
      <c r="N1045749" s="244"/>
      <c r="O1045749" s="251"/>
      <c r="P1045749" s="251"/>
      <c r="Q1045749" s="251"/>
      <c r="R1045749" s="251"/>
      <c r="S1045749" s="251"/>
      <c r="T1045749" s="251"/>
      <c r="U1045749" s="251"/>
      <c r="V1045749" s="251"/>
      <c r="W1045749" s="251"/>
      <c r="X1045749" s="251"/>
      <c r="Y1045749" s="251"/>
      <c r="Z1045749" s="251"/>
      <c r="AA1045749" s="251"/>
      <c r="AB1045749" s="247"/>
      <c r="AC1045749" s="247"/>
      <c r="AD1045749" s="245"/>
      <c r="AE1045749" s="245"/>
      <c r="AF1045749" s="245"/>
      <c r="AG1045749" s="245"/>
    </row>
    <row r="1045750" spans="1:33" ht="12.75">
      <c r="A1045750" s="247"/>
      <c r="B1045750" s="248"/>
      <c r="C1045750" s="249"/>
      <c r="D1045750" s="250"/>
      <c r="E1045750" s="250"/>
      <c r="F1045750" s="250"/>
      <c r="G1045750" s="250"/>
      <c r="H1045750" s="250"/>
      <c r="I1045750" s="250"/>
      <c r="J1045750" s="244"/>
      <c r="K1045750" s="244"/>
      <c r="L1045750" s="244"/>
      <c r="M1045750" s="244"/>
      <c r="N1045750" s="244"/>
      <c r="O1045750" s="251"/>
      <c r="P1045750" s="251"/>
      <c r="Q1045750" s="251"/>
      <c r="R1045750" s="251"/>
      <c r="S1045750" s="251"/>
      <c r="T1045750" s="251"/>
      <c r="U1045750" s="251"/>
      <c r="V1045750" s="251"/>
      <c r="W1045750" s="251"/>
      <c r="X1045750" s="251"/>
      <c r="Y1045750" s="251"/>
      <c r="Z1045750" s="251"/>
      <c r="AA1045750" s="251"/>
      <c r="AB1045750" s="247"/>
      <c r="AC1045750" s="247"/>
      <c r="AD1045750" s="245"/>
      <c r="AE1045750" s="245"/>
      <c r="AF1045750" s="245"/>
      <c r="AG1045750" s="245"/>
    </row>
    <row r="1045751" spans="1:33" ht="12.75">
      <c r="A1045751" s="247"/>
      <c r="B1045751" s="248"/>
      <c r="C1045751" s="249"/>
      <c r="D1045751" s="250"/>
      <c r="E1045751" s="250"/>
      <c r="F1045751" s="250"/>
      <c r="G1045751" s="250"/>
      <c r="H1045751" s="250"/>
      <c r="I1045751" s="250"/>
      <c r="J1045751" s="244"/>
      <c r="K1045751" s="244"/>
      <c r="L1045751" s="244"/>
      <c r="M1045751" s="244"/>
      <c r="N1045751" s="244"/>
      <c r="O1045751" s="251"/>
      <c r="P1045751" s="251"/>
      <c r="Q1045751" s="251"/>
      <c r="R1045751" s="251"/>
      <c r="S1045751" s="251"/>
      <c r="T1045751" s="251"/>
      <c r="U1045751" s="251"/>
      <c r="V1045751" s="251"/>
      <c r="W1045751" s="251"/>
      <c r="X1045751" s="251"/>
      <c r="Y1045751" s="251"/>
      <c r="Z1045751" s="251"/>
      <c r="AA1045751" s="251"/>
      <c r="AB1045751" s="247"/>
      <c r="AC1045751" s="247"/>
      <c r="AD1045751" s="245"/>
      <c r="AE1045751" s="245"/>
      <c r="AF1045751" s="245"/>
      <c r="AG1045751" s="245"/>
    </row>
    <row r="1045752" spans="1:33" ht="12.75">
      <c r="A1045752" s="247"/>
      <c r="B1045752" s="248"/>
      <c r="C1045752" s="249"/>
      <c r="D1045752" s="250"/>
      <c r="E1045752" s="250"/>
      <c r="F1045752" s="250"/>
      <c r="G1045752" s="250"/>
      <c r="H1045752" s="250"/>
      <c r="I1045752" s="250"/>
      <c r="J1045752" s="244"/>
      <c r="K1045752" s="244"/>
      <c r="L1045752" s="244"/>
      <c r="M1045752" s="244"/>
      <c r="N1045752" s="244"/>
      <c r="O1045752" s="251"/>
      <c r="P1045752" s="251"/>
      <c r="Q1045752" s="251"/>
      <c r="R1045752" s="251"/>
      <c r="S1045752" s="251"/>
      <c r="T1045752" s="251"/>
      <c r="U1045752" s="251"/>
      <c r="V1045752" s="251"/>
      <c r="W1045752" s="251"/>
      <c r="X1045752" s="251"/>
      <c r="Y1045752" s="251"/>
      <c r="Z1045752" s="251"/>
      <c r="AA1045752" s="251"/>
      <c r="AB1045752" s="247"/>
      <c r="AC1045752" s="247"/>
      <c r="AD1045752" s="245"/>
      <c r="AE1045752" s="245"/>
      <c r="AF1045752" s="245"/>
      <c r="AG1045752" s="245"/>
    </row>
    <row r="1045753" spans="1:33" ht="12.75">
      <c r="A1045753" s="247"/>
      <c r="B1045753" s="248"/>
      <c r="C1045753" s="249"/>
      <c r="D1045753" s="250"/>
      <c r="E1045753" s="250"/>
      <c r="F1045753" s="250"/>
      <c r="G1045753" s="250"/>
      <c r="H1045753" s="250"/>
      <c r="I1045753" s="250"/>
      <c r="J1045753" s="244"/>
      <c r="K1045753" s="244"/>
      <c r="L1045753" s="244"/>
      <c r="M1045753" s="244"/>
      <c r="N1045753" s="244"/>
      <c r="O1045753" s="251"/>
      <c r="P1045753" s="251"/>
      <c r="Q1045753" s="251"/>
      <c r="R1045753" s="251"/>
      <c r="S1045753" s="251"/>
      <c r="T1045753" s="251"/>
      <c r="U1045753" s="251"/>
      <c r="V1045753" s="251"/>
      <c r="W1045753" s="251"/>
      <c r="X1045753" s="251"/>
      <c r="Y1045753" s="251"/>
      <c r="Z1045753" s="251"/>
      <c r="AA1045753" s="251"/>
      <c r="AB1045753" s="247"/>
      <c r="AC1045753" s="247"/>
      <c r="AD1045753" s="245"/>
      <c r="AE1045753" s="245"/>
      <c r="AF1045753" s="245"/>
      <c r="AG1045753" s="245"/>
    </row>
    <row r="1045754" spans="1:33" ht="12.75">
      <c r="A1045754" s="247"/>
      <c r="B1045754" s="248"/>
      <c r="C1045754" s="249"/>
      <c r="D1045754" s="250"/>
      <c r="E1045754" s="250"/>
      <c r="F1045754" s="250"/>
      <c r="G1045754" s="250"/>
      <c r="H1045754" s="250"/>
      <c r="I1045754" s="250"/>
      <c r="J1045754" s="244"/>
      <c r="K1045754" s="244"/>
      <c r="L1045754" s="244"/>
      <c r="M1045754" s="244"/>
      <c r="N1045754" s="244"/>
      <c r="O1045754" s="251"/>
      <c r="P1045754" s="251"/>
      <c r="Q1045754" s="251"/>
      <c r="R1045754" s="251"/>
      <c r="S1045754" s="251"/>
      <c r="T1045754" s="251"/>
      <c r="U1045754" s="251"/>
      <c r="V1045754" s="251"/>
      <c r="W1045754" s="251"/>
      <c r="X1045754" s="251"/>
      <c r="Y1045754" s="251"/>
      <c r="Z1045754" s="251"/>
      <c r="AA1045754" s="251"/>
      <c r="AB1045754" s="247"/>
      <c r="AC1045754" s="247"/>
      <c r="AD1045754" s="245"/>
      <c r="AE1045754" s="245"/>
      <c r="AF1045754" s="245"/>
      <c r="AG1045754" s="245"/>
    </row>
    <row r="1045755" spans="1:33" ht="12.75">
      <c r="A1045755" s="247"/>
      <c r="B1045755" s="248"/>
      <c r="C1045755" s="249"/>
      <c r="D1045755" s="250"/>
      <c r="E1045755" s="250"/>
      <c r="F1045755" s="250"/>
      <c r="G1045755" s="250"/>
      <c r="H1045755" s="250"/>
      <c r="I1045755" s="250"/>
      <c r="J1045755" s="244"/>
      <c r="K1045755" s="244"/>
      <c r="L1045755" s="244"/>
      <c r="M1045755" s="244"/>
      <c r="N1045755" s="244"/>
      <c r="O1045755" s="251"/>
      <c r="P1045755" s="251"/>
      <c r="Q1045755" s="251"/>
      <c r="R1045755" s="251"/>
      <c r="S1045755" s="251"/>
      <c r="T1045755" s="251"/>
      <c r="U1045755" s="251"/>
      <c r="V1045755" s="251"/>
      <c r="W1045755" s="251"/>
      <c r="X1045755" s="251"/>
      <c r="Y1045755" s="251"/>
      <c r="Z1045755" s="251"/>
      <c r="AA1045755" s="251"/>
      <c r="AB1045755" s="247"/>
      <c r="AC1045755" s="247"/>
      <c r="AD1045755" s="245"/>
      <c r="AE1045755" s="245"/>
      <c r="AF1045755" s="245"/>
      <c r="AG1045755" s="245"/>
    </row>
    <row r="1045756" spans="1:33" ht="12.75">
      <c r="A1045756" s="247"/>
      <c r="B1045756" s="248"/>
      <c r="C1045756" s="249"/>
      <c r="D1045756" s="250"/>
      <c r="E1045756" s="250"/>
      <c r="F1045756" s="250"/>
      <c r="G1045756" s="250"/>
      <c r="H1045756" s="250"/>
      <c r="I1045756" s="250"/>
      <c r="J1045756" s="244"/>
      <c r="K1045756" s="244"/>
      <c r="L1045756" s="244"/>
      <c r="M1045756" s="244"/>
      <c r="N1045756" s="244"/>
      <c r="O1045756" s="251"/>
      <c r="P1045756" s="251"/>
      <c r="Q1045756" s="251"/>
      <c r="R1045756" s="251"/>
      <c r="S1045756" s="251"/>
      <c r="T1045756" s="251"/>
      <c r="U1045756" s="251"/>
      <c r="V1045756" s="251"/>
      <c r="W1045756" s="251"/>
      <c r="X1045756" s="251"/>
      <c r="Y1045756" s="251"/>
      <c r="Z1045756" s="251"/>
      <c r="AA1045756" s="251"/>
      <c r="AB1045756" s="247"/>
      <c r="AC1045756" s="247"/>
      <c r="AD1045756" s="245"/>
      <c r="AE1045756" s="245"/>
      <c r="AF1045756" s="245"/>
      <c r="AG1045756" s="245"/>
    </row>
    <row r="1045757" spans="1:33" ht="12.75">
      <c r="A1045757" s="247"/>
      <c r="B1045757" s="248"/>
      <c r="C1045757" s="249"/>
      <c r="D1045757" s="250"/>
      <c r="E1045757" s="250"/>
      <c r="F1045757" s="250"/>
      <c r="G1045757" s="250"/>
      <c r="H1045757" s="250"/>
      <c r="I1045757" s="250"/>
      <c r="J1045757" s="244"/>
      <c r="K1045757" s="244"/>
      <c r="L1045757" s="244"/>
      <c r="M1045757" s="244"/>
      <c r="N1045757" s="244"/>
      <c r="O1045757" s="251"/>
      <c r="P1045757" s="251"/>
      <c r="Q1045757" s="251"/>
      <c r="R1045757" s="251"/>
      <c r="S1045757" s="251"/>
      <c r="T1045757" s="251"/>
      <c r="U1045757" s="251"/>
      <c r="V1045757" s="251"/>
      <c r="W1045757" s="251"/>
      <c r="X1045757" s="251"/>
      <c r="Y1045757" s="251"/>
      <c r="Z1045757" s="251"/>
      <c r="AA1045757" s="251"/>
      <c r="AB1045757" s="247"/>
      <c r="AC1045757" s="247"/>
      <c r="AD1045757" s="245"/>
      <c r="AE1045757" s="245"/>
      <c r="AF1045757" s="245"/>
      <c r="AG1045757" s="245"/>
    </row>
    <row r="1045758" spans="1:33" ht="12.75">
      <c r="A1045758" s="247"/>
      <c r="B1045758" s="248"/>
      <c r="C1045758" s="249"/>
      <c r="D1045758" s="250"/>
      <c r="E1045758" s="250"/>
      <c r="F1045758" s="250"/>
      <c r="G1045758" s="250"/>
      <c r="H1045758" s="250"/>
      <c r="I1045758" s="250"/>
      <c r="J1045758" s="244"/>
      <c r="K1045758" s="244"/>
      <c r="L1045758" s="244"/>
      <c r="M1045758" s="244"/>
      <c r="N1045758" s="244"/>
      <c r="O1045758" s="251"/>
      <c r="P1045758" s="251"/>
      <c r="Q1045758" s="251"/>
      <c r="R1045758" s="251"/>
      <c r="S1045758" s="251"/>
      <c r="T1045758" s="251"/>
      <c r="U1045758" s="251"/>
      <c r="V1045758" s="251"/>
      <c r="W1045758" s="251"/>
      <c r="X1045758" s="251"/>
      <c r="Y1045758" s="251"/>
      <c r="Z1045758" s="251"/>
      <c r="AA1045758" s="251"/>
      <c r="AB1045758" s="247"/>
      <c r="AC1045758" s="247"/>
      <c r="AD1045758" s="245"/>
      <c r="AE1045758" s="245"/>
      <c r="AF1045758" s="245"/>
      <c r="AG1045758" s="245"/>
    </row>
    <row r="1045759" spans="1:33" ht="12.75">
      <c r="A1045759" s="247"/>
      <c r="B1045759" s="248"/>
      <c r="C1045759" s="249"/>
      <c r="D1045759" s="250"/>
      <c r="E1045759" s="250"/>
      <c r="F1045759" s="250"/>
      <c r="G1045759" s="250"/>
      <c r="H1045759" s="250"/>
      <c r="I1045759" s="250"/>
      <c r="J1045759" s="244"/>
      <c r="K1045759" s="244"/>
      <c r="L1045759" s="244"/>
      <c r="M1045759" s="244"/>
      <c r="N1045759" s="244"/>
      <c r="O1045759" s="251"/>
      <c r="P1045759" s="251"/>
      <c r="Q1045759" s="251"/>
      <c r="R1045759" s="251"/>
      <c r="S1045759" s="251"/>
      <c r="T1045759" s="251"/>
      <c r="U1045759" s="251"/>
      <c r="V1045759" s="251"/>
      <c r="W1045759" s="251"/>
      <c r="X1045759" s="251"/>
      <c r="Y1045759" s="251"/>
      <c r="Z1045759" s="251"/>
      <c r="AA1045759" s="251"/>
      <c r="AB1045759" s="247"/>
      <c r="AC1045759" s="247"/>
      <c r="AD1045759" s="245"/>
      <c r="AE1045759" s="245"/>
      <c r="AF1045759" s="245"/>
      <c r="AG1045759" s="245"/>
    </row>
    <row r="1045760" spans="1:33" ht="12.75">
      <c r="A1045760" s="247"/>
      <c r="B1045760" s="248"/>
      <c r="C1045760" s="249"/>
      <c r="D1045760" s="250"/>
      <c r="E1045760" s="250"/>
      <c r="F1045760" s="250"/>
      <c r="G1045760" s="250"/>
      <c r="H1045760" s="250"/>
      <c r="I1045760" s="250"/>
      <c r="J1045760" s="244"/>
      <c r="K1045760" s="244"/>
      <c r="L1045760" s="244"/>
      <c r="M1045760" s="244"/>
      <c r="N1045760" s="244"/>
      <c r="O1045760" s="251"/>
      <c r="P1045760" s="251"/>
      <c r="Q1045760" s="251"/>
      <c r="R1045760" s="251"/>
      <c r="S1045760" s="251"/>
      <c r="T1045760" s="251"/>
      <c r="U1045760" s="251"/>
      <c r="V1045760" s="251"/>
      <c r="W1045760" s="251"/>
      <c r="X1045760" s="251"/>
      <c r="Y1045760" s="251"/>
      <c r="Z1045760" s="251"/>
      <c r="AA1045760" s="251"/>
      <c r="AB1045760" s="247"/>
      <c r="AC1045760" s="247"/>
      <c r="AD1045760" s="245"/>
      <c r="AE1045760" s="245"/>
      <c r="AF1045760" s="245"/>
      <c r="AG1045760" s="245"/>
    </row>
    <row r="1045761" spans="1:33" ht="12.75">
      <c r="A1045761" s="247"/>
      <c r="B1045761" s="248"/>
      <c r="C1045761" s="249"/>
      <c r="D1045761" s="250"/>
      <c r="E1045761" s="250"/>
      <c r="F1045761" s="250"/>
      <c r="G1045761" s="250"/>
      <c r="H1045761" s="250"/>
      <c r="I1045761" s="250"/>
      <c r="J1045761" s="244"/>
      <c r="K1045761" s="244"/>
      <c r="L1045761" s="244"/>
      <c r="M1045761" s="244"/>
      <c r="N1045761" s="244"/>
      <c r="O1045761" s="251"/>
      <c r="P1045761" s="251"/>
      <c r="Q1045761" s="251"/>
      <c r="R1045761" s="251"/>
      <c r="S1045761" s="251"/>
      <c r="T1045761" s="251"/>
      <c r="U1045761" s="251"/>
      <c r="V1045761" s="251"/>
      <c r="W1045761" s="251"/>
      <c r="X1045761" s="251"/>
      <c r="Y1045761" s="251"/>
      <c r="Z1045761" s="251"/>
      <c r="AA1045761" s="251"/>
      <c r="AB1045761" s="247"/>
      <c r="AC1045761" s="247"/>
      <c r="AD1045761" s="245"/>
      <c r="AE1045761" s="245"/>
      <c r="AF1045761" s="245"/>
      <c r="AG1045761" s="245"/>
    </row>
    <row r="1045762" spans="1:33" ht="12.75">
      <c r="A1045762" s="247"/>
      <c r="B1045762" s="248"/>
      <c r="C1045762" s="249"/>
      <c r="D1045762" s="250"/>
      <c r="E1045762" s="250"/>
      <c r="F1045762" s="250"/>
      <c r="G1045762" s="250"/>
      <c r="H1045762" s="250"/>
      <c r="I1045762" s="250"/>
      <c r="J1045762" s="244"/>
      <c r="K1045762" s="244"/>
      <c r="L1045762" s="244"/>
      <c r="M1045762" s="244"/>
      <c r="N1045762" s="244"/>
      <c r="O1045762" s="251"/>
      <c r="P1045762" s="251"/>
      <c r="Q1045762" s="251"/>
      <c r="R1045762" s="251"/>
      <c r="S1045762" s="251"/>
      <c r="T1045762" s="251"/>
      <c r="U1045762" s="251"/>
      <c r="V1045762" s="251"/>
      <c r="W1045762" s="251"/>
      <c r="X1045762" s="251"/>
      <c r="Y1045762" s="251"/>
      <c r="Z1045762" s="251"/>
      <c r="AA1045762" s="251"/>
      <c r="AB1045762" s="247"/>
      <c r="AC1045762" s="247"/>
      <c r="AD1045762" s="245"/>
      <c r="AE1045762" s="245"/>
      <c r="AF1045762" s="245"/>
      <c r="AG1045762" s="245"/>
    </row>
    <row r="1045763" spans="1:33" ht="12.75">
      <c r="A1045763" s="247"/>
      <c r="B1045763" s="248"/>
      <c r="C1045763" s="249"/>
      <c r="D1045763" s="250"/>
      <c r="E1045763" s="250"/>
      <c r="F1045763" s="250"/>
      <c r="G1045763" s="250"/>
      <c r="H1045763" s="250"/>
      <c r="I1045763" s="250"/>
      <c r="J1045763" s="244"/>
      <c r="K1045763" s="244"/>
      <c r="L1045763" s="244"/>
      <c r="M1045763" s="244"/>
      <c r="N1045763" s="244"/>
      <c r="O1045763" s="251"/>
      <c r="P1045763" s="251"/>
      <c r="Q1045763" s="251"/>
      <c r="R1045763" s="251"/>
      <c r="S1045763" s="251"/>
      <c r="T1045763" s="251"/>
      <c r="U1045763" s="251"/>
      <c r="V1045763" s="251"/>
      <c r="W1045763" s="251"/>
      <c r="X1045763" s="251"/>
      <c r="Y1045763" s="251"/>
      <c r="Z1045763" s="251"/>
      <c r="AA1045763" s="251"/>
      <c r="AB1045763" s="247"/>
      <c r="AC1045763" s="247"/>
      <c r="AD1045763" s="245"/>
      <c r="AE1045763" s="245"/>
      <c r="AF1045763" s="245"/>
      <c r="AG1045763" s="245"/>
    </row>
    <row r="1045764" spans="1:33" ht="12.75">
      <c r="A1045764" s="247"/>
      <c r="B1045764" s="248"/>
      <c r="C1045764" s="249"/>
      <c r="D1045764" s="250"/>
      <c r="E1045764" s="250"/>
      <c r="F1045764" s="250"/>
      <c r="G1045764" s="250"/>
      <c r="H1045764" s="250"/>
      <c r="I1045764" s="250"/>
      <c r="J1045764" s="244"/>
      <c r="K1045764" s="244"/>
      <c r="L1045764" s="244"/>
      <c r="M1045764" s="244"/>
      <c r="N1045764" s="244"/>
      <c r="O1045764" s="251"/>
      <c r="P1045764" s="251"/>
      <c r="Q1045764" s="251"/>
      <c r="R1045764" s="251"/>
      <c r="S1045764" s="251"/>
      <c r="T1045764" s="251"/>
      <c r="U1045764" s="251"/>
      <c r="V1045764" s="251"/>
      <c r="W1045764" s="251"/>
      <c r="X1045764" s="251"/>
      <c r="Y1045764" s="251"/>
      <c r="Z1045764" s="251"/>
      <c r="AA1045764" s="251"/>
      <c r="AB1045764" s="247"/>
      <c r="AC1045764" s="247"/>
      <c r="AD1045764" s="245"/>
      <c r="AE1045764" s="245"/>
      <c r="AF1045764" s="245"/>
      <c r="AG1045764" s="245"/>
    </row>
    <row r="1045765" spans="1:33" ht="12.75">
      <c r="A1045765" s="247"/>
      <c r="B1045765" s="248"/>
      <c r="C1045765" s="249"/>
      <c r="D1045765" s="250"/>
      <c r="E1045765" s="250"/>
      <c r="F1045765" s="250"/>
      <c r="G1045765" s="250"/>
      <c r="H1045765" s="250"/>
      <c r="I1045765" s="250"/>
      <c r="J1045765" s="244"/>
      <c r="K1045765" s="244"/>
      <c r="L1045765" s="244"/>
      <c r="M1045765" s="244"/>
      <c r="N1045765" s="244"/>
      <c r="O1045765" s="251"/>
      <c r="P1045765" s="251"/>
      <c r="Q1045765" s="251"/>
      <c r="R1045765" s="251"/>
      <c r="S1045765" s="251"/>
      <c r="T1045765" s="251"/>
      <c r="U1045765" s="251"/>
      <c r="V1045765" s="251"/>
      <c r="W1045765" s="251"/>
      <c r="X1045765" s="251"/>
      <c r="Y1045765" s="251"/>
      <c r="Z1045765" s="251"/>
      <c r="AA1045765" s="251"/>
      <c r="AB1045765" s="247"/>
      <c r="AC1045765" s="247"/>
      <c r="AD1045765" s="245"/>
      <c r="AE1045765" s="245"/>
      <c r="AF1045765" s="245"/>
      <c r="AG1045765" s="245"/>
    </row>
    <row r="1045766" spans="1:33" ht="12.75">
      <c r="A1045766" s="247"/>
      <c r="B1045766" s="248"/>
      <c r="C1045766" s="249"/>
      <c r="D1045766" s="250"/>
      <c r="E1045766" s="250"/>
      <c r="F1045766" s="250"/>
      <c r="G1045766" s="250"/>
      <c r="H1045766" s="250"/>
      <c r="I1045766" s="250"/>
      <c r="J1045766" s="244"/>
      <c r="K1045766" s="244"/>
      <c r="L1045766" s="244"/>
      <c r="M1045766" s="244"/>
      <c r="N1045766" s="244"/>
      <c r="O1045766" s="251"/>
      <c r="P1045766" s="251"/>
      <c r="Q1045766" s="251"/>
      <c r="R1045766" s="251"/>
      <c r="S1045766" s="251"/>
      <c r="T1045766" s="251"/>
      <c r="U1045766" s="251"/>
      <c r="V1045766" s="251"/>
      <c r="W1045766" s="251"/>
      <c r="X1045766" s="251"/>
      <c r="Y1045766" s="251"/>
      <c r="Z1045766" s="251"/>
      <c r="AA1045766" s="251"/>
      <c r="AB1045766" s="247"/>
      <c r="AC1045766" s="247"/>
      <c r="AD1045766" s="245"/>
      <c r="AE1045766" s="245"/>
      <c r="AF1045766" s="245"/>
      <c r="AG1045766" s="245"/>
    </row>
    <row r="1045767" spans="1:33" ht="12.75">
      <c r="A1045767" s="247"/>
      <c r="B1045767" s="248"/>
      <c r="C1045767" s="249"/>
      <c r="D1045767" s="250"/>
      <c r="E1045767" s="250"/>
      <c r="F1045767" s="250"/>
      <c r="G1045767" s="250"/>
      <c r="H1045767" s="250"/>
      <c r="I1045767" s="250"/>
      <c r="J1045767" s="244"/>
      <c r="K1045767" s="244"/>
      <c r="L1045767" s="244"/>
      <c r="M1045767" s="244"/>
      <c r="N1045767" s="244"/>
      <c r="O1045767" s="251"/>
      <c r="P1045767" s="251"/>
      <c r="Q1045767" s="251"/>
      <c r="R1045767" s="251"/>
      <c r="S1045767" s="251"/>
      <c r="T1045767" s="251"/>
      <c r="U1045767" s="251"/>
      <c r="V1045767" s="251"/>
      <c r="W1045767" s="251"/>
      <c r="X1045767" s="251"/>
      <c r="Y1045767" s="251"/>
      <c r="Z1045767" s="251"/>
      <c r="AA1045767" s="251"/>
      <c r="AB1045767" s="247"/>
      <c r="AC1045767" s="247"/>
      <c r="AD1045767" s="245"/>
      <c r="AE1045767" s="245"/>
      <c r="AF1045767" s="245"/>
      <c r="AG1045767" s="245"/>
    </row>
    <row r="1045768" spans="1:33" ht="12.75">
      <c r="A1045768" s="247"/>
      <c r="B1045768" s="248"/>
      <c r="C1045768" s="249"/>
      <c r="D1045768" s="250"/>
      <c r="E1045768" s="250"/>
      <c r="F1045768" s="250"/>
      <c r="G1045768" s="250"/>
      <c r="H1045768" s="250"/>
      <c r="I1045768" s="250"/>
      <c r="J1045768" s="244"/>
      <c r="K1045768" s="244"/>
      <c r="L1045768" s="244"/>
      <c r="M1045768" s="244"/>
      <c r="N1045768" s="244"/>
      <c r="O1045768" s="251"/>
      <c r="P1045768" s="251"/>
      <c r="Q1045768" s="251"/>
      <c r="R1045768" s="251"/>
      <c r="S1045768" s="251"/>
      <c r="T1045768" s="251"/>
      <c r="U1045768" s="251"/>
      <c r="V1045768" s="251"/>
      <c r="W1045768" s="251"/>
      <c r="X1045768" s="251"/>
      <c r="Y1045768" s="251"/>
      <c r="Z1045768" s="251"/>
      <c r="AA1045768" s="251"/>
      <c r="AB1045768" s="247"/>
      <c r="AC1045768" s="247"/>
      <c r="AD1045768" s="245"/>
      <c r="AE1045768" s="245"/>
      <c r="AF1045768" s="245"/>
      <c r="AG1045768" s="245"/>
    </row>
    <row r="1045769" spans="1:33" ht="12.75">
      <c r="A1045769" s="247"/>
      <c r="B1045769" s="248"/>
      <c r="C1045769" s="249"/>
      <c r="D1045769" s="250"/>
      <c r="E1045769" s="250"/>
      <c r="F1045769" s="250"/>
      <c r="G1045769" s="250"/>
      <c r="H1045769" s="250"/>
      <c r="I1045769" s="250"/>
      <c r="J1045769" s="244"/>
      <c r="K1045769" s="244"/>
      <c r="L1045769" s="244"/>
      <c r="M1045769" s="244"/>
      <c r="N1045769" s="244"/>
      <c r="O1045769" s="251"/>
      <c r="P1045769" s="251"/>
      <c r="Q1045769" s="251"/>
      <c r="R1045769" s="251"/>
      <c r="S1045769" s="251"/>
      <c r="T1045769" s="251"/>
      <c r="U1045769" s="251"/>
      <c r="V1045769" s="251"/>
      <c r="W1045769" s="251"/>
      <c r="X1045769" s="251"/>
      <c r="Y1045769" s="251"/>
      <c r="Z1045769" s="251"/>
      <c r="AA1045769" s="251"/>
      <c r="AB1045769" s="247"/>
      <c r="AC1045769" s="247"/>
      <c r="AD1045769" s="245"/>
      <c r="AE1045769" s="245"/>
      <c r="AF1045769" s="245"/>
      <c r="AG1045769" s="245"/>
    </row>
    <row r="1045770" spans="1:33" ht="12.75">
      <c r="A1045770" s="247"/>
      <c r="B1045770" s="248"/>
      <c r="C1045770" s="249"/>
      <c r="D1045770" s="250"/>
      <c r="E1045770" s="250"/>
      <c r="F1045770" s="250"/>
      <c r="G1045770" s="250"/>
      <c r="H1045770" s="250"/>
      <c r="I1045770" s="250"/>
      <c r="J1045770" s="244"/>
      <c r="K1045770" s="244"/>
      <c r="L1045770" s="244"/>
      <c r="M1045770" s="244"/>
      <c r="N1045770" s="244"/>
      <c r="O1045770" s="251"/>
      <c r="P1045770" s="251"/>
      <c r="Q1045770" s="251"/>
      <c r="R1045770" s="251"/>
      <c r="S1045770" s="251"/>
      <c r="T1045770" s="251"/>
      <c r="U1045770" s="251"/>
      <c r="V1045770" s="251"/>
      <c r="W1045770" s="251"/>
      <c r="X1045770" s="251"/>
      <c r="Y1045770" s="251"/>
      <c r="Z1045770" s="251"/>
      <c r="AA1045770" s="251"/>
      <c r="AB1045770" s="247"/>
      <c r="AC1045770" s="247"/>
      <c r="AD1045770" s="245"/>
      <c r="AE1045770" s="245"/>
      <c r="AF1045770" s="245"/>
      <c r="AG1045770" s="245"/>
    </row>
    <row r="1045771" spans="1:33" ht="12.75">
      <c r="A1045771" s="247"/>
      <c r="B1045771" s="248"/>
      <c r="C1045771" s="249"/>
      <c r="D1045771" s="250"/>
      <c r="E1045771" s="250"/>
      <c r="F1045771" s="250"/>
      <c r="G1045771" s="250"/>
      <c r="H1045771" s="250"/>
      <c r="I1045771" s="250"/>
      <c r="J1045771" s="244"/>
      <c r="K1045771" s="244"/>
      <c r="L1045771" s="244"/>
      <c r="M1045771" s="244"/>
      <c r="N1045771" s="244"/>
      <c r="O1045771" s="251"/>
      <c r="P1045771" s="251"/>
      <c r="Q1045771" s="251"/>
      <c r="R1045771" s="251"/>
      <c r="S1045771" s="251"/>
      <c r="T1045771" s="251"/>
      <c r="U1045771" s="251"/>
      <c r="V1045771" s="251"/>
      <c r="W1045771" s="251"/>
      <c r="X1045771" s="251"/>
      <c r="Y1045771" s="251"/>
      <c r="Z1045771" s="251"/>
      <c r="AA1045771" s="251"/>
      <c r="AB1045771" s="247"/>
      <c r="AC1045771" s="247"/>
      <c r="AD1045771" s="245"/>
      <c r="AE1045771" s="245"/>
      <c r="AF1045771" s="245"/>
      <c r="AG1045771" s="245"/>
    </row>
    <row r="1045772" spans="1:33" ht="12.75">
      <c r="A1045772" s="247"/>
      <c r="B1045772" s="248"/>
      <c r="C1045772" s="249"/>
      <c r="D1045772" s="250"/>
      <c r="E1045772" s="250"/>
      <c r="F1045772" s="250"/>
      <c r="G1045772" s="250"/>
      <c r="H1045772" s="250"/>
      <c r="I1045772" s="250"/>
      <c r="J1045772" s="244"/>
      <c r="K1045772" s="244"/>
      <c r="L1045772" s="244"/>
      <c r="M1045772" s="244"/>
      <c r="N1045772" s="244"/>
      <c r="O1045772" s="251"/>
      <c r="P1045772" s="251"/>
      <c r="Q1045772" s="251"/>
      <c r="R1045772" s="251"/>
      <c r="S1045772" s="251"/>
      <c r="T1045772" s="251"/>
      <c r="U1045772" s="251"/>
      <c r="V1045772" s="251"/>
      <c r="W1045772" s="251"/>
      <c r="X1045772" s="251"/>
      <c r="Y1045772" s="251"/>
      <c r="Z1045772" s="251"/>
      <c r="AA1045772" s="251"/>
      <c r="AB1045772" s="247"/>
      <c r="AC1045772" s="247"/>
      <c r="AD1045772" s="245"/>
      <c r="AE1045772" s="245"/>
      <c r="AF1045772" s="245"/>
      <c r="AG1045772" s="245"/>
    </row>
    <row r="1045773" spans="1:33" ht="12.75">
      <c r="A1045773" s="247"/>
      <c r="B1045773" s="248"/>
      <c r="C1045773" s="249"/>
      <c r="D1045773" s="250"/>
      <c r="E1045773" s="250"/>
      <c r="F1045773" s="250"/>
      <c r="G1045773" s="250"/>
      <c r="H1045773" s="250"/>
      <c r="I1045773" s="250"/>
      <c r="J1045773" s="244"/>
      <c r="K1045773" s="244"/>
      <c r="L1045773" s="244"/>
      <c r="M1045773" s="244"/>
      <c r="N1045773" s="244"/>
      <c r="O1045773" s="251"/>
      <c r="P1045773" s="251"/>
      <c r="Q1045773" s="251"/>
      <c r="R1045773" s="251"/>
      <c r="S1045773" s="251"/>
      <c r="T1045773" s="251"/>
      <c r="U1045773" s="251"/>
      <c r="V1045773" s="251"/>
      <c r="W1045773" s="251"/>
      <c r="X1045773" s="251"/>
      <c r="Y1045773" s="251"/>
      <c r="Z1045773" s="251"/>
      <c r="AA1045773" s="251"/>
      <c r="AB1045773" s="247"/>
      <c r="AC1045773" s="247"/>
      <c r="AD1045773" s="245"/>
      <c r="AE1045773" s="245"/>
      <c r="AF1045773" s="245"/>
      <c r="AG1045773" s="245"/>
    </row>
    <row r="1045774" spans="1:33" ht="12.75">
      <c r="A1045774" s="247"/>
      <c r="B1045774" s="248"/>
      <c r="C1045774" s="249"/>
      <c r="D1045774" s="250"/>
      <c r="E1045774" s="250"/>
      <c r="F1045774" s="250"/>
      <c r="G1045774" s="250"/>
      <c r="H1045774" s="250"/>
      <c r="I1045774" s="250"/>
      <c r="J1045774" s="244"/>
      <c r="K1045774" s="244"/>
      <c r="L1045774" s="244"/>
      <c r="M1045774" s="244"/>
      <c r="N1045774" s="244"/>
      <c r="O1045774" s="251"/>
      <c r="P1045774" s="251"/>
      <c r="Q1045774" s="251"/>
      <c r="R1045774" s="251"/>
      <c r="S1045774" s="251"/>
      <c r="T1045774" s="251"/>
      <c r="U1045774" s="251"/>
      <c r="V1045774" s="251"/>
      <c r="W1045774" s="251"/>
      <c r="X1045774" s="251"/>
      <c r="Y1045774" s="251"/>
      <c r="Z1045774" s="251"/>
      <c r="AA1045774" s="251"/>
      <c r="AB1045774" s="247"/>
      <c r="AC1045774" s="247"/>
      <c r="AD1045774" s="245"/>
      <c r="AE1045774" s="245"/>
      <c r="AF1045774" s="245"/>
      <c r="AG1045774" s="245"/>
    </row>
    <row r="1045775" spans="1:33" ht="12.75">
      <c r="A1045775" s="247"/>
      <c r="B1045775" s="248"/>
      <c r="C1045775" s="249"/>
      <c r="D1045775" s="250"/>
      <c r="E1045775" s="250"/>
      <c r="F1045775" s="250"/>
      <c r="G1045775" s="250"/>
      <c r="H1045775" s="250"/>
      <c r="I1045775" s="250"/>
      <c r="J1045775" s="244"/>
      <c r="K1045775" s="244"/>
      <c r="L1045775" s="244"/>
      <c r="M1045775" s="244"/>
      <c r="N1045775" s="244"/>
      <c r="O1045775" s="251"/>
      <c r="P1045775" s="251"/>
      <c r="Q1045775" s="251"/>
      <c r="R1045775" s="251"/>
      <c r="S1045775" s="251"/>
      <c r="T1045775" s="251"/>
      <c r="U1045775" s="251"/>
      <c r="V1045775" s="251"/>
      <c r="W1045775" s="251"/>
      <c r="X1045775" s="251"/>
      <c r="Y1045775" s="251"/>
      <c r="Z1045775" s="251"/>
      <c r="AA1045775" s="251"/>
      <c r="AB1045775" s="247"/>
      <c r="AC1045775" s="247"/>
      <c r="AD1045775" s="245"/>
      <c r="AE1045775" s="245"/>
      <c r="AF1045775" s="245"/>
      <c r="AG1045775" s="245"/>
    </row>
    <row r="1045776" spans="1:33" ht="12.75">
      <c r="A1045776" s="247"/>
      <c r="B1045776" s="248"/>
      <c r="C1045776" s="249"/>
      <c r="D1045776" s="250"/>
      <c r="E1045776" s="250"/>
      <c r="F1045776" s="250"/>
      <c r="G1045776" s="250"/>
      <c r="H1045776" s="250"/>
      <c r="I1045776" s="250"/>
      <c r="J1045776" s="244"/>
      <c r="K1045776" s="244"/>
      <c r="L1045776" s="244"/>
      <c r="M1045776" s="244"/>
      <c r="N1045776" s="244"/>
      <c r="O1045776" s="251"/>
      <c r="P1045776" s="251"/>
      <c r="Q1045776" s="251"/>
      <c r="R1045776" s="251"/>
      <c r="S1045776" s="251"/>
      <c r="T1045776" s="251"/>
      <c r="U1045776" s="251"/>
      <c r="V1045776" s="251"/>
      <c r="W1045776" s="251"/>
      <c r="X1045776" s="251"/>
      <c r="Y1045776" s="251"/>
      <c r="Z1045776" s="251"/>
      <c r="AA1045776" s="251"/>
      <c r="AB1045776" s="247"/>
      <c r="AC1045776" s="247"/>
      <c r="AD1045776" s="245"/>
      <c r="AE1045776" s="245"/>
      <c r="AF1045776" s="245"/>
      <c r="AG1045776" s="245"/>
    </row>
    <row r="1045777" spans="1:33" ht="12.75">
      <c r="A1045777" s="247"/>
      <c r="B1045777" s="248"/>
      <c r="C1045777" s="249"/>
      <c r="D1045777" s="250"/>
      <c r="E1045777" s="250"/>
      <c r="F1045777" s="250"/>
      <c r="G1045777" s="250"/>
      <c r="H1045777" s="250"/>
      <c r="I1045777" s="250"/>
      <c r="J1045777" s="244"/>
      <c r="K1045777" s="244"/>
      <c r="L1045777" s="244"/>
      <c r="M1045777" s="244"/>
      <c r="N1045777" s="244"/>
      <c r="O1045777" s="251"/>
      <c r="P1045777" s="251"/>
      <c r="Q1045777" s="251"/>
      <c r="R1045777" s="251"/>
      <c r="S1045777" s="251"/>
      <c r="T1045777" s="251"/>
      <c r="U1045777" s="251"/>
      <c r="V1045777" s="251"/>
      <c r="W1045777" s="251"/>
      <c r="X1045777" s="251"/>
      <c r="Y1045777" s="251"/>
      <c r="Z1045777" s="251"/>
      <c r="AA1045777" s="251"/>
      <c r="AB1045777" s="247"/>
      <c r="AC1045777" s="247"/>
      <c r="AD1045777" s="245"/>
      <c r="AE1045777" s="245"/>
      <c r="AF1045777" s="245"/>
      <c r="AG1045777" s="245"/>
    </row>
    <row r="1045778" spans="1:33" ht="12.75">
      <c r="A1045778" s="247"/>
      <c r="B1045778" s="248"/>
      <c r="C1045778" s="249"/>
      <c r="D1045778" s="250"/>
      <c r="E1045778" s="250"/>
      <c r="F1045778" s="250"/>
      <c r="G1045778" s="250"/>
      <c r="H1045778" s="250"/>
      <c r="I1045778" s="250"/>
      <c r="J1045778" s="244"/>
      <c r="K1045778" s="244"/>
      <c r="L1045778" s="244"/>
      <c r="M1045778" s="244"/>
      <c r="N1045778" s="244"/>
      <c r="O1045778" s="251"/>
      <c r="P1045778" s="251"/>
      <c r="Q1045778" s="251"/>
      <c r="R1045778" s="251"/>
      <c r="S1045778" s="251"/>
      <c r="T1045778" s="251"/>
      <c r="U1045778" s="251"/>
      <c r="V1045778" s="251"/>
      <c r="W1045778" s="251"/>
      <c r="X1045778" s="251"/>
      <c r="Y1045778" s="251"/>
      <c r="Z1045778" s="251"/>
      <c r="AA1045778" s="251"/>
      <c r="AB1045778" s="247"/>
      <c r="AC1045778" s="247"/>
      <c r="AD1045778" s="245"/>
      <c r="AE1045778" s="245"/>
      <c r="AF1045778" s="245"/>
      <c r="AG1045778" s="245"/>
    </row>
    <row r="1045779" spans="1:33" ht="12.75">
      <c r="A1045779" s="247"/>
      <c r="B1045779" s="248"/>
      <c r="C1045779" s="249"/>
      <c r="D1045779" s="250"/>
      <c r="E1045779" s="250"/>
      <c r="F1045779" s="250"/>
      <c r="G1045779" s="250"/>
      <c r="H1045779" s="250"/>
      <c r="I1045779" s="250"/>
      <c r="J1045779" s="244"/>
      <c r="K1045779" s="244"/>
      <c r="L1045779" s="244"/>
      <c r="M1045779" s="244"/>
      <c r="N1045779" s="244"/>
      <c r="O1045779" s="251"/>
      <c r="P1045779" s="251"/>
      <c r="Q1045779" s="251"/>
      <c r="R1045779" s="251"/>
      <c r="S1045779" s="251"/>
      <c r="T1045779" s="251"/>
      <c r="U1045779" s="251"/>
      <c r="V1045779" s="251"/>
      <c r="W1045779" s="251"/>
      <c r="X1045779" s="251"/>
      <c r="Y1045779" s="251"/>
      <c r="Z1045779" s="251"/>
      <c r="AA1045779" s="251"/>
      <c r="AB1045779" s="247"/>
      <c r="AC1045779" s="247"/>
      <c r="AD1045779" s="245"/>
      <c r="AE1045779" s="245"/>
      <c r="AF1045779" s="245"/>
      <c r="AG1045779" s="245"/>
    </row>
    <row r="1045780" spans="1:33" ht="12.75">
      <c r="A1045780" s="247"/>
      <c r="B1045780" s="248"/>
      <c r="C1045780" s="249"/>
      <c r="D1045780" s="250"/>
      <c r="E1045780" s="250"/>
      <c r="F1045780" s="250"/>
      <c r="G1045780" s="250"/>
      <c r="H1045780" s="250"/>
      <c r="I1045780" s="250"/>
      <c r="J1045780" s="244"/>
      <c r="K1045780" s="244"/>
      <c r="L1045780" s="244"/>
      <c r="M1045780" s="244"/>
      <c r="N1045780" s="244"/>
      <c r="O1045780" s="251"/>
      <c r="P1045780" s="251"/>
      <c r="Q1045780" s="251"/>
      <c r="R1045780" s="251"/>
      <c r="S1045780" s="251"/>
      <c r="T1045780" s="251"/>
      <c r="U1045780" s="251"/>
      <c r="V1045780" s="251"/>
      <c r="W1045780" s="251"/>
      <c r="X1045780" s="251"/>
      <c r="Y1045780" s="251"/>
      <c r="Z1045780" s="251"/>
      <c r="AA1045780" s="251"/>
      <c r="AB1045780" s="247"/>
      <c r="AC1045780" s="247"/>
      <c r="AD1045780" s="245"/>
      <c r="AE1045780" s="245"/>
      <c r="AF1045780" s="245"/>
      <c r="AG1045780" s="245"/>
    </row>
    <row r="1045781" spans="1:33" ht="12.75">
      <c r="A1045781" s="247"/>
      <c r="B1045781" s="248"/>
      <c r="C1045781" s="249"/>
      <c r="D1045781" s="250"/>
      <c r="E1045781" s="250"/>
      <c r="F1045781" s="250"/>
      <c r="G1045781" s="250"/>
      <c r="H1045781" s="250"/>
      <c r="I1045781" s="250"/>
      <c r="J1045781" s="244"/>
      <c r="K1045781" s="244"/>
      <c r="L1045781" s="244"/>
      <c r="M1045781" s="244"/>
      <c r="N1045781" s="244"/>
      <c r="O1045781" s="251"/>
      <c r="P1045781" s="251"/>
      <c r="Q1045781" s="251"/>
      <c r="R1045781" s="251"/>
      <c r="S1045781" s="251"/>
      <c r="T1045781" s="251"/>
      <c r="U1045781" s="251"/>
      <c r="V1045781" s="251"/>
      <c r="W1045781" s="251"/>
      <c r="X1045781" s="251"/>
      <c r="Y1045781" s="251"/>
      <c r="Z1045781" s="251"/>
      <c r="AA1045781" s="251"/>
      <c r="AB1045781" s="247"/>
      <c r="AC1045781" s="247"/>
      <c r="AD1045781" s="245"/>
      <c r="AE1045781" s="245"/>
      <c r="AF1045781" s="245"/>
      <c r="AG1045781" s="245"/>
    </row>
    <row r="1045782" spans="1:33" ht="12.75">
      <c r="A1045782" s="247"/>
      <c r="B1045782" s="248"/>
      <c r="C1045782" s="249"/>
      <c r="D1045782" s="250"/>
      <c r="E1045782" s="250"/>
      <c r="F1045782" s="250"/>
      <c r="G1045782" s="250"/>
      <c r="H1045782" s="250"/>
      <c r="I1045782" s="250"/>
      <c r="J1045782" s="244"/>
      <c r="K1045782" s="244"/>
      <c r="L1045782" s="244"/>
      <c r="M1045782" s="244"/>
      <c r="N1045782" s="244"/>
      <c r="O1045782" s="251"/>
      <c r="P1045782" s="251"/>
      <c r="Q1045782" s="251"/>
      <c r="R1045782" s="251"/>
      <c r="S1045782" s="251"/>
      <c r="T1045782" s="251"/>
      <c r="U1045782" s="251"/>
      <c r="V1045782" s="251"/>
      <c r="W1045782" s="251"/>
      <c r="X1045782" s="251"/>
      <c r="Y1045782" s="251"/>
      <c r="Z1045782" s="251"/>
      <c r="AA1045782" s="251"/>
      <c r="AB1045782" s="247"/>
      <c r="AC1045782" s="247"/>
      <c r="AD1045782" s="245"/>
      <c r="AE1045782" s="245"/>
      <c r="AF1045782" s="245"/>
      <c r="AG1045782" s="245"/>
    </row>
    <row r="1045783" spans="1:33" ht="12.75">
      <c r="A1045783" s="247"/>
      <c r="B1045783" s="248"/>
      <c r="C1045783" s="249"/>
      <c r="D1045783" s="250"/>
      <c r="E1045783" s="250"/>
      <c r="F1045783" s="250"/>
      <c r="G1045783" s="250"/>
      <c r="H1045783" s="250"/>
      <c r="I1045783" s="250"/>
      <c r="J1045783" s="244"/>
      <c r="K1045783" s="244"/>
      <c r="L1045783" s="244"/>
      <c r="M1045783" s="244"/>
      <c r="N1045783" s="244"/>
      <c r="O1045783" s="251"/>
      <c r="P1045783" s="251"/>
      <c r="Q1045783" s="251"/>
      <c r="R1045783" s="251"/>
      <c r="S1045783" s="251"/>
      <c r="T1045783" s="251"/>
      <c r="U1045783" s="251"/>
      <c r="V1045783" s="251"/>
      <c r="W1045783" s="251"/>
      <c r="X1045783" s="251"/>
      <c r="Y1045783" s="251"/>
      <c r="Z1045783" s="251"/>
      <c r="AA1045783" s="251"/>
      <c r="AB1045783" s="247"/>
      <c r="AC1045783" s="247"/>
      <c r="AD1045783" s="245"/>
      <c r="AE1045783" s="245"/>
      <c r="AF1045783" s="245"/>
      <c r="AG1045783" s="245"/>
    </row>
    <row r="1045784" spans="1:33" ht="12.75">
      <c r="A1045784" s="247"/>
      <c r="B1045784" s="248"/>
      <c r="C1045784" s="249"/>
      <c r="D1045784" s="250"/>
      <c r="E1045784" s="250"/>
      <c r="F1045784" s="250"/>
      <c r="G1045784" s="250"/>
      <c r="H1045784" s="250"/>
      <c r="I1045784" s="250"/>
      <c r="J1045784" s="244"/>
      <c r="K1045784" s="244"/>
      <c r="L1045784" s="244"/>
      <c r="M1045784" s="244"/>
      <c r="N1045784" s="244"/>
      <c r="O1045784" s="251"/>
      <c r="P1045784" s="251"/>
      <c r="Q1045784" s="251"/>
      <c r="R1045784" s="251"/>
      <c r="S1045784" s="251"/>
      <c r="T1045784" s="251"/>
      <c r="U1045784" s="251"/>
      <c r="V1045784" s="251"/>
      <c r="W1045784" s="251"/>
      <c r="X1045784" s="251"/>
      <c r="Y1045784" s="251"/>
      <c r="Z1045784" s="251"/>
      <c r="AA1045784" s="251"/>
      <c r="AB1045784" s="247"/>
      <c r="AC1045784" s="247"/>
      <c r="AD1045784" s="245"/>
      <c r="AE1045784" s="245"/>
      <c r="AF1045784" s="245"/>
      <c r="AG1045784" s="245"/>
    </row>
    <row r="1045785" spans="1:33" ht="12.75">
      <c r="A1045785" s="247"/>
      <c r="B1045785" s="248"/>
      <c r="C1045785" s="249"/>
      <c r="D1045785" s="250"/>
      <c r="E1045785" s="250"/>
      <c r="F1045785" s="250"/>
      <c r="G1045785" s="250"/>
      <c r="H1045785" s="250"/>
      <c r="I1045785" s="250"/>
      <c r="J1045785" s="244"/>
      <c r="K1045785" s="244"/>
      <c r="L1045785" s="244"/>
      <c r="M1045785" s="244"/>
      <c r="N1045785" s="244"/>
      <c r="O1045785" s="251"/>
      <c r="P1045785" s="251"/>
      <c r="Q1045785" s="251"/>
      <c r="R1045785" s="251"/>
      <c r="S1045785" s="251"/>
      <c r="T1045785" s="251"/>
      <c r="U1045785" s="251"/>
      <c r="V1045785" s="251"/>
      <c r="W1045785" s="251"/>
      <c r="X1045785" s="251"/>
      <c r="Y1045785" s="251"/>
      <c r="Z1045785" s="251"/>
      <c r="AA1045785" s="251"/>
      <c r="AB1045785" s="247"/>
      <c r="AC1045785" s="247"/>
      <c r="AD1045785" s="245"/>
      <c r="AE1045785" s="245"/>
      <c r="AF1045785" s="245"/>
      <c r="AG1045785" s="245"/>
    </row>
    <row r="1045786" spans="1:33" ht="12.75">
      <c r="A1045786" s="247"/>
      <c r="B1045786" s="248"/>
      <c r="C1045786" s="249"/>
      <c r="D1045786" s="250"/>
      <c r="E1045786" s="250"/>
      <c r="F1045786" s="250"/>
      <c r="G1045786" s="250"/>
      <c r="H1045786" s="250"/>
      <c r="I1045786" s="250"/>
      <c r="J1045786" s="244"/>
      <c r="K1045786" s="244"/>
      <c r="L1045786" s="244"/>
      <c r="M1045786" s="244"/>
      <c r="N1045786" s="244"/>
      <c r="O1045786" s="251"/>
      <c r="P1045786" s="251"/>
      <c r="Q1045786" s="251"/>
      <c r="R1045786" s="251"/>
      <c r="S1045786" s="251"/>
      <c r="T1045786" s="251"/>
      <c r="U1045786" s="251"/>
      <c r="V1045786" s="251"/>
      <c r="W1045786" s="251"/>
      <c r="X1045786" s="251"/>
      <c r="Y1045786" s="251"/>
      <c r="Z1045786" s="251"/>
      <c r="AA1045786" s="251"/>
      <c r="AB1045786" s="247"/>
      <c r="AC1045786" s="247"/>
      <c r="AD1045786" s="245"/>
      <c r="AE1045786" s="245"/>
      <c r="AF1045786" s="245"/>
      <c r="AG1045786" s="245"/>
    </row>
    <row r="1045787" spans="1:33" ht="12.75">
      <c r="A1045787" s="247"/>
      <c r="B1045787" s="248"/>
      <c r="C1045787" s="249"/>
      <c r="D1045787" s="250"/>
      <c r="E1045787" s="250"/>
      <c r="F1045787" s="250"/>
      <c r="G1045787" s="250"/>
      <c r="H1045787" s="250"/>
      <c r="I1045787" s="250"/>
      <c r="J1045787" s="244"/>
      <c r="K1045787" s="244"/>
      <c r="L1045787" s="244"/>
      <c r="M1045787" s="244"/>
      <c r="N1045787" s="244"/>
      <c r="O1045787" s="251"/>
      <c r="P1045787" s="251"/>
      <c r="Q1045787" s="251"/>
      <c r="R1045787" s="251"/>
      <c r="S1045787" s="251"/>
      <c r="T1045787" s="251"/>
      <c r="U1045787" s="251"/>
      <c r="V1045787" s="251"/>
      <c r="W1045787" s="251"/>
      <c r="X1045787" s="251"/>
      <c r="Y1045787" s="251"/>
      <c r="Z1045787" s="251"/>
      <c r="AA1045787" s="251"/>
      <c r="AB1045787" s="247"/>
      <c r="AC1045787" s="247"/>
      <c r="AD1045787" s="245"/>
      <c r="AE1045787" s="245"/>
      <c r="AF1045787" s="245"/>
      <c r="AG1045787" s="245"/>
    </row>
    <row r="1045788" spans="1:33" ht="12.75">
      <c r="A1045788" s="247"/>
      <c r="B1045788" s="248"/>
      <c r="C1045788" s="249"/>
      <c r="D1045788" s="250"/>
      <c r="E1045788" s="250"/>
      <c r="F1045788" s="250"/>
      <c r="G1045788" s="250"/>
      <c r="H1045788" s="250"/>
      <c r="I1045788" s="250"/>
      <c r="J1045788" s="244"/>
      <c r="K1045788" s="244"/>
      <c r="L1045788" s="244"/>
      <c r="M1045788" s="244"/>
      <c r="N1045788" s="244"/>
      <c r="O1045788" s="251"/>
      <c r="P1045788" s="251"/>
      <c r="Q1045788" s="251"/>
      <c r="R1045788" s="251"/>
      <c r="S1045788" s="251"/>
      <c r="T1045788" s="251"/>
      <c r="U1045788" s="251"/>
      <c r="V1045788" s="251"/>
      <c r="W1045788" s="251"/>
      <c r="X1045788" s="251"/>
      <c r="Y1045788" s="251"/>
      <c r="Z1045788" s="251"/>
      <c r="AA1045788" s="251"/>
      <c r="AB1045788" s="247"/>
      <c r="AC1045788" s="247"/>
      <c r="AD1045788" s="245"/>
      <c r="AE1045788" s="245"/>
      <c r="AF1045788" s="245"/>
      <c r="AG1045788" s="245"/>
    </row>
    <row r="1045789" spans="1:33" ht="12.75">
      <c r="A1045789" s="247"/>
      <c r="B1045789" s="248"/>
      <c r="C1045789" s="249"/>
      <c r="D1045789" s="250"/>
      <c r="E1045789" s="250"/>
      <c r="F1045789" s="250"/>
      <c r="G1045789" s="250"/>
      <c r="H1045789" s="250"/>
      <c r="I1045789" s="250"/>
      <c r="J1045789" s="244"/>
      <c r="K1045789" s="244"/>
      <c r="L1045789" s="244"/>
      <c r="M1045789" s="244"/>
      <c r="N1045789" s="244"/>
      <c r="O1045789" s="251"/>
      <c r="P1045789" s="251"/>
      <c r="Q1045789" s="251"/>
      <c r="R1045789" s="251"/>
      <c r="S1045789" s="251"/>
      <c r="T1045789" s="251"/>
      <c r="U1045789" s="251"/>
      <c r="V1045789" s="251"/>
      <c r="W1045789" s="251"/>
      <c r="X1045789" s="251"/>
      <c r="Y1045789" s="251"/>
      <c r="Z1045789" s="251"/>
      <c r="AA1045789" s="251"/>
      <c r="AB1045789" s="247"/>
      <c r="AC1045789" s="247"/>
      <c r="AD1045789" s="245"/>
      <c r="AE1045789" s="245"/>
      <c r="AF1045789" s="245"/>
      <c r="AG1045789" s="245"/>
    </row>
    <row r="1045790" spans="1:33" ht="12.75">
      <c r="A1045790" s="247"/>
      <c r="B1045790" s="248"/>
      <c r="C1045790" s="249"/>
      <c r="D1045790" s="250"/>
      <c r="E1045790" s="250"/>
      <c r="F1045790" s="250"/>
      <c r="G1045790" s="250"/>
      <c r="H1045790" s="250"/>
      <c r="I1045790" s="250"/>
      <c r="J1045790" s="244"/>
      <c r="K1045790" s="244"/>
      <c r="L1045790" s="244"/>
      <c r="M1045790" s="244"/>
      <c r="N1045790" s="244"/>
      <c r="O1045790" s="251"/>
      <c r="P1045790" s="251"/>
      <c r="Q1045790" s="251"/>
      <c r="R1045790" s="251"/>
      <c r="S1045790" s="251"/>
      <c r="T1045790" s="251"/>
      <c r="U1045790" s="251"/>
      <c r="V1045790" s="251"/>
      <c r="W1045790" s="251"/>
      <c r="X1045790" s="251"/>
      <c r="Y1045790" s="251"/>
      <c r="Z1045790" s="251"/>
      <c r="AA1045790" s="251"/>
      <c r="AB1045790" s="247"/>
      <c r="AC1045790" s="247"/>
      <c r="AD1045790" s="245"/>
      <c r="AE1045790" s="245"/>
      <c r="AF1045790" s="245"/>
      <c r="AG1045790" s="245"/>
    </row>
    <row r="1045791" spans="1:33" ht="12.75">
      <c r="A1045791" s="247"/>
      <c r="B1045791" s="248"/>
      <c r="C1045791" s="249"/>
      <c r="D1045791" s="250"/>
      <c r="E1045791" s="250"/>
      <c r="F1045791" s="250"/>
      <c r="G1045791" s="250"/>
      <c r="H1045791" s="250"/>
      <c r="I1045791" s="250"/>
      <c r="J1045791" s="244"/>
      <c r="K1045791" s="244"/>
      <c r="L1045791" s="244"/>
      <c r="M1045791" s="244"/>
      <c r="N1045791" s="244"/>
      <c r="O1045791" s="251"/>
      <c r="P1045791" s="251"/>
      <c r="Q1045791" s="251"/>
      <c r="R1045791" s="251"/>
      <c r="S1045791" s="251"/>
      <c r="T1045791" s="251"/>
      <c r="U1045791" s="251"/>
      <c r="V1045791" s="251"/>
      <c r="W1045791" s="251"/>
      <c r="X1045791" s="251"/>
      <c r="Y1045791" s="251"/>
      <c r="Z1045791" s="251"/>
      <c r="AA1045791" s="251"/>
      <c r="AB1045791" s="247"/>
      <c r="AC1045791" s="247"/>
      <c r="AD1045791" s="245"/>
      <c r="AE1045791" s="245"/>
      <c r="AF1045791" s="245"/>
      <c r="AG1045791" s="245"/>
    </row>
    <row r="1045792" spans="1:33" ht="12.75">
      <c r="A1045792" s="247"/>
      <c r="B1045792" s="248"/>
      <c r="C1045792" s="249"/>
      <c r="D1045792" s="250"/>
      <c r="E1045792" s="250"/>
      <c r="F1045792" s="250"/>
      <c r="G1045792" s="250"/>
      <c r="H1045792" s="250"/>
      <c r="I1045792" s="250"/>
      <c r="J1045792" s="244"/>
      <c r="K1045792" s="244"/>
      <c r="L1045792" s="244"/>
      <c r="M1045792" s="244"/>
      <c r="N1045792" s="244"/>
      <c r="O1045792" s="251"/>
      <c r="P1045792" s="251"/>
      <c r="Q1045792" s="251"/>
      <c r="R1045792" s="251"/>
      <c r="S1045792" s="251"/>
      <c r="T1045792" s="251"/>
      <c r="U1045792" s="251"/>
      <c r="V1045792" s="251"/>
      <c r="W1045792" s="251"/>
      <c r="X1045792" s="251"/>
      <c r="Y1045792" s="251"/>
      <c r="Z1045792" s="251"/>
      <c r="AA1045792" s="251"/>
      <c r="AB1045792" s="247"/>
      <c r="AC1045792" s="247"/>
      <c r="AD1045792" s="245"/>
      <c r="AE1045792" s="245"/>
      <c r="AF1045792" s="245"/>
      <c r="AG1045792" s="245"/>
    </row>
    <row r="1045793" spans="1:33" ht="12.75">
      <c r="A1045793" s="247"/>
      <c r="B1045793" s="248"/>
      <c r="C1045793" s="249"/>
      <c r="D1045793" s="250"/>
      <c r="E1045793" s="250"/>
      <c r="F1045793" s="250"/>
      <c r="G1045793" s="250"/>
      <c r="H1045793" s="250"/>
      <c r="I1045793" s="250"/>
      <c r="J1045793" s="244"/>
      <c r="K1045793" s="244"/>
      <c r="L1045793" s="244"/>
      <c r="M1045793" s="244"/>
      <c r="N1045793" s="244"/>
      <c r="O1045793" s="251"/>
      <c r="P1045793" s="251"/>
      <c r="Q1045793" s="251"/>
      <c r="R1045793" s="251"/>
      <c r="S1045793" s="251"/>
      <c r="T1045793" s="251"/>
      <c r="U1045793" s="251"/>
      <c r="V1045793" s="251"/>
      <c r="W1045793" s="251"/>
      <c r="X1045793" s="251"/>
      <c r="Y1045793" s="251"/>
      <c r="Z1045793" s="251"/>
      <c r="AA1045793" s="251"/>
      <c r="AB1045793" s="247"/>
      <c r="AC1045793" s="247"/>
      <c r="AD1045793" s="245"/>
      <c r="AE1045793" s="245"/>
      <c r="AF1045793" s="245"/>
      <c r="AG1045793" s="245"/>
    </row>
    <row r="1045794" spans="1:33" ht="12.75">
      <c r="A1045794" s="247"/>
      <c r="B1045794" s="248"/>
      <c r="C1045794" s="249"/>
      <c r="D1045794" s="250"/>
      <c r="E1045794" s="250"/>
      <c r="F1045794" s="250"/>
      <c r="G1045794" s="250"/>
      <c r="H1045794" s="250"/>
      <c r="I1045794" s="250"/>
      <c r="J1045794" s="244"/>
      <c r="K1045794" s="244"/>
      <c r="L1045794" s="244"/>
      <c r="M1045794" s="244"/>
      <c r="N1045794" s="244"/>
      <c r="O1045794" s="251"/>
      <c r="P1045794" s="251"/>
      <c r="Q1045794" s="251"/>
      <c r="R1045794" s="251"/>
      <c r="S1045794" s="251"/>
      <c r="T1045794" s="251"/>
      <c r="U1045794" s="251"/>
      <c r="V1045794" s="251"/>
      <c r="W1045794" s="251"/>
      <c r="X1045794" s="251"/>
      <c r="Y1045794" s="251"/>
      <c r="Z1045794" s="251"/>
      <c r="AA1045794" s="251"/>
      <c r="AB1045794" s="247"/>
      <c r="AC1045794" s="247"/>
      <c r="AD1045794" s="245"/>
      <c r="AE1045794" s="245"/>
      <c r="AF1045794" s="245"/>
      <c r="AG1045794" s="245"/>
    </row>
    <row r="1045795" spans="1:33" ht="12.75">
      <c r="A1045795" s="247"/>
      <c r="B1045795" s="248"/>
      <c r="C1045795" s="249"/>
      <c r="D1045795" s="250"/>
      <c r="E1045795" s="250"/>
      <c r="F1045795" s="250"/>
      <c r="G1045795" s="250"/>
      <c r="H1045795" s="250"/>
      <c r="I1045795" s="250"/>
      <c r="J1045795" s="244"/>
      <c r="K1045795" s="244"/>
      <c r="L1045795" s="244"/>
      <c r="M1045795" s="244"/>
      <c r="N1045795" s="244"/>
      <c r="O1045795" s="251"/>
      <c r="P1045795" s="251"/>
      <c r="Q1045795" s="251"/>
      <c r="R1045795" s="251"/>
      <c r="S1045795" s="251"/>
      <c r="T1045795" s="251"/>
      <c r="U1045795" s="251"/>
      <c r="V1045795" s="251"/>
      <c r="W1045795" s="251"/>
      <c r="X1045795" s="251"/>
      <c r="Y1045795" s="251"/>
      <c r="Z1045795" s="251"/>
      <c r="AA1045795" s="251"/>
      <c r="AB1045795" s="247"/>
      <c r="AC1045795" s="247"/>
      <c r="AD1045795" s="245"/>
      <c r="AE1045795" s="245"/>
      <c r="AF1045795" s="245"/>
      <c r="AG1045795" s="245"/>
    </row>
    <row r="1045796" spans="1:33" ht="12.75">
      <c r="A1045796" s="247"/>
      <c r="B1045796" s="248"/>
      <c r="C1045796" s="249"/>
      <c r="D1045796" s="250"/>
      <c r="E1045796" s="250"/>
      <c r="F1045796" s="250"/>
      <c r="G1045796" s="250"/>
      <c r="H1045796" s="250"/>
      <c r="I1045796" s="250"/>
      <c r="J1045796" s="244"/>
      <c r="K1045796" s="244"/>
      <c r="L1045796" s="244"/>
      <c r="M1045796" s="244"/>
      <c r="N1045796" s="244"/>
      <c r="O1045796" s="251"/>
      <c r="P1045796" s="251"/>
      <c r="Q1045796" s="251"/>
      <c r="R1045796" s="251"/>
      <c r="S1045796" s="251"/>
      <c r="T1045796" s="251"/>
      <c r="U1045796" s="251"/>
      <c r="V1045796" s="251"/>
      <c r="W1045796" s="251"/>
      <c r="X1045796" s="251"/>
      <c r="Y1045796" s="251"/>
      <c r="Z1045796" s="251"/>
      <c r="AA1045796" s="251"/>
      <c r="AB1045796" s="247"/>
      <c r="AC1045796" s="247"/>
      <c r="AD1045796" s="245"/>
      <c r="AE1045796" s="245"/>
      <c r="AF1045796" s="245"/>
      <c r="AG1045796" s="245"/>
    </row>
    <row r="1045797" spans="1:33" ht="12.75">
      <c r="A1045797" s="247"/>
      <c r="B1045797" s="248"/>
      <c r="C1045797" s="249"/>
      <c r="D1045797" s="250"/>
      <c r="E1045797" s="250"/>
      <c r="F1045797" s="250"/>
      <c r="G1045797" s="250"/>
      <c r="H1045797" s="250"/>
      <c r="I1045797" s="250"/>
      <c r="J1045797" s="244"/>
      <c r="K1045797" s="244"/>
      <c r="L1045797" s="244"/>
      <c r="M1045797" s="244"/>
      <c r="N1045797" s="244"/>
      <c r="O1045797" s="251"/>
      <c r="P1045797" s="251"/>
      <c r="Q1045797" s="251"/>
      <c r="R1045797" s="251"/>
      <c r="S1045797" s="251"/>
      <c r="T1045797" s="251"/>
      <c r="U1045797" s="251"/>
      <c r="V1045797" s="251"/>
      <c r="W1045797" s="251"/>
      <c r="X1045797" s="251"/>
      <c r="Y1045797" s="251"/>
      <c r="Z1045797" s="251"/>
      <c r="AA1045797" s="251"/>
      <c r="AB1045797" s="247"/>
      <c r="AC1045797" s="247"/>
      <c r="AD1045797" s="245"/>
      <c r="AE1045797" s="245"/>
      <c r="AF1045797" s="245"/>
      <c r="AG1045797" s="245"/>
    </row>
    <row r="1045798" spans="1:33" ht="12.75">
      <c r="A1045798" s="247"/>
      <c r="B1045798" s="248"/>
      <c r="C1045798" s="249"/>
      <c r="D1045798" s="250"/>
      <c r="E1045798" s="250"/>
      <c r="F1045798" s="250"/>
      <c r="G1045798" s="250"/>
      <c r="H1045798" s="250"/>
      <c r="I1045798" s="250"/>
      <c r="J1045798" s="244"/>
      <c r="K1045798" s="244"/>
      <c r="L1045798" s="244"/>
      <c r="M1045798" s="244"/>
      <c r="N1045798" s="244"/>
      <c r="O1045798" s="251"/>
      <c r="P1045798" s="251"/>
      <c r="Q1045798" s="251"/>
      <c r="R1045798" s="251"/>
      <c r="S1045798" s="251"/>
      <c r="T1045798" s="251"/>
      <c r="U1045798" s="251"/>
      <c r="V1045798" s="251"/>
      <c r="W1045798" s="251"/>
      <c r="X1045798" s="251"/>
      <c r="Y1045798" s="251"/>
      <c r="Z1045798" s="251"/>
      <c r="AA1045798" s="251"/>
      <c r="AB1045798" s="247"/>
      <c r="AC1045798" s="247"/>
      <c r="AD1045798" s="245"/>
      <c r="AE1045798" s="245"/>
      <c r="AF1045798" s="245"/>
      <c r="AG1045798" s="245"/>
    </row>
    <row r="1045799" spans="1:33" ht="12.75">
      <c r="A1045799" s="247"/>
      <c r="B1045799" s="248"/>
      <c r="C1045799" s="249"/>
      <c r="D1045799" s="250"/>
      <c r="E1045799" s="250"/>
      <c r="F1045799" s="250"/>
      <c r="G1045799" s="250"/>
      <c r="H1045799" s="250"/>
      <c r="I1045799" s="250"/>
      <c r="J1045799" s="244"/>
      <c r="K1045799" s="244"/>
      <c r="L1045799" s="244"/>
      <c r="M1045799" s="244"/>
      <c r="N1045799" s="244"/>
      <c r="O1045799" s="251"/>
      <c r="P1045799" s="251"/>
      <c r="Q1045799" s="251"/>
      <c r="R1045799" s="251"/>
      <c r="S1045799" s="251"/>
      <c r="T1045799" s="251"/>
      <c r="U1045799" s="251"/>
      <c r="V1045799" s="251"/>
      <c r="W1045799" s="251"/>
      <c r="X1045799" s="251"/>
      <c r="Y1045799" s="251"/>
      <c r="Z1045799" s="251"/>
      <c r="AA1045799" s="251"/>
      <c r="AB1045799" s="247"/>
      <c r="AC1045799" s="247"/>
      <c r="AD1045799" s="245"/>
      <c r="AE1045799" s="245"/>
      <c r="AF1045799" s="245"/>
      <c r="AG1045799" s="245"/>
    </row>
    <row r="1045800" spans="1:33" ht="12.75">
      <c r="A1045800" s="247"/>
      <c r="B1045800" s="248"/>
      <c r="C1045800" s="249"/>
      <c r="D1045800" s="250"/>
      <c r="E1045800" s="250"/>
      <c r="F1045800" s="250"/>
      <c r="G1045800" s="250"/>
      <c r="H1045800" s="250"/>
      <c r="I1045800" s="250"/>
      <c r="J1045800" s="244"/>
      <c r="K1045800" s="244"/>
      <c r="L1045800" s="244"/>
      <c r="M1045800" s="244"/>
      <c r="N1045800" s="244"/>
      <c r="O1045800" s="251"/>
      <c r="P1045800" s="251"/>
      <c r="Q1045800" s="251"/>
      <c r="R1045800" s="251"/>
      <c r="S1045800" s="251"/>
      <c r="T1045800" s="251"/>
      <c r="U1045800" s="251"/>
      <c r="V1045800" s="251"/>
      <c r="W1045800" s="251"/>
      <c r="X1045800" s="251"/>
      <c r="Y1045800" s="251"/>
      <c r="Z1045800" s="251"/>
      <c r="AA1045800" s="251"/>
      <c r="AB1045800" s="247"/>
      <c r="AC1045800" s="247"/>
      <c r="AD1045800" s="245"/>
      <c r="AE1045800" s="245"/>
      <c r="AF1045800" s="245"/>
      <c r="AG1045800" s="245"/>
    </row>
    <row r="1045801" spans="1:33" ht="12.75">
      <c r="A1045801" s="247"/>
      <c r="B1045801" s="248"/>
      <c r="C1045801" s="249"/>
      <c r="D1045801" s="250"/>
      <c r="E1045801" s="250"/>
      <c r="F1045801" s="250"/>
      <c r="G1045801" s="250"/>
      <c r="H1045801" s="250"/>
      <c r="I1045801" s="250"/>
      <c r="J1045801" s="244"/>
      <c r="K1045801" s="244"/>
      <c r="L1045801" s="244"/>
      <c r="M1045801" s="244"/>
      <c r="N1045801" s="244"/>
      <c r="O1045801" s="251"/>
      <c r="P1045801" s="251"/>
      <c r="Q1045801" s="251"/>
      <c r="R1045801" s="251"/>
      <c r="S1045801" s="251"/>
      <c r="T1045801" s="251"/>
      <c r="U1045801" s="251"/>
      <c r="V1045801" s="251"/>
      <c r="W1045801" s="251"/>
      <c r="X1045801" s="251"/>
      <c r="Y1045801" s="251"/>
      <c r="Z1045801" s="251"/>
      <c r="AA1045801" s="251"/>
      <c r="AB1045801" s="247"/>
      <c r="AC1045801" s="247"/>
      <c r="AD1045801" s="245"/>
      <c r="AE1045801" s="245"/>
      <c r="AF1045801" s="245"/>
      <c r="AG1045801" s="245"/>
    </row>
    <row r="1045802" spans="1:33" ht="12.75">
      <c r="A1045802" s="247"/>
      <c r="B1045802" s="248"/>
      <c r="C1045802" s="249"/>
      <c r="D1045802" s="250"/>
      <c r="E1045802" s="250"/>
      <c r="F1045802" s="250"/>
      <c r="G1045802" s="250"/>
      <c r="H1045802" s="250"/>
      <c r="I1045802" s="250"/>
      <c r="J1045802" s="244"/>
      <c r="K1045802" s="244"/>
      <c r="L1045802" s="244"/>
      <c r="M1045802" s="244"/>
      <c r="N1045802" s="244"/>
      <c r="O1045802" s="251"/>
      <c r="P1045802" s="251"/>
      <c r="Q1045802" s="251"/>
      <c r="R1045802" s="251"/>
      <c r="S1045802" s="251"/>
      <c r="T1045802" s="251"/>
      <c r="U1045802" s="251"/>
      <c r="V1045802" s="251"/>
      <c r="W1045802" s="251"/>
      <c r="X1045802" s="251"/>
      <c r="Y1045802" s="251"/>
      <c r="Z1045802" s="251"/>
      <c r="AA1045802" s="251"/>
      <c r="AB1045802" s="247"/>
      <c r="AC1045802" s="247"/>
      <c r="AD1045802" s="245"/>
      <c r="AE1045802" s="245"/>
      <c r="AF1045802" s="245"/>
      <c r="AG1045802" s="245"/>
    </row>
    <row r="1045803" spans="1:33" ht="12.75">
      <c r="A1045803" s="247"/>
      <c r="B1045803" s="248"/>
      <c r="C1045803" s="249"/>
      <c r="D1045803" s="250"/>
      <c r="E1045803" s="250"/>
      <c r="F1045803" s="250"/>
      <c r="G1045803" s="250"/>
      <c r="H1045803" s="250"/>
      <c r="I1045803" s="250"/>
      <c r="J1045803" s="244"/>
      <c r="K1045803" s="244"/>
      <c r="L1045803" s="244"/>
      <c r="M1045803" s="244"/>
      <c r="N1045803" s="244"/>
      <c r="O1045803" s="251"/>
      <c r="P1045803" s="251"/>
      <c r="Q1045803" s="251"/>
      <c r="R1045803" s="251"/>
      <c r="S1045803" s="251"/>
      <c r="T1045803" s="251"/>
      <c r="U1045803" s="251"/>
      <c r="V1045803" s="251"/>
      <c r="W1045803" s="251"/>
      <c r="X1045803" s="251"/>
      <c r="Y1045803" s="251"/>
      <c r="Z1045803" s="251"/>
      <c r="AA1045803" s="251"/>
      <c r="AB1045803" s="247"/>
      <c r="AC1045803" s="247"/>
      <c r="AD1045803" s="245"/>
      <c r="AE1045803" s="245"/>
      <c r="AF1045803" s="245"/>
      <c r="AG1045803" s="245"/>
    </row>
    <row r="1045804" spans="1:33" ht="12.75">
      <c r="A1045804" s="247"/>
      <c r="B1045804" s="248"/>
      <c r="C1045804" s="249"/>
      <c r="D1045804" s="250"/>
      <c r="E1045804" s="250"/>
      <c r="F1045804" s="250"/>
      <c r="G1045804" s="250"/>
      <c r="H1045804" s="250"/>
      <c r="I1045804" s="250"/>
      <c r="J1045804" s="244"/>
      <c r="K1045804" s="244"/>
      <c r="L1045804" s="244"/>
      <c r="M1045804" s="244"/>
      <c r="N1045804" s="244"/>
      <c r="O1045804" s="251"/>
      <c r="P1045804" s="251"/>
      <c r="Q1045804" s="251"/>
      <c r="R1045804" s="251"/>
      <c r="S1045804" s="251"/>
      <c r="T1045804" s="251"/>
      <c r="U1045804" s="251"/>
      <c r="V1045804" s="251"/>
      <c r="W1045804" s="251"/>
      <c r="X1045804" s="251"/>
      <c r="Y1045804" s="251"/>
      <c r="Z1045804" s="251"/>
      <c r="AA1045804" s="251"/>
      <c r="AB1045804" s="247"/>
      <c r="AC1045804" s="247"/>
      <c r="AD1045804" s="245"/>
      <c r="AE1045804" s="245"/>
      <c r="AF1045804" s="245"/>
      <c r="AG1045804" s="245"/>
    </row>
    <row r="1045805" spans="1:33" ht="12.75">
      <c r="A1045805" s="247"/>
      <c r="B1045805" s="248"/>
      <c r="C1045805" s="249"/>
      <c r="D1045805" s="250"/>
      <c r="E1045805" s="250"/>
      <c r="F1045805" s="250"/>
      <c r="G1045805" s="250"/>
      <c r="H1045805" s="250"/>
      <c r="I1045805" s="250"/>
      <c r="J1045805" s="244"/>
      <c r="K1045805" s="244"/>
      <c r="L1045805" s="244"/>
      <c r="M1045805" s="244"/>
      <c r="N1045805" s="244"/>
      <c r="O1045805" s="251"/>
      <c r="P1045805" s="251"/>
      <c r="Q1045805" s="251"/>
      <c r="R1045805" s="251"/>
      <c r="S1045805" s="251"/>
      <c r="T1045805" s="251"/>
      <c r="U1045805" s="251"/>
      <c r="V1045805" s="251"/>
      <c r="W1045805" s="251"/>
      <c r="X1045805" s="251"/>
      <c r="Y1045805" s="251"/>
      <c r="Z1045805" s="251"/>
      <c r="AA1045805" s="251"/>
      <c r="AB1045805" s="247"/>
      <c r="AC1045805" s="247"/>
      <c r="AD1045805" s="245"/>
      <c r="AE1045805" s="245"/>
      <c r="AF1045805" s="245"/>
      <c r="AG1045805" s="245"/>
    </row>
    <row r="1045806" spans="1:33" ht="12.75">
      <c r="A1045806" s="247"/>
      <c r="B1045806" s="248"/>
      <c r="C1045806" s="249"/>
      <c r="D1045806" s="250"/>
      <c r="E1045806" s="250"/>
      <c r="F1045806" s="250"/>
      <c r="G1045806" s="250"/>
      <c r="H1045806" s="250"/>
      <c r="I1045806" s="250"/>
      <c r="J1045806" s="244"/>
      <c r="K1045806" s="244"/>
      <c r="L1045806" s="244"/>
      <c r="M1045806" s="244"/>
      <c r="N1045806" s="244"/>
      <c r="O1045806" s="251"/>
      <c r="P1045806" s="251"/>
      <c r="Q1045806" s="251"/>
      <c r="R1045806" s="251"/>
      <c r="S1045806" s="251"/>
      <c r="T1045806" s="251"/>
      <c r="U1045806" s="251"/>
      <c r="V1045806" s="251"/>
      <c r="W1045806" s="251"/>
      <c r="X1045806" s="251"/>
      <c r="Y1045806" s="251"/>
      <c r="Z1045806" s="251"/>
      <c r="AA1045806" s="251"/>
      <c r="AB1045806" s="247"/>
      <c r="AC1045806" s="247"/>
      <c r="AD1045806" s="245"/>
      <c r="AE1045806" s="245"/>
      <c r="AF1045806" s="245"/>
      <c r="AG1045806" s="245"/>
    </row>
    <row r="1045807" spans="1:33" ht="12.75">
      <c r="A1045807" s="247"/>
      <c r="B1045807" s="248"/>
      <c r="C1045807" s="249"/>
      <c r="D1045807" s="250"/>
      <c r="E1045807" s="250"/>
      <c r="F1045807" s="250"/>
      <c r="G1045807" s="250"/>
      <c r="H1045807" s="250"/>
      <c r="I1045807" s="250"/>
      <c r="J1045807" s="244"/>
      <c r="K1045807" s="244"/>
      <c r="L1045807" s="244"/>
      <c r="M1045807" s="244"/>
      <c r="N1045807" s="244"/>
      <c r="O1045807" s="251"/>
      <c r="P1045807" s="251"/>
      <c r="Q1045807" s="251"/>
      <c r="R1045807" s="251"/>
      <c r="S1045807" s="251"/>
      <c r="T1045807" s="251"/>
      <c r="U1045807" s="251"/>
      <c r="V1045807" s="251"/>
      <c r="W1045807" s="251"/>
      <c r="X1045807" s="251"/>
      <c r="Y1045807" s="251"/>
      <c r="Z1045807" s="251"/>
      <c r="AA1045807" s="251"/>
      <c r="AB1045807" s="247"/>
      <c r="AC1045807" s="247"/>
      <c r="AD1045807" s="245"/>
      <c r="AE1045807" s="245"/>
      <c r="AF1045807" s="245"/>
      <c r="AG1045807" s="245"/>
    </row>
    <row r="1045808" spans="1:33" ht="12.75">
      <c r="A1045808" s="247"/>
      <c r="B1045808" s="248"/>
      <c r="C1045808" s="249"/>
      <c r="D1045808" s="250"/>
      <c r="E1045808" s="250"/>
      <c r="F1045808" s="250"/>
      <c r="G1045808" s="250"/>
      <c r="H1045808" s="250"/>
      <c r="I1045808" s="250"/>
      <c r="J1045808" s="244"/>
      <c r="K1045808" s="244"/>
      <c r="L1045808" s="244"/>
      <c r="M1045808" s="244"/>
      <c r="N1045808" s="244"/>
      <c r="O1045808" s="251"/>
      <c r="P1045808" s="251"/>
      <c r="Q1045808" s="251"/>
      <c r="R1045808" s="251"/>
      <c r="S1045808" s="251"/>
      <c r="T1045808" s="251"/>
      <c r="U1045808" s="251"/>
      <c r="V1045808" s="251"/>
      <c r="W1045808" s="251"/>
      <c r="X1045808" s="251"/>
      <c r="Y1045808" s="251"/>
      <c r="Z1045808" s="251"/>
      <c r="AA1045808" s="251"/>
      <c r="AB1045808" s="247"/>
      <c r="AC1045808" s="247"/>
      <c r="AD1045808" s="245"/>
      <c r="AE1045808" s="245"/>
      <c r="AF1045808" s="245"/>
      <c r="AG1045808" s="245"/>
    </row>
    <row r="1045809" spans="1:33" ht="12.75">
      <c r="A1045809" s="247"/>
      <c r="B1045809" s="248"/>
      <c r="C1045809" s="249"/>
      <c r="D1045809" s="250"/>
      <c r="E1045809" s="250"/>
      <c r="F1045809" s="250"/>
      <c r="G1045809" s="250"/>
      <c r="H1045809" s="250"/>
      <c r="I1045809" s="250"/>
      <c r="J1045809" s="244"/>
      <c r="K1045809" s="244"/>
      <c r="L1045809" s="244"/>
      <c r="M1045809" s="244"/>
      <c r="N1045809" s="244"/>
      <c r="O1045809" s="251"/>
      <c r="P1045809" s="251"/>
      <c r="Q1045809" s="251"/>
      <c r="R1045809" s="251"/>
      <c r="S1045809" s="251"/>
      <c r="T1045809" s="251"/>
      <c r="U1045809" s="251"/>
      <c r="V1045809" s="251"/>
      <c r="W1045809" s="251"/>
      <c r="X1045809" s="251"/>
      <c r="Y1045809" s="251"/>
      <c r="Z1045809" s="251"/>
      <c r="AA1045809" s="251"/>
      <c r="AB1045809" s="247"/>
      <c r="AC1045809" s="247"/>
      <c r="AD1045809" s="245"/>
      <c r="AE1045809" s="245"/>
      <c r="AF1045809" s="245"/>
      <c r="AG1045809" s="245"/>
    </row>
    <row r="1045810" spans="1:33" ht="12.75">
      <c r="A1045810" s="247"/>
      <c r="B1045810" s="248"/>
      <c r="C1045810" s="249"/>
      <c r="D1045810" s="250"/>
      <c r="E1045810" s="250"/>
      <c r="F1045810" s="250"/>
      <c r="G1045810" s="250"/>
      <c r="H1045810" s="250"/>
      <c r="I1045810" s="250"/>
      <c r="J1045810" s="244"/>
      <c r="K1045810" s="244"/>
      <c r="L1045810" s="244"/>
      <c r="M1045810" s="244"/>
      <c r="N1045810" s="244"/>
      <c r="O1045810" s="251"/>
      <c r="P1045810" s="251"/>
      <c r="Q1045810" s="251"/>
      <c r="R1045810" s="251"/>
      <c r="S1045810" s="251"/>
      <c r="T1045810" s="251"/>
      <c r="U1045810" s="251"/>
      <c r="V1045810" s="251"/>
      <c r="W1045810" s="251"/>
      <c r="X1045810" s="251"/>
      <c r="Y1045810" s="251"/>
      <c r="Z1045810" s="251"/>
      <c r="AA1045810" s="251"/>
      <c r="AB1045810" s="247"/>
      <c r="AC1045810" s="247"/>
      <c r="AD1045810" s="245"/>
      <c r="AE1045810" s="245"/>
      <c r="AF1045810" s="245"/>
      <c r="AG1045810" s="245"/>
    </row>
    <row r="1045811" spans="1:33" ht="12.75">
      <c r="A1045811" s="247"/>
      <c r="B1045811" s="248"/>
      <c r="C1045811" s="249"/>
      <c r="D1045811" s="250"/>
      <c r="E1045811" s="250"/>
      <c r="F1045811" s="250"/>
      <c r="G1045811" s="250"/>
      <c r="H1045811" s="250"/>
      <c r="I1045811" s="250"/>
      <c r="J1045811" s="244"/>
      <c r="K1045811" s="244"/>
      <c r="L1045811" s="244"/>
      <c r="M1045811" s="244"/>
      <c r="N1045811" s="244"/>
      <c r="O1045811" s="251"/>
      <c r="P1045811" s="251"/>
      <c r="Q1045811" s="251"/>
      <c r="R1045811" s="251"/>
      <c r="S1045811" s="251"/>
      <c r="T1045811" s="251"/>
      <c r="U1045811" s="251"/>
      <c r="V1045811" s="251"/>
      <c r="W1045811" s="251"/>
      <c r="X1045811" s="251"/>
      <c r="Y1045811" s="251"/>
      <c r="Z1045811" s="251"/>
      <c r="AA1045811" s="251"/>
      <c r="AB1045811" s="247"/>
      <c r="AC1045811" s="247"/>
      <c r="AD1045811" s="245"/>
      <c r="AE1045811" s="245"/>
      <c r="AF1045811" s="245"/>
      <c r="AG1045811" s="245"/>
    </row>
    <row r="1045812" spans="1:33" ht="12.75">
      <c r="A1045812" s="247"/>
      <c r="B1045812" s="248"/>
      <c r="C1045812" s="249"/>
      <c r="D1045812" s="250"/>
      <c r="E1045812" s="250"/>
      <c r="F1045812" s="250"/>
      <c r="G1045812" s="250"/>
      <c r="H1045812" s="250"/>
      <c r="I1045812" s="250"/>
      <c r="J1045812" s="244"/>
      <c r="K1045812" s="244"/>
      <c r="L1045812" s="244"/>
      <c r="M1045812" s="244"/>
      <c r="N1045812" s="244"/>
      <c r="O1045812" s="251"/>
      <c r="P1045812" s="251"/>
      <c r="Q1045812" s="251"/>
      <c r="R1045812" s="251"/>
      <c r="S1045812" s="251"/>
      <c r="T1045812" s="251"/>
      <c r="U1045812" s="251"/>
      <c r="V1045812" s="251"/>
      <c r="W1045812" s="251"/>
      <c r="X1045812" s="251"/>
      <c r="Y1045812" s="251"/>
      <c r="Z1045812" s="251"/>
      <c r="AA1045812" s="251"/>
      <c r="AB1045812" s="247"/>
      <c r="AC1045812" s="247"/>
      <c r="AD1045812" s="245"/>
      <c r="AE1045812" s="245"/>
      <c r="AF1045812" s="245"/>
      <c r="AG1045812" s="245"/>
    </row>
    <row r="1045813" spans="1:33" ht="12.75">
      <c r="A1045813" s="247"/>
      <c r="B1045813" s="248"/>
      <c r="C1045813" s="249"/>
      <c r="D1045813" s="250"/>
      <c r="E1045813" s="250"/>
      <c r="F1045813" s="250"/>
      <c r="G1045813" s="250"/>
      <c r="H1045813" s="250"/>
      <c r="I1045813" s="250"/>
      <c r="J1045813" s="244"/>
      <c r="K1045813" s="244"/>
      <c r="L1045813" s="244"/>
      <c r="M1045813" s="244"/>
      <c r="N1045813" s="244"/>
      <c r="O1045813" s="251"/>
      <c r="P1045813" s="251"/>
      <c r="Q1045813" s="251"/>
      <c r="R1045813" s="251"/>
      <c r="S1045813" s="251"/>
      <c r="T1045813" s="251"/>
      <c r="U1045813" s="251"/>
      <c r="V1045813" s="251"/>
      <c r="W1045813" s="251"/>
      <c r="X1045813" s="251"/>
      <c r="Y1045813" s="251"/>
      <c r="Z1045813" s="251"/>
      <c r="AA1045813" s="251"/>
      <c r="AB1045813" s="247"/>
      <c r="AC1045813" s="247"/>
      <c r="AD1045813" s="245"/>
      <c r="AE1045813" s="245"/>
      <c r="AF1045813" s="245"/>
      <c r="AG1045813" s="245"/>
    </row>
    <row r="1045814" spans="1:33" ht="12.75">
      <c r="A1045814" s="247"/>
      <c r="B1045814" s="248"/>
      <c r="C1045814" s="249"/>
      <c r="D1045814" s="250"/>
      <c r="E1045814" s="250"/>
      <c r="F1045814" s="250"/>
      <c r="G1045814" s="250"/>
      <c r="H1045814" s="250"/>
      <c r="I1045814" s="250"/>
      <c r="J1045814" s="244"/>
      <c r="K1045814" s="244"/>
      <c r="L1045814" s="244"/>
      <c r="M1045814" s="244"/>
      <c r="N1045814" s="244"/>
      <c r="O1045814" s="251"/>
      <c r="P1045814" s="251"/>
      <c r="Q1045814" s="251"/>
      <c r="R1045814" s="251"/>
      <c r="S1045814" s="251"/>
      <c r="T1045814" s="251"/>
      <c r="U1045814" s="251"/>
      <c r="V1045814" s="251"/>
      <c r="W1045814" s="251"/>
      <c r="X1045814" s="251"/>
      <c r="Y1045814" s="251"/>
      <c r="Z1045814" s="251"/>
      <c r="AA1045814" s="251"/>
      <c r="AB1045814" s="247"/>
      <c r="AC1045814" s="247"/>
      <c r="AD1045814" s="245"/>
      <c r="AE1045814" s="245"/>
      <c r="AF1045814" s="245"/>
      <c r="AG1045814" s="245"/>
    </row>
    <row r="1045815" spans="1:33" ht="12.75">
      <c r="A1045815" s="247"/>
      <c r="B1045815" s="248"/>
      <c r="C1045815" s="249"/>
      <c r="D1045815" s="250"/>
      <c r="E1045815" s="250"/>
      <c r="F1045815" s="250"/>
      <c r="G1045815" s="250"/>
      <c r="H1045815" s="250"/>
      <c r="I1045815" s="250"/>
      <c r="J1045815" s="244"/>
      <c r="K1045815" s="244"/>
      <c r="L1045815" s="244"/>
      <c r="M1045815" s="244"/>
      <c r="N1045815" s="244"/>
      <c r="O1045815" s="251"/>
      <c r="P1045815" s="251"/>
      <c r="Q1045815" s="251"/>
      <c r="R1045815" s="251"/>
      <c r="S1045815" s="251"/>
      <c r="T1045815" s="251"/>
      <c r="U1045815" s="251"/>
      <c r="V1045815" s="251"/>
      <c r="W1045815" s="251"/>
      <c r="X1045815" s="251"/>
      <c r="Y1045815" s="251"/>
      <c r="Z1045815" s="251"/>
      <c r="AA1045815" s="251"/>
      <c r="AB1045815" s="247"/>
      <c r="AC1045815" s="247"/>
      <c r="AD1045815" s="245"/>
      <c r="AE1045815" s="245"/>
      <c r="AF1045815" s="245"/>
      <c r="AG1045815" s="245"/>
    </row>
    <row r="1045816" spans="1:33" ht="12.75">
      <c r="A1045816" s="247"/>
      <c r="B1045816" s="248"/>
      <c r="C1045816" s="249"/>
      <c r="D1045816" s="250"/>
      <c r="E1045816" s="250"/>
      <c r="F1045816" s="250"/>
      <c r="G1045816" s="250"/>
      <c r="H1045816" s="250"/>
      <c r="I1045816" s="250"/>
      <c r="J1045816" s="244"/>
      <c r="K1045816" s="244"/>
      <c r="L1045816" s="244"/>
      <c r="M1045816" s="244"/>
      <c r="N1045816" s="244"/>
      <c r="O1045816" s="251"/>
      <c r="P1045816" s="251"/>
      <c r="Q1045816" s="251"/>
      <c r="R1045816" s="251"/>
      <c r="S1045816" s="251"/>
      <c r="T1045816" s="251"/>
      <c r="U1045816" s="251"/>
      <c r="V1045816" s="251"/>
      <c r="W1045816" s="251"/>
      <c r="X1045816" s="251"/>
      <c r="Y1045816" s="251"/>
      <c r="Z1045816" s="251"/>
      <c r="AA1045816" s="251"/>
      <c r="AB1045816" s="247"/>
      <c r="AC1045816" s="247"/>
      <c r="AD1045816" s="245"/>
      <c r="AE1045816" s="245"/>
      <c r="AF1045816" s="245"/>
      <c r="AG1045816" s="245"/>
    </row>
    <row r="1045817" spans="1:33" ht="12.75">
      <c r="A1045817" s="247"/>
      <c r="B1045817" s="248"/>
      <c r="C1045817" s="249"/>
      <c r="D1045817" s="250"/>
      <c r="E1045817" s="250"/>
      <c r="F1045817" s="250"/>
      <c r="G1045817" s="250"/>
      <c r="H1045817" s="250"/>
      <c r="I1045817" s="250"/>
      <c r="J1045817" s="244"/>
      <c r="K1045817" s="244"/>
      <c r="L1045817" s="244"/>
      <c r="M1045817" s="244"/>
      <c r="N1045817" s="244"/>
      <c r="O1045817" s="251"/>
      <c r="P1045817" s="251"/>
      <c r="Q1045817" s="251"/>
      <c r="R1045817" s="251"/>
      <c r="S1045817" s="251"/>
      <c r="T1045817" s="251"/>
      <c r="U1045817" s="251"/>
      <c r="V1045817" s="251"/>
      <c r="W1045817" s="251"/>
      <c r="X1045817" s="251"/>
      <c r="Y1045817" s="251"/>
      <c r="Z1045817" s="251"/>
      <c r="AA1045817" s="251"/>
      <c r="AB1045817" s="247"/>
      <c r="AC1045817" s="247"/>
      <c r="AD1045817" s="245"/>
      <c r="AE1045817" s="245"/>
      <c r="AF1045817" s="245"/>
      <c r="AG1045817" s="245"/>
    </row>
    <row r="1045818" spans="1:33" ht="12.75">
      <c r="A1045818" s="247"/>
      <c r="B1045818" s="248"/>
      <c r="C1045818" s="249"/>
      <c r="D1045818" s="250"/>
      <c r="E1045818" s="250"/>
      <c r="F1045818" s="250"/>
      <c r="G1045818" s="250"/>
      <c r="H1045818" s="250"/>
      <c r="I1045818" s="250"/>
      <c r="J1045818" s="244"/>
      <c r="K1045818" s="244"/>
      <c r="L1045818" s="244"/>
      <c r="M1045818" s="244"/>
      <c r="N1045818" s="244"/>
      <c r="O1045818" s="251"/>
      <c r="P1045818" s="251"/>
      <c r="Q1045818" s="251"/>
      <c r="R1045818" s="251"/>
      <c r="S1045818" s="251"/>
      <c r="T1045818" s="251"/>
      <c r="U1045818" s="251"/>
      <c r="V1045818" s="251"/>
      <c r="W1045818" s="251"/>
      <c r="X1045818" s="251"/>
      <c r="Y1045818" s="251"/>
      <c r="Z1045818" s="251"/>
      <c r="AA1045818" s="251"/>
      <c r="AB1045818" s="247"/>
      <c r="AC1045818" s="247"/>
      <c r="AD1045818" s="245"/>
      <c r="AE1045818" s="245"/>
      <c r="AF1045818" s="245"/>
      <c r="AG1045818" s="245"/>
    </row>
    <row r="1045819" spans="1:33" ht="12.75">
      <c r="A1045819" s="247"/>
      <c r="B1045819" s="248"/>
      <c r="C1045819" s="249"/>
      <c r="D1045819" s="250"/>
      <c r="E1045819" s="250"/>
      <c r="F1045819" s="250"/>
      <c r="G1045819" s="250"/>
      <c r="H1045819" s="250"/>
      <c r="I1045819" s="250"/>
      <c r="J1045819" s="244"/>
      <c r="K1045819" s="244"/>
      <c r="L1045819" s="244"/>
      <c r="M1045819" s="244"/>
      <c r="N1045819" s="244"/>
      <c r="O1045819" s="251"/>
      <c r="P1045819" s="251"/>
      <c r="Q1045819" s="251"/>
      <c r="R1045819" s="251"/>
      <c r="S1045819" s="251"/>
      <c r="T1045819" s="251"/>
      <c r="U1045819" s="251"/>
      <c r="V1045819" s="251"/>
      <c r="W1045819" s="251"/>
      <c r="X1045819" s="251"/>
      <c r="Y1045819" s="251"/>
      <c r="Z1045819" s="251"/>
      <c r="AA1045819" s="251"/>
      <c r="AB1045819" s="247"/>
      <c r="AC1045819" s="247"/>
      <c r="AD1045819" s="245"/>
      <c r="AE1045819" s="245"/>
      <c r="AF1045819" s="245"/>
      <c r="AG1045819" s="245"/>
    </row>
    <row r="1045820" spans="1:33" ht="12.75">
      <c r="A1045820" s="247"/>
      <c r="B1045820" s="248"/>
      <c r="C1045820" s="249"/>
      <c r="D1045820" s="250"/>
      <c r="E1045820" s="250"/>
      <c r="F1045820" s="250"/>
      <c r="G1045820" s="250"/>
      <c r="H1045820" s="250"/>
      <c r="I1045820" s="250"/>
      <c r="J1045820" s="244"/>
      <c r="K1045820" s="244"/>
      <c r="L1045820" s="244"/>
      <c r="M1045820" s="244"/>
      <c r="N1045820" s="244"/>
      <c r="O1045820" s="251"/>
      <c r="P1045820" s="251"/>
      <c r="Q1045820" s="251"/>
      <c r="R1045820" s="251"/>
      <c r="S1045820" s="251"/>
      <c r="T1045820" s="251"/>
      <c r="U1045820" s="251"/>
      <c r="V1045820" s="251"/>
      <c r="W1045820" s="251"/>
      <c r="X1045820" s="251"/>
      <c r="Y1045820" s="251"/>
      <c r="Z1045820" s="251"/>
      <c r="AA1045820" s="251"/>
      <c r="AB1045820" s="247"/>
      <c r="AC1045820" s="247"/>
      <c r="AD1045820" s="245"/>
      <c r="AE1045820" s="245"/>
      <c r="AF1045820" s="245"/>
      <c r="AG1045820" s="245"/>
    </row>
    <row r="1045821" spans="1:33" ht="12.75">
      <c r="A1045821" s="247"/>
      <c r="B1045821" s="248"/>
      <c r="C1045821" s="249"/>
      <c r="D1045821" s="250"/>
      <c r="E1045821" s="250"/>
      <c r="F1045821" s="250"/>
      <c r="G1045821" s="250"/>
      <c r="H1045821" s="250"/>
      <c r="I1045821" s="250"/>
      <c r="J1045821" s="244"/>
      <c r="K1045821" s="244"/>
      <c r="L1045821" s="244"/>
      <c r="M1045821" s="244"/>
      <c r="N1045821" s="244"/>
      <c r="O1045821" s="251"/>
      <c r="P1045821" s="251"/>
      <c r="Q1045821" s="251"/>
      <c r="R1045821" s="251"/>
      <c r="S1045821" s="251"/>
      <c r="T1045821" s="251"/>
      <c r="U1045821" s="251"/>
      <c r="V1045821" s="251"/>
      <c r="W1045821" s="251"/>
      <c r="X1045821" s="251"/>
      <c r="Y1045821" s="251"/>
      <c r="Z1045821" s="251"/>
      <c r="AA1045821" s="251"/>
      <c r="AB1045821" s="247"/>
      <c r="AC1045821" s="247"/>
      <c r="AD1045821" s="245"/>
      <c r="AE1045821" s="245"/>
      <c r="AF1045821" s="245"/>
      <c r="AG1045821" s="245"/>
    </row>
    <row r="1045822" spans="1:33" ht="12.75">
      <c r="A1045822" s="247"/>
      <c r="B1045822" s="248"/>
      <c r="C1045822" s="249"/>
      <c r="D1045822" s="250"/>
      <c r="E1045822" s="250"/>
      <c r="F1045822" s="250"/>
      <c r="G1045822" s="250"/>
      <c r="H1045822" s="250"/>
      <c r="I1045822" s="250"/>
      <c r="J1045822" s="244"/>
      <c r="K1045822" s="244"/>
      <c r="L1045822" s="244"/>
      <c r="M1045822" s="244"/>
      <c r="N1045822" s="244"/>
      <c r="O1045822" s="251"/>
      <c r="P1045822" s="251"/>
      <c r="Q1045822" s="251"/>
      <c r="R1045822" s="251"/>
      <c r="S1045822" s="251"/>
      <c r="T1045822" s="251"/>
      <c r="U1045822" s="251"/>
      <c r="V1045822" s="251"/>
      <c r="W1045822" s="251"/>
      <c r="X1045822" s="251"/>
      <c r="Y1045822" s="251"/>
      <c r="Z1045822" s="251"/>
      <c r="AA1045822" s="251"/>
      <c r="AB1045822" s="247"/>
      <c r="AC1045822" s="247"/>
      <c r="AD1045822" s="245"/>
      <c r="AE1045822" s="245"/>
      <c r="AF1045822" s="245"/>
      <c r="AG1045822" s="245"/>
    </row>
    <row r="1045823" spans="1:33" ht="12.75">
      <c r="A1045823" s="247"/>
      <c r="B1045823" s="248"/>
      <c r="C1045823" s="249"/>
      <c r="D1045823" s="250"/>
      <c r="E1045823" s="250"/>
      <c r="F1045823" s="250"/>
      <c r="G1045823" s="250"/>
      <c r="H1045823" s="250"/>
      <c r="I1045823" s="250"/>
      <c r="J1045823" s="244"/>
      <c r="K1045823" s="244"/>
      <c r="L1045823" s="244"/>
      <c r="M1045823" s="244"/>
      <c r="N1045823" s="244"/>
      <c r="O1045823" s="251"/>
      <c r="P1045823" s="251"/>
      <c r="Q1045823" s="251"/>
      <c r="R1045823" s="251"/>
      <c r="S1045823" s="251"/>
      <c r="T1045823" s="251"/>
      <c r="U1045823" s="251"/>
      <c r="V1045823" s="251"/>
      <c r="W1045823" s="251"/>
      <c r="X1045823" s="251"/>
      <c r="Y1045823" s="251"/>
      <c r="Z1045823" s="251"/>
      <c r="AA1045823" s="251"/>
      <c r="AB1045823" s="247"/>
      <c r="AC1045823" s="247"/>
      <c r="AD1045823" s="245"/>
      <c r="AE1045823" s="245"/>
      <c r="AF1045823" s="245"/>
      <c r="AG1045823" s="245"/>
    </row>
    <row r="1045824" spans="1:33" ht="12.75">
      <c r="A1045824" s="247"/>
      <c r="B1045824" s="248"/>
      <c r="C1045824" s="249"/>
      <c r="D1045824" s="250"/>
      <c r="E1045824" s="250"/>
      <c r="F1045824" s="250"/>
      <c r="G1045824" s="250"/>
      <c r="H1045824" s="250"/>
      <c r="I1045824" s="250"/>
      <c r="J1045824" s="244"/>
      <c r="K1045824" s="244"/>
      <c r="L1045824" s="244"/>
      <c r="M1045824" s="244"/>
      <c r="N1045824" s="244"/>
      <c r="O1045824" s="251"/>
      <c r="P1045824" s="251"/>
      <c r="Q1045824" s="251"/>
      <c r="R1045824" s="251"/>
      <c r="S1045824" s="251"/>
      <c r="T1045824" s="251"/>
      <c r="U1045824" s="251"/>
      <c r="V1045824" s="251"/>
      <c r="W1045824" s="251"/>
      <c r="X1045824" s="251"/>
      <c r="Y1045824" s="251"/>
      <c r="Z1045824" s="251"/>
      <c r="AA1045824" s="251"/>
      <c r="AB1045824" s="247"/>
      <c r="AC1045824" s="247"/>
      <c r="AD1045824" s="245"/>
      <c r="AE1045824" s="245"/>
      <c r="AF1045824" s="245"/>
      <c r="AG1045824" s="245"/>
    </row>
    <row r="1045825" spans="1:33" ht="12.75">
      <c r="A1045825" s="247"/>
      <c r="B1045825" s="248"/>
      <c r="C1045825" s="249"/>
      <c r="D1045825" s="250"/>
      <c r="E1045825" s="250"/>
      <c r="F1045825" s="250"/>
      <c r="G1045825" s="250"/>
      <c r="H1045825" s="250"/>
      <c r="I1045825" s="250"/>
      <c r="J1045825" s="244"/>
      <c r="K1045825" s="244"/>
      <c r="L1045825" s="244"/>
      <c r="M1045825" s="244"/>
      <c r="N1045825" s="244"/>
      <c r="O1045825" s="251"/>
      <c r="P1045825" s="251"/>
      <c r="Q1045825" s="251"/>
      <c r="R1045825" s="251"/>
      <c r="S1045825" s="251"/>
      <c r="T1045825" s="251"/>
      <c r="U1045825" s="251"/>
      <c r="V1045825" s="251"/>
      <c r="W1045825" s="251"/>
      <c r="X1045825" s="251"/>
      <c r="Y1045825" s="251"/>
      <c r="Z1045825" s="251"/>
      <c r="AA1045825" s="251"/>
      <c r="AB1045825" s="247"/>
      <c r="AC1045825" s="247"/>
      <c r="AD1045825" s="245"/>
      <c r="AE1045825" s="245"/>
      <c r="AF1045825" s="245"/>
      <c r="AG1045825" s="245"/>
    </row>
    <row r="1045826" spans="1:33" ht="12.75">
      <c r="A1045826" s="247"/>
      <c r="B1045826" s="248"/>
      <c r="C1045826" s="249"/>
      <c r="D1045826" s="250"/>
      <c r="E1045826" s="250"/>
      <c r="F1045826" s="250"/>
      <c r="G1045826" s="250"/>
      <c r="H1045826" s="250"/>
      <c r="I1045826" s="250"/>
      <c r="J1045826" s="244"/>
      <c r="K1045826" s="244"/>
      <c r="L1045826" s="244"/>
      <c r="M1045826" s="244"/>
      <c r="N1045826" s="244"/>
      <c r="O1045826" s="251"/>
      <c r="P1045826" s="251"/>
      <c r="Q1045826" s="251"/>
      <c r="R1045826" s="251"/>
      <c r="S1045826" s="251"/>
      <c r="T1045826" s="251"/>
      <c r="U1045826" s="251"/>
      <c r="V1045826" s="251"/>
      <c r="W1045826" s="251"/>
      <c r="X1045826" s="251"/>
      <c r="Y1045826" s="251"/>
      <c r="Z1045826" s="251"/>
      <c r="AA1045826" s="251"/>
      <c r="AB1045826" s="247"/>
      <c r="AC1045826" s="247"/>
      <c r="AD1045826" s="245"/>
      <c r="AE1045826" s="245"/>
      <c r="AF1045826" s="245"/>
      <c r="AG1045826" s="245"/>
    </row>
    <row r="1045827" spans="1:33" ht="12.75">
      <c r="A1045827" s="247"/>
      <c r="B1045827" s="248"/>
      <c r="C1045827" s="249"/>
      <c r="D1045827" s="250"/>
      <c r="E1045827" s="250"/>
      <c r="F1045827" s="250"/>
      <c r="G1045827" s="250"/>
      <c r="H1045827" s="250"/>
      <c r="I1045827" s="250"/>
      <c r="J1045827" s="244"/>
      <c r="K1045827" s="244"/>
      <c r="L1045827" s="244"/>
      <c r="M1045827" s="244"/>
      <c r="N1045827" s="244"/>
      <c r="O1045827" s="251"/>
      <c r="P1045827" s="251"/>
      <c r="Q1045827" s="251"/>
      <c r="R1045827" s="251"/>
      <c r="S1045827" s="251"/>
      <c r="T1045827" s="251"/>
      <c r="U1045827" s="251"/>
      <c r="V1045827" s="251"/>
      <c r="W1045827" s="251"/>
      <c r="X1045827" s="251"/>
      <c r="Y1045827" s="251"/>
      <c r="Z1045827" s="251"/>
      <c r="AA1045827" s="251"/>
      <c r="AB1045827" s="247"/>
      <c r="AC1045827" s="247"/>
      <c r="AD1045827" s="245"/>
      <c r="AE1045827" s="245"/>
      <c r="AF1045827" s="245"/>
      <c r="AG1045827" s="245"/>
    </row>
    <row r="1045828" spans="1:33" ht="12.75">
      <c r="A1045828" s="247"/>
      <c r="B1045828" s="248"/>
      <c r="C1045828" s="249"/>
      <c r="D1045828" s="250"/>
      <c r="E1045828" s="250"/>
      <c r="F1045828" s="250"/>
      <c r="G1045828" s="250"/>
      <c r="H1045828" s="250"/>
      <c r="I1045828" s="250"/>
      <c r="J1045828" s="244"/>
      <c r="K1045828" s="244"/>
      <c r="L1045828" s="244"/>
      <c r="M1045828" s="244"/>
      <c r="N1045828" s="244"/>
      <c r="O1045828" s="251"/>
      <c r="P1045828" s="251"/>
      <c r="Q1045828" s="251"/>
      <c r="R1045828" s="251"/>
      <c r="S1045828" s="251"/>
      <c r="T1045828" s="251"/>
      <c r="U1045828" s="251"/>
      <c r="V1045828" s="251"/>
      <c r="W1045828" s="251"/>
      <c r="X1045828" s="251"/>
      <c r="Y1045828" s="251"/>
      <c r="Z1045828" s="251"/>
      <c r="AA1045828" s="251"/>
      <c r="AB1045828" s="247"/>
      <c r="AC1045828" s="247"/>
      <c r="AD1045828" s="245"/>
      <c r="AE1045828" s="245"/>
      <c r="AF1045828" s="245"/>
      <c r="AG1045828" s="245"/>
    </row>
    <row r="1045829" spans="1:33" ht="12.75">
      <c r="A1045829" s="247"/>
      <c r="B1045829" s="248"/>
      <c r="C1045829" s="249"/>
      <c r="D1045829" s="250"/>
      <c r="E1045829" s="250"/>
      <c r="F1045829" s="250"/>
      <c r="G1045829" s="250"/>
      <c r="H1045829" s="250"/>
      <c r="I1045829" s="250"/>
      <c r="J1045829" s="244"/>
      <c r="K1045829" s="244"/>
      <c r="L1045829" s="244"/>
      <c r="M1045829" s="244"/>
      <c r="N1045829" s="244"/>
      <c r="O1045829" s="251"/>
      <c r="P1045829" s="251"/>
      <c r="Q1045829" s="251"/>
      <c r="R1045829" s="251"/>
      <c r="S1045829" s="251"/>
      <c r="T1045829" s="251"/>
      <c r="U1045829" s="251"/>
      <c r="V1045829" s="251"/>
      <c r="W1045829" s="251"/>
      <c r="X1045829" s="251"/>
      <c r="Y1045829" s="251"/>
      <c r="Z1045829" s="251"/>
      <c r="AA1045829" s="251"/>
      <c r="AB1045829" s="247"/>
      <c r="AC1045829" s="247"/>
      <c r="AD1045829" s="245"/>
      <c r="AE1045829" s="245"/>
      <c r="AF1045829" s="245"/>
      <c r="AG1045829" s="245"/>
    </row>
    <row r="1045830" spans="1:33" ht="12.75">
      <c r="A1045830" s="247"/>
      <c r="B1045830" s="248"/>
      <c r="C1045830" s="249"/>
      <c r="D1045830" s="250"/>
      <c r="E1045830" s="250"/>
      <c r="F1045830" s="250"/>
      <c r="G1045830" s="250"/>
      <c r="H1045830" s="250"/>
      <c r="I1045830" s="250"/>
      <c r="J1045830" s="244"/>
      <c r="K1045830" s="244"/>
      <c r="L1045830" s="244"/>
      <c r="M1045830" s="244"/>
      <c r="N1045830" s="244"/>
      <c r="O1045830" s="251"/>
      <c r="P1045830" s="251"/>
      <c r="Q1045830" s="251"/>
      <c r="R1045830" s="251"/>
      <c r="S1045830" s="251"/>
      <c r="T1045830" s="251"/>
      <c r="U1045830" s="251"/>
      <c r="V1045830" s="251"/>
      <c r="W1045830" s="251"/>
      <c r="X1045830" s="251"/>
      <c r="Y1045830" s="251"/>
      <c r="Z1045830" s="251"/>
      <c r="AA1045830" s="251"/>
      <c r="AB1045830" s="247"/>
      <c r="AC1045830" s="247"/>
      <c r="AD1045830" s="245"/>
      <c r="AE1045830" s="245"/>
      <c r="AF1045830" s="245"/>
      <c r="AG1045830" s="245"/>
    </row>
    <row r="1045831" spans="1:33" ht="12.75">
      <c r="A1045831" s="247"/>
      <c r="B1045831" s="248"/>
      <c r="C1045831" s="249"/>
      <c r="D1045831" s="250"/>
      <c r="E1045831" s="250"/>
      <c r="F1045831" s="250"/>
      <c r="G1045831" s="250"/>
      <c r="H1045831" s="250"/>
      <c r="I1045831" s="250"/>
      <c r="J1045831" s="244"/>
      <c r="K1045831" s="244"/>
      <c r="L1045831" s="244"/>
      <c r="M1045831" s="244"/>
      <c r="N1045831" s="244"/>
      <c r="O1045831" s="251"/>
      <c r="P1045831" s="251"/>
      <c r="Q1045831" s="251"/>
      <c r="R1045831" s="251"/>
      <c r="S1045831" s="251"/>
      <c r="T1045831" s="251"/>
      <c r="U1045831" s="251"/>
      <c r="V1045831" s="251"/>
      <c r="W1045831" s="251"/>
      <c r="X1045831" s="251"/>
      <c r="Y1045831" s="251"/>
      <c r="Z1045831" s="251"/>
      <c r="AA1045831" s="251"/>
      <c r="AB1045831" s="247"/>
      <c r="AC1045831" s="247"/>
      <c r="AD1045831" s="245"/>
      <c r="AE1045831" s="245"/>
      <c r="AF1045831" s="245"/>
      <c r="AG1045831" s="245"/>
    </row>
    <row r="1045832" spans="1:33" ht="12.75">
      <c r="A1045832" s="247"/>
      <c r="B1045832" s="248"/>
      <c r="C1045832" s="249"/>
      <c r="D1045832" s="250"/>
      <c r="E1045832" s="250"/>
      <c r="F1045832" s="250"/>
      <c r="G1045832" s="250"/>
      <c r="H1045832" s="250"/>
      <c r="I1045832" s="250"/>
      <c r="J1045832" s="244"/>
      <c r="K1045832" s="244"/>
      <c r="L1045832" s="244"/>
      <c r="M1045832" s="244"/>
      <c r="N1045832" s="244"/>
      <c r="O1045832" s="251"/>
      <c r="P1045832" s="251"/>
      <c r="Q1045832" s="251"/>
      <c r="R1045832" s="251"/>
      <c r="S1045832" s="251"/>
      <c r="T1045832" s="251"/>
      <c r="U1045832" s="251"/>
      <c r="V1045832" s="251"/>
      <c r="W1045832" s="251"/>
      <c r="X1045832" s="251"/>
      <c r="Y1045832" s="251"/>
      <c r="Z1045832" s="251"/>
      <c r="AA1045832" s="251"/>
      <c r="AB1045832" s="247"/>
      <c r="AC1045832" s="247"/>
      <c r="AD1045832" s="245"/>
      <c r="AE1045832" s="245"/>
      <c r="AF1045832" s="245"/>
      <c r="AG1045832" s="245"/>
    </row>
    <row r="1045833" spans="1:33" ht="12.75">
      <c r="A1045833" s="247"/>
      <c r="B1045833" s="248"/>
      <c r="C1045833" s="249"/>
      <c r="D1045833" s="250"/>
      <c r="E1045833" s="250"/>
      <c r="F1045833" s="250"/>
      <c r="G1045833" s="250"/>
      <c r="H1045833" s="250"/>
      <c r="I1045833" s="250"/>
      <c r="J1045833" s="244"/>
      <c r="K1045833" s="244"/>
      <c r="L1045833" s="244"/>
      <c r="M1045833" s="244"/>
      <c r="N1045833" s="244"/>
      <c r="O1045833" s="251"/>
      <c r="P1045833" s="251"/>
      <c r="Q1045833" s="251"/>
      <c r="R1045833" s="251"/>
      <c r="S1045833" s="251"/>
      <c r="T1045833" s="251"/>
      <c r="U1045833" s="251"/>
      <c r="V1045833" s="251"/>
      <c r="W1045833" s="251"/>
      <c r="X1045833" s="251"/>
      <c r="Y1045833" s="251"/>
      <c r="Z1045833" s="251"/>
      <c r="AA1045833" s="251"/>
      <c r="AB1045833" s="247"/>
      <c r="AC1045833" s="247"/>
      <c r="AD1045833" s="245"/>
      <c r="AE1045833" s="245"/>
      <c r="AF1045833" s="245"/>
      <c r="AG1045833" s="245"/>
    </row>
    <row r="1045834" spans="1:33" ht="12.75">
      <c r="A1045834" s="247"/>
      <c r="B1045834" s="248"/>
      <c r="C1045834" s="249"/>
      <c r="D1045834" s="250"/>
      <c r="E1045834" s="250"/>
      <c r="F1045834" s="250"/>
      <c r="G1045834" s="250"/>
      <c r="H1045834" s="250"/>
      <c r="I1045834" s="250"/>
      <c r="J1045834" s="244"/>
      <c r="K1045834" s="244"/>
      <c r="L1045834" s="244"/>
      <c r="M1045834" s="244"/>
      <c r="N1045834" s="244"/>
      <c r="O1045834" s="251"/>
      <c r="P1045834" s="251"/>
      <c r="Q1045834" s="251"/>
      <c r="R1045834" s="251"/>
      <c r="S1045834" s="251"/>
      <c r="T1045834" s="251"/>
      <c r="U1045834" s="251"/>
      <c r="V1045834" s="251"/>
      <c r="W1045834" s="251"/>
      <c r="X1045834" s="251"/>
      <c r="Y1045834" s="251"/>
      <c r="Z1045834" s="251"/>
      <c r="AA1045834" s="251"/>
      <c r="AB1045834" s="247"/>
      <c r="AC1045834" s="247"/>
      <c r="AD1045834" s="245"/>
      <c r="AE1045834" s="245"/>
      <c r="AF1045834" s="245"/>
      <c r="AG1045834" s="245"/>
    </row>
    <row r="1045835" spans="1:33" ht="12.75">
      <c r="A1045835" s="247"/>
      <c r="B1045835" s="248"/>
      <c r="C1045835" s="249"/>
      <c r="D1045835" s="250"/>
      <c r="E1045835" s="250"/>
      <c r="F1045835" s="250"/>
      <c r="G1045835" s="250"/>
      <c r="H1045835" s="250"/>
      <c r="I1045835" s="250"/>
      <c r="J1045835" s="244"/>
      <c r="K1045835" s="244"/>
      <c r="L1045835" s="244"/>
      <c r="M1045835" s="244"/>
      <c r="N1045835" s="244"/>
      <c r="O1045835" s="251"/>
      <c r="P1045835" s="251"/>
      <c r="Q1045835" s="251"/>
      <c r="R1045835" s="251"/>
      <c r="S1045835" s="251"/>
      <c r="T1045835" s="251"/>
      <c r="U1045835" s="251"/>
      <c r="V1045835" s="251"/>
      <c r="W1045835" s="251"/>
      <c r="X1045835" s="251"/>
      <c r="Y1045835" s="251"/>
      <c r="Z1045835" s="251"/>
      <c r="AA1045835" s="251"/>
      <c r="AB1045835" s="247"/>
      <c r="AC1045835" s="247"/>
      <c r="AD1045835" s="245"/>
      <c r="AE1045835" s="245"/>
      <c r="AF1045835" s="245"/>
      <c r="AG1045835" s="245"/>
    </row>
    <row r="1045836" spans="1:33" ht="12.75">
      <c r="A1045836" s="247"/>
      <c r="B1045836" s="248"/>
      <c r="C1045836" s="249"/>
      <c r="D1045836" s="250"/>
      <c r="E1045836" s="250"/>
      <c r="F1045836" s="250"/>
      <c r="G1045836" s="250"/>
      <c r="H1045836" s="250"/>
      <c r="I1045836" s="250"/>
      <c r="J1045836" s="244"/>
      <c r="K1045836" s="244"/>
      <c r="L1045836" s="244"/>
      <c r="M1045836" s="244"/>
      <c r="N1045836" s="244"/>
      <c r="O1045836" s="251"/>
      <c r="P1045836" s="251"/>
      <c r="Q1045836" s="251"/>
      <c r="R1045836" s="251"/>
      <c r="S1045836" s="251"/>
      <c r="T1045836" s="251"/>
      <c r="U1045836" s="251"/>
      <c r="V1045836" s="251"/>
      <c r="W1045836" s="251"/>
      <c r="X1045836" s="251"/>
      <c r="Y1045836" s="251"/>
      <c r="Z1045836" s="251"/>
      <c r="AA1045836" s="251"/>
      <c r="AB1045836" s="247"/>
      <c r="AC1045836" s="247"/>
      <c r="AD1045836" s="245"/>
      <c r="AE1045836" s="245"/>
      <c r="AF1045836" s="245"/>
      <c r="AG1045836" s="245"/>
    </row>
    <row r="1045837" spans="1:33" ht="12.75">
      <c r="A1045837" s="247"/>
      <c r="B1045837" s="248"/>
      <c r="C1045837" s="249"/>
      <c r="D1045837" s="250"/>
      <c r="E1045837" s="250"/>
      <c r="F1045837" s="250"/>
      <c r="G1045837" s="250"/>
      <c r="H1045837" s="250"/>
      <c r="I1045837" s="250"/>
      <c r="J1045837" s="244"/>
      <c r="K1045837" s="244"/>
      <c r="L1045837" s="244"/>
      <c r="M1045837" s="244"/>
      <c r="N1045837" s="244"/>
      <c r="O1045837" s="251"/>
      <c r="P1045837" s="251"/>
      <c r="Q1045837" s="251"/>
      <c r="R1045837" s="251"/>
      <c r="S1045837" s="251"/>
      <c r="T1045837" s="251"/>
      <c r="U1045837" s="251"/>
      <c r="V1045837" s="251"/>
      <c r="W1045837" s="251"/>
      <c r="X1045837" s="251"/>
      <c r="Y1045837" s="251"/>
      <c r="Z1045837" s="251"/>
      <c r="AA1045837" s="251"/>
      <c r="AB1045837" s="247"/>
      <c r="AC1045837" s="247"/>
      <c r="AD1045837" s="245"/>
      <c r="AE1045837" s="245"/>
      <c r="AF1045837" s="245"/>
      <c r="AG1045837" s="245"/>
    </row>
    <row r="1045838" spans="1:33" ht="12.75">
      <c r="A1045838" s="247"/>
      <c r="B1045838" s="248"/>
      <c r="C1045838" s="249"/>
      <c r="D1045838" s="250"/>
      <c r="E1045838" s="250"/>
      <c r="F1045838" s="250"/>
      <c r="G1045838" s="250"/>
      <c r="H1045838" s="250"/>
      <c r="I1045838" s="250"/>
      <c r="J1045838" s="244"/>
      <c r="K1045838" s="244"/>
      <c r="L1045838" s="244"/>
      <c r="M1045838" s="244"/>
      <c r="N1045838" s="244"/>
      <c r="O1045838" s="251"/>
      <c r="P1045838" s="251"/>
      <c r="Q1045838" s="251"/>
      <c r="R1045838" s="251"/>
      <c r="S1045838" s="251"/>
      <c r="T1045838" s="251"/>
      <c r="U1045838" s="251"/>
      <c r="V1045838" s="251"/>
      <c r="W1045838" s="251"/>
      <c r="X1045838" s="251"/>
      <c r="Y1045838" s="251"/>
      <c r="Z1045838" s="251"/>
      <c r="AA1045838" s="251"/>
      <c r="AB1045838" s="247"/>
      <c r="AC1045838" s="247"/>
      <c r="AD1045838" s="245"/>
      <c r="AE1045838" s="245"/>
      <c r="AF1045838" s="245"/>
      <c r="AG1045838" s="245"/>
    </row>
    <row r="1045839" spans="1:33" ht="12.75">
      <c r="A1045839" s="247"/>
      <c r="B1045839" s="248"/>
      <c r="C1045839" s="249"/>
      <c r="D1045839" s="250"/>
      <c r="E1045839" s="250"/>
      <c r="F1045839" s="250"/>
      <c r="G1045839" s="250"/>
      <c r="H1045839" s="250"/>
      <c r="I1045839" s="250"/>
      <c r="J1045839" s="244"/>
      <c r="K1045839" s="244"/>
      <c r="L1045839" s="244"/>
      <c r="M1045839" s="244"/>
      <c r="N1045839" s="244"/>
      <c r="O1045839" s="251"/>
      <c r="P1045839" s="251"/>
      <c r="Q1045839" s="251"/>
      <c r="R1045839" s="251"/>
      <c r="S1045839" s="251"/>
      <c r="T1045839" s="251"/>
      <c r="U1045839" s="251"/>
      <c r="V1045839" s="251"/>
      <c r="W1045839" s="251"/>
      <c r="X1045839" s="251"/>
      <c r="Y1045839" s="251"/>
      <c r="Z1045839" s="251"/>
      <c r="AA1045839" s="251"/>
      <c r="AB1045839" s="247"/>
      <c r="AC1045839" s="247"/>
      <c r="AD1045839" s="245"/>
      <c r="AE1045839" s="245"/>
      <c r="AF1045839" s="245"/>
      <c r="AG1045839" s="245"/>
    </row>
    <row r="1045840" spans="1:33" ht="12.75">
      <c r="A1045840" s="247"/>
      <c r="B1045840" s="248"/>
      <c r="C1045840" s="249"/>
      <c r="D1045840" s="250"/>
      <c r="E1045840" s="250"/>
      <c r="F1045840" s="250"/>
      <c r="G1045840" s="250"/>
      <c r="H1045840" s="250"/>
      <c r="I1045840" s="250"/>
      <c r="J1045840" s="244"/>
      <c r="K1045840" s="244"/>
      <c r="L1045840" s="244"/>
      <c r="M1045840" s="244"/>
      <c r="N1045840" s="244"/>
      <c r="O1045840" s="251"/>
      <c r="P1045840" s="251"/>
      <c r="Q1045840" s="251"/>
      <c r="R1045840" s="251"/>
      <c r="S1045840" s="251"/>
      <c r="T1045840" s="251"/>
      <c r="U1045840" s="251"/>
      <c r="V1045840" s="251"/>
      <c r="W1045840" s="251"/>
      <c r="X1045840" s="251"/>
      <c r="Y1045840" s="251"/>
      <c r="Z1045840" s="251"/>
      <c r="AA1045840" s="251"/>
      <c r="AB1045840" s="247"/>
      <c r="AC1045840" s="247"/>
      <c r="AD1045840" s="245"/>
      <c r="AE1045840" s="245"/>
      <c r="AF1045840" s="245"/>
      <c r="AG1045840" s="245"/>
    </row>
    <row r="1045841" spans="1:33" ht="12.75">
      <c r="A1045841" s="247"/>
      <c r="B1045841" s="248"/>
      <c r="C1045841" s="249"/>
      <c r="D1045841" s="250"/>
      <c r="E1045841" s="250"/>
      <c r="F1045841" s="250"/>
      <c r="G1045841" s="250"/>
      <c r="H1045841" s="250"/>
      <c r="I1045841" s="250"/>
      <c r="J1045841" s="244"/>
      <c r="K1045841" s="244"/>
      <c r="L1045841" s="244"/>
      <c r="M1045841" s="244"/>
      <c r="N1045841" s="244"/>
      <c r="O1045841" s="251"/>
      <c r="P1045841" s="251"/>
      <c r="Q1045841" s="251"/>
      <c r="R1045841" s="251"/>
      <c r="S1045841" s="251"/>
      <c r="T1045841" s="251"/>
      <c r="U1045841" s="251"/>
      <c r="V1045841" s="251"/>
      <c r="W1045841" s="251"/>
      <c r="X1045841" s="251"/>
      <c r="Y1045841" s="251"/>
      <c r="Z1045841" s="251"/>
      <c r="AA1045841" s="251"/>
      <c r="AB1045841" s="247"/>
      <c r="AC1045841" s="247"/>
      <c r="AD1045841" s="245"/>
      <c r="AE1045841" s="245"/>
      <c r="AF1045841" s="245"/>
      <c r="AG1045841" s="245"/>
    </row>
    <row r="1045842" spans="1:33" ht="12.75">
      <c r="A1045842" s="247"/>
      <c r="B1045842" s="248"/>
      <c r="C1045842" s="249"/>
      <c r="D1045842" s="250"/>
      <c r="E1045842" s="250"/>
      <c r="F1045842" s="250"/>
      <c r="G1045842" s="250"/>
      <c r="H1045842" s="250"/>
      <c r="I1045842" s="250"/>
      <c r="J1045842" s="244"/>
      <c r="K1045842" s="244"/>
      <c r="L1045842" s="244"/>
      <c r="M1045842" s="244"/>
      <c r="N1045842" s="244"/>
      <c r="O1045842" s="251"/>
      <c r="P1045842" s="251"/>
      <c r="Q1045842" s="251"/>
      <c r="R1045842" s="251"/>
      <c r="S1045842" s="251"/>
      <c r="T1045842" s="251"/>
      <c r="U1045842" s="251"/>
      <c r="V1045842" s="251"/>
      <c r="W1045842" s="251"/>
      <c r="X1045842" s="251"/>
      <c r="Y1045842" s="251"/>
      <c r="Z1045842" s="251"/>
      <c r="AA1045842" s="251"/>
      <c r="AB1045842" s="247"/>
      <c r="AC1045842" s="247"/>
      <c r="AD1045842" s="245"/>
      <c r="AE1045842" s="245"/>
      <c r="AF1045842" s="245"/>
      <c r="AG1045842" s="245"/>
    </row>
    <row r="1045843" spans="1:33" ht="12.75">
      <c r="A1045843" s="247"/>
      <c r="B1045843" s="248"/>
      <c r="C1045843" s="249"/>
      <c r="D1045843" s="250"/>
      <c r="E1045843" s="250"/>
      <c r="F1045843" s="250"/>
      <c r="G1045843" s="250"/>
      <c r="H1045843" s="250"/>
      <c r="I1045843" s="250"/>
      <c r="J1045843" s="244"/>
      <c r="K1045843" s="244"/>
      <c r="L1045843" s="244"/>
      <c r="M1045843" s="244"/>
      <c r="N1045843" s="244"/>
      <c r="O1045843" s="251"/>
      <c r="P1045843" s="251"/>
      <c r="Q1045843" s="251"/>
      <c r="R1045843" s="251"/>
      <c r="S1045843" s="251"/>
      <c r="T1045843" s="251"/>
      <c r="U1045843" s="251"/>
      <c r="V1045843" s="251"/>
      <c r="W1045843" s="251"/>
      <c r="X1045843" s="251"/>
      <c r="Y1045843" s="251"/>
      <c r="Z1045843" s="251"/>
      <c r="AA1045843" s="251"/>
      <c r="AB1045843" s="247"/>
      <c r="AC1045843" s="247"/>
      <c r="AD1045843" s="245"/>
      <c r="AE1045843" s="245"/>
      <c r="AF1045843" s="245"/>
      <c r="AG1045843" s="245"/>
    </row>
    <row r="1045844" spans="1:33" ht="12.75">
      <c r="A1045844" s="247"/>
      <c r="B1045844" s="248"/>
      <c r="C1045844" s="249"/>
      <c r="D1045844" s="250"/>
      <c r="E1045844" s="250"/>
      <c r="F1045844" s="250"/>
      <c r="G1045844" s="250"/>
      <c r="H1045844" s="250"/>
      <c r="I1045844" s="250"/>
      <c r="J1045844" s="244"/>
      <c r="K1045844" s="244"/>
      <c r="L1045844" s="244"/>
      <c r="M1045844" s="244"/>
      <c r="N1045844" s="244"/>
      <c r="O1045844" s="251"/>
      <c r="P1045844" s="251"/>
      <c r="Q1045844" s="251"/>
      <c r="R1045844" s="251"/>
      <c r="S1045844" s="251"/>
      <c r="T1045844" s="251"/>
      <c r="U1045844" s="251"/>
      <c r="V1045844" s="251"/>
      <c r="W1045844" s="251"/>
      <c r="X1045844" s="251"/>
      <c r="Y1045844" s="251"/>
      <c r="Z1045844" s="251"/>
      <c r="AA1045844" s="251"/>
      <c r="AB1045844" s="247"/>
      <c r="AC1045844" s="247"/>
      <c r="AD1045844" s="245"/>
      <c r="AE1045844" s="245"/>
      <c r="AF1045844" s="245"/>
      <c r="AG1045844" s="245"/>
    </row>
    <row r="1045845" spans="1:33" ht="12.75">
      <c r="A1045845" s="247"/>
      <c r="B1045845" s="248"/>
      <c r="C1045845" s="249"/>
      <c r="D1045845" s="250"/>
      <c r="E1045845" s="250"/>
      <c r="F1045845" s="250"/>
      <c r="G1045845" s="250"/>
      <c r="H1045845" s="250"/>
      <c r="I1045845" s="250"/>
      <c r="J1045845" s="244"/>
      <c r="K1045845" s="244"/>
      <c r="L1045845" s="244"/>
      <c r="M1045845" s="244"/>
      <c r="N1045845" s="244"/>
      <c r="O1045845" s="251"/>
      <c r="P1045845" s="251"/>
      <c r="Q1045845" s="251"/>
      <c r="R1045845" s="251"/>
      <c r="S1045845" s="251"/>
      <c r="T1045845" s="251"/>
      <c r="U1045845" s="251"/>
      <c r="V1045845" s="251"/>
      <c r="W1045845" s="251"/>
      <c r="X1045845" s="251"/>
      <c r="Y1045845" s="251"/>
      <c r="Z1045845" s="251"/>
      <c r="AA1045845" s="251"/>
      <c r="AB1045845" s="247"/>
      <c r="AC1045845" s="247"/>
      <c r="AD1045845" s="245"/>
      <c r="AE1045845" s="245"/>
      <c r="AF1045845" s="245"/>
      <c r="AG1045845" s="245"/>
    </row>
    <row r="1045846" spans="1:33" ht="12.75">
      <c r="A1045846" s="247"/>
      <c r="B1045846" s="248"/>
      <c r="C1045846" s="249"/>
      <c r="D1045846" s="250"/>
      <c r="E1045846" s="250"/>
      <c r="F1045846" s="250"/>
      <c r="G1045846" s="250"/>
      <c r="H1045846" s="250"/>
      <c r="I1045846" s="250"/>
      <c r="J1045846" s="244"/>
      <c r="K1045846" s="244"/>
      <c r="L1045846" s="244"/>
      <c r="M1045846" s="244"/>
      <c r="N1045846" s="244"/>
      <c r="O1045846" s="251"/>
      <c r="P1045846" s="251"/>
      <c r="Q1045846" s="251"/>
      <c r="R1045846" s="251"/>
      <c r="S1045846" s="251"/>
      <c r="T1045846" s="251"/>
      <c r="U1045846" s="251"/>
      <c r="V1045846" s="251"/>
      <c r="W1045846" s="251"/>
      <c r="X1045846" s="251"/>
      <c r="Y1045846" s="251"/>
      <c r="Z1045846" s="251"/>
      <c r="AA1045846" s="251"/>
      <c r="AB1045846" s="247"/>
      <c r="AC1045846" s="247"/>
      <c r="AD1045846" s="245"/>
      <c r="AE1045846" s="245"/>
      <c r="AF1045846" s="245"/>
      <c r="AG1045846" s="245"/>
    </row>
    <row r="1045847" spans="1:33" ht="12.75">
      <c r="A1045847" s="247"/>
      <c r="B1045847" s="248"/>
      <c r="C1045847" s="249"/>
      <c r="D1045847" s="250"/>
      <c r="E1045847" s="250"/>
      <c r="F1045847" s="250"/>
      <c r="G1045847" s="250"/>
      <c r="H1045847" s="250"/>
      <c r="I1045847" s="250"/>
      <c r="J1045847" s="244"/>
      <c r="K1045847" s="244"/>
      <c r="L1045847" s="244"/>
      <c r="M1045847" s="244"/>
      <c r="N1045847" s="244"/>
      <c r="O1045847" s="251"/>
      <c r="P1045847" s="251"/>
      <c r="Q1045847" s="251"/>
      <c r="R1045847" s="251"/>
      <c r="S1045847" s="251"/>
      <c r="T1045847" s="251"/>
      <c r="U1045847" s="251"/>
      <c r="V1045847" s="251"/>
      <c r="W1045847" s="251"/>
      <c r="X1045847" s="251"/>
      <c r="Y1045847" s="251"/>
      <c r="Z1045847" s="251"/>
      <c r="AA1045847" s="251"/>
      <c r="AB1045847" s="247"/>
      <c r="AC1045847" s="247"/>
      <c r="AD1045847" s="245"/>
      <c r="AE1045847" s="245"/>
      <c r="AF1045847" s="245"/>
      <c r="AG1045847" s="245"/>
    </row>
    <row r="1045848" spans="1:33" ht="12.75">
      <c r="A1045848" s="247"/>
      <c r="B1045848" s="248"/>
      <c r="C1045848" s="249"/>
      <c r="D1045848" s="250"/>
      <c r="E1045848" s="250"/>
      <c r="F1045848" s="250"/>
      <c r="G1045848" s="250"/>
      <c r="H1045848" s="250"/>
      <c r="I1045848" s="250"/>
      <c r="J1045848" s="244"/>
      <c r="K1045848" s="244"/>
      <c r="L1045848" s="244"/>
      <c r="M1045848" s="244"/>
      <c r="N1045848" s="244"/>
      <c r="O1045848" s="251"/>
      <c r="P1045848" s="251"/>
      <c r="Q1045848" s="251"/>
      <c r="R1045848" s="251"/>
      <c r="S1045848" s="251"/>
      <c r="T1045848" s="251"/>
      <c r="U1045848" s="251"/>
      <c r="V1045848" s="251"/>
      <c r="W1045848" s="251"/>
      <c r="X1045848" s="251"/>
      <c r="Y1045848" s="251"/>
      <c r="Z1045848" s="251"/>
      <c r="AA1045848" s="251"/>
      <c r="AB1045848" s="247"/>
      <c r="AC1045848" s="247"/>
      <c r="AD1045848" s="245"/>
      <c r="AE1045848" s="245"/>
      <c r="AF1045848" s="245"/>
      <c r="AG1045848" s="245"/>
    </row>
    <row r="1045849" spans="1:33" ht="12.75">
      <c r="A1045849" s="247"/>
      <c r="B1045849" s="248"/>
      <c r="C1045849" s="249"/>
      <c r="D1045849" s="250"/>
      <c r="E1045849" s="250"/>
      <c r="F1045849" s="250"/>
      <c r="G1045849" s="250"/>
      <c r="H1045849" s="250"/>
      <c r="I1045849" s="250"/>
      <c r="J1045849" s="244"/>
      <c r="K1045849" s="244"/>
      <c r="L1045849" s="244"/>
      <c r="M1045849" s="244"/>
      <c r="N1045849" s="244"/>
      <c r="O1045849" s="251"/>
      <c r="P1045849" s="251"/>
      <c r="Q1045849" s="251"/>
      <c r="R1045849" s="251"/>
      <c r="S1045849" s="251"/>
      <c r="T1045849" s="251"/>
      <c r="U1045849" s="251"/>
      <c r="V1045849" s="251"/>
      <c r="W1045849" s="251"/>
      <c r="X1045849" s="251"/>
      <c r="Y1045849" s="251"/>
      <c r="Z1045849" s="251"/>
      <c r="AA1045849" s="251"/>
      <c r="AB1045849" s="247"/>
      <c r="AC1045849" s="247"/>
      <c r="AD1045849" s="245"/>
      <c r="AE1045849" s="245"/>
      <c r="AF1045849" s="245"/>
      <c r="AG1045849" s="245"/>
    </row>
    <row r="1045850" spans="1:33" ht="12.75">
      <c r="A1045850" s="247"/>
      <c r="B1045850" s="248"/>
      <c r="C1045850" s="249"/>
      <c r="D1045850" s="250"/>
      <c r="E1045850" s="250"/>
      <c r="F1045850" s="250"/>
      <c r="G1045850" s="250"/>
      <c r="H1045850" s="250"/>
      <c r="I1045850" s="250"/>
      <c r="J1045850" s="244"/>
      <c r="K1045850" s="244"/>
      <c r="L1045850" s="244"/>
      <c r="M1045850" s="244"/>
      <c r="N1045850" s="244"/>
      <c r="O1045850" s="251"/>
      <c r="P1045850" s="251"/>
      <c r="Q1045850" s="251"/>
      <c r="R1045850" s="251"/>
      <c r="S1045850" s="251"/>
      <c r="T1045850" s="251"/>
      <c r="U1045850" s="251"/>
      <c r="V1045850" s="251"/>
      <c r="W1045850" s="251"/>
      <c r="X1045850" s="251"/>
      <c r="Y1045850" s="251"/>
      <c r="Z1045850" s="251"/>
      <c r="AA1045850" s="251"/>
      <c r="AB1045850" s="247"/>
      <c r="AC1045850" s="247"/>
      <c r="AD1045850" s="245"/>
      <c r="AE1045850" s="245"/>
      <c r="AF1045850" s="245"/>
      <c r="AG1045850" s="245"/>
    </row>
    <row r="1045851" spans="1:33" ht="12.75">
      <c r="A1045851" s="247"/>
      <c r="B1045851" s="248"/>
      <c r="C1045851" s="249"/>
      <c r="D1045851" s="250"/>
      <c r="E1045851" s="250"/>
      <c r="F1045851" s="250"/>
      <c r="G1045851" s="250"/>
      <c r="H1045851" s="250"/>
      <c r="I1045851" s="250"/>
      <c r="J1045851" s="244"/>
      <c r="K1045851" s="244"/>
      <c r="L1045851" s="244"/>
      <c r="M1045851" s="244"/>
      <c r="N1045851" s="244"/>
      <c r="O1045851" s="251"/>
      <c r="P1045851" s="251"/>
      <c r="Q1045851" s="251"/>
      <c r="R1045851" s="251"/>
      <c r="S1045851" s="251"/>
      <c r="T1045851" s="251"/>
      <c r="U1045851" s="251"/>
      <c r="V1045851" s="251"/>
      <c r="W1045851" s="251"/>
      <c r="X1045851" s="251"/>
      <c r="Y1045851" s="251"/>
      <c r="Z1045851" s="251"/>
      <c r="AA1045851" s="251"/>
      <c r="AB1045851" s="247"/>
      <c r="AC1045851" s="247"/>
      <c r="AD1045851" s="245"/>
      <c r="AE1045851" s="245"/>
      <c r="AF1045851" s="245"/>
      <c r="AG1045851" s="245"/>
    </row>
    <row r="1045852" spans="1:33" ht="12.75">
      <c r="A1045852" s="247"/>
      <c r="B1045852" s="248"/>
      <c r="C1045852" s="249"/>
      <c r="D1045852" s="250"/>
      <c r="E1045852" s="250"/>
      <c r="F1045852" s="250"/>
      <c r="G1045852" s="250"/>
      <c r="H1045852" s="250"/>
      <c r="I1045852" s="250"/>
      <c r="J1045852" s="244"/>
      <c r="K1045852" s="244"/>
      <c r="L1045852" s="244"/>
      <c r="M1045852" s="244"/>
      <c r="N1045852" s="244"/>
      <c r="O1045852" s="251"/>
      <c r="P1045852" s="251"/>
      <c r="Q1045852" s="251"/>
      <c r="R1045852" s="251"/>
      <c r="S1045852" s="251"/>
      <c r="T1045852" s="251"/>
      <c r="U1045852" s="251"/>
      <c r="V1045852" s="251"/>
      <c r="W1045852" s="251"/>
      <c r="X1045852" s="251"/>
      <c r="Y1045852" s="251"/>
      <c r="Z1045852" s="251"/>
      <c r="AA1045852" s="251"/>
      <c r="AB1045852" s="247"/>
      <c r="AC1045852" s="247"/>
      <c r="AD1045852" s="245"/>
      <c r="AE1045852" s="245"/>
      <c r="AF1045852" s="245"/>
      <c r="AG1045852" s="245"/>
    </row>
    <row r="1045853" spans="1:33" ht="12.75">
      <c r="A1045853" s="247"/>
      <c r="B1045853" s="248"/>
      <c r="C1045853" s="249"/>
      <c r="D1045853" s="250"/>
      <c r="E1045853" s="250"/>
      <c r="F1045853" s="250"/>
      <c r="G1045853" s="250"/>
      <c r="H1045853" s="250"/>
      <c r="I1045853" s="250"/>
      <c r="J1045853" s="244"/>
      <c r="K1045853" s="244"/>
      <c r="L1045853" s="244"/>
      <c r="M1045853" s="244"/>
      <c r="N1045853" s="244"/>
      <c r="O1045853" s="251"/>
      <c r="P1045853" s="251"/>
      <c r="Q1045853" s="251"/>
      <c r="R1045853" s="251"/>
      <c r="S1045853" s="251"/>
      <c r="T1045853" s="251"/>
      <c r="U1045853" s="251"/>
      <c r="V1045853" s="251"/>
      <c r="W1045853" s="251"/>
      <c r="X1045853" s="251"/>
      <c r="Y1045853" s="251"/>
      <c r="Z1045853" s="251"/>
      <c r="AA1045853" s="251"/>
      <c r="AB1045853" s="247"/>
      <c r="AC1045853" s="247"/>
      <c r="AD1045853" s="245"/>
      <c r="AE1045853" s="245"/>
      <c r="AF1045853" s="245"/>
      <c r="AG1045853" s="245"/>
    </row>
    <row r="1045854" spans="1:33" ht="12.75">
      <c r="A1045854" s="247"/>
      <c r="B1045854" s="248"/>
      <c r="C1045854" s="249"/>
      <c r="D1045854" s="250"/>
      <c r="E1045854" s="250"/>
      <c r="F1045854" s="250"/>
      <c r="G1045854" s="250"/>
      <c r="H1045854" s="250"/>
      <c r="I1045854" s="250"/>
      <c r="J1045854" s="244"/>
      <c r="K1045854" s="244"/>
      <c r="L1045854" s="244"/>
      <c r="M1045854" s="244"/>
      <c r="N1045854" s="244"/>
      <c r="O1045854" s="251"/>
      <c r="P1045854" s="251"/>
      <c r="Q1045854" s="251"/>
      <c r="R1045854" s="251"/>
      <c r="S1045854" s="251"/>
      <c r="T1045854" s="251"/>
      <c r="U1045854" s="251"/>
      <c r="V1045854" s="251"/>
      <c r="W1045854" s="251"/>
      <c r="X1045854" s="251"/>
      <c r="Y1045854" s="251"/>
      <c r="Z1045854" s="251"/>
      <c r="AA1045854" s="251"/>
      <c r="AB1045854" s="247"/>
      <c r="AC1045854" s="247"/>
      <c r="AD1045854" s="245"/>
      <c r="AE1045854" s="245"/>
      <c r="AF1045854" s="245"/>
      <c r="AG1045854" s="245"/>
    </row>
    <row r="1045855" spans="1:33" ht="12.75">
      <c r="A1045855" s="247"/>
      <c r="B1045855" s="248"/>
      <c r="C1045855" s="249"/>
      <c r="D1045855" s="250"/>
      <c r="E1045855" s="250"/>
      <c r="F1045855" s="250"/>
      <c r="G1045855" s="250"/>
      <c r="H1045855" s="250"/>
      <c r="I1045855" s="250"/>
      <c r="J1045855" s="244"/>
      <c r="K1045855" s="244"/>
      <c r="L1045855" s="244"/>
      <c r="M1045855" s="244"/>
      <c r="N1045855" s="244"/>
      <c r="O1045855" s="251"/>
      <c r="P1045855" s="251"/>
      <c r="Q1045855" s="251"/>
      <c r="R1045855" s="251"/>
      <c r="S1045855" s="251"/>
      <c r="T1045855" s="251"/>
      <c r="U1045855" s="251"/>
      <c r="V1045855" s="251"/>
      <c r="W1045855" s="251"/>
      <c r="X1045855" s="251"/>
      <c r="Y1045855" s="251"/>
      <c r="Z1045855" s="251"/>
      <c r="AA1045855" s="251"/>
      <c r="AB1045855" s="247"/>
      <c r="AC1045855" s="247"/>
      <c r="AD1045855" s="245"/>
      <c r="AE1045855" s="245"/>
      <c r="AF1045855" s="245"/>
      <c r="AG1045855" s="245"/>
    </row>
    <row r="1045856" spans="1:33" ht="12.75">
      <c r="A1045856" s="247"/>
      <c r="B1045856" s="248"/>
      <c r="C1045856" s="249"/>
      <c r="D1045856" s="250"/>
      <c r="E1045856" s="250"/>
      <c r="F1045856" s="250"/>
      <c r="G1045856" s="250"/>
      <c r="H1045856" s="250"/>
      <c r="I1045856" s="250"/>
      <c r="J1045856" s="244"/>
      <c r="K1045856" s="244"/>
      <c r="L1045856" s="244"/>
      <c r="M1045856" s="244"/>
      <c r="N1045856" s="244"/>
      <c r="O1045856" s="251"/>
      <c r="P1045856" s="251"/>
      <c r="Q1045856" s="251"/>
      <c r="R1045856" s="251"/>
      <c r="S1045856" s="251"/>
      <c r="T1045856" s="251"/>
      <c r="U1045856" s="251"/>
      <c r="V1045856" s="251"/>
      <c r="W1045856" s="251"/>
      <c r="X1045856" s="251"/>
      <c r="Y1045856" s="251"/>
      <c r="Z1045856" s="251"/>
      <c r="AA1045856" s="251"/>
      <c r="AB1045856" s="247"/>
      <c r="AC1045856" s="247"/>
      <c r="AD1045856" s="245"/>
      <c r="AE1045856" s="245"/>
      <c r="AF1045856" s="245"/>
      <c r="AG1045856" s="245"/>
    </row>
    <row r="1045857" spans="1:33" ht="12.75">
      <c r="A1045857" s="247"/>
      <c r="B1045857" s="248"/>
      <c r="C1045857" s="249"/>
      <c r="D1045857" s="250"/>
      <c r="E1045857" s="250"/>
      <c r="F1045857" s="250"/>
      <c r="G1045857" s="250"/>
      <c r="H1045857" s="250"/>
      <c r="I1045857" s="250"/>
      <c r="J1045857" s="244"/>
      <c r="K1045857" s="244"/>
      <c r="L1045857" s="244"/>
      <c r="M1045857" s="244"/>
      <c r="N1045857" s="244"/>
      <c r="O1045857" s="251"/>
      <c r="P1045857" s="251"/>
      <c r="Q1045857" s="251"/>
      <c r="R1045857" s="251"/>
      <c r="S1045857" s="251"/>
      <c r="T1045857" s="251"/>
      <c r="U1045857" s="251"/>
      <c r="V1045857" s="251"/>
      <c r="W1045857" s="251"/>
      <c r="X1045857" s="251"/>
      <c r="Y1045857" s="251"/>
      <c r="Z1045857" s="251"/>
      <c r="AA1045857" s="251"/>
      <c r="AB1045857" s="247"/>
      <c r="AC1045857" s="247"/>
      <c r="AD1045857" s="245"/>
      <c r="AE1045857" s="245"/>
      <c r="AF1045857" s="245"/>
      <c r="AG1045857" s="245"/>
    </row>
    <row r="1045858" spans="1:33" ht="12.75">
      <c r="A1045858" s="247"/>
      <c r="B1045858" s="248"/>
      <c r="C1045858" s="249"/>
      <c r="D1045858" s="250"/>
      <c r="E1045858" s="250"/>
      <c r="F1045858" s="250"/>
      <c r="G1045858" s="250"/>
      <c r="H1045858" s="250"/>
      <c r="I1045858" s="250"/>
      <c r="J1045858" s="244"/>
      <c r="K1045858" s="244"/>
      <c r="L1045858" s="244"/>
      <c r="M1045858" s="244"/>
      <c r="N1045858" s="244"/>
      <c r="O1045858" s="251"/>
      <c r="P1045858" s="251"/>
      <c r="Q1045858" s="251"/>
      <c r="R1045858" s="251"/>
      <c r="S1045858" s="251"/>
      <c r="T1045858" s="251"/>
      <c r="U1045858" s="251"/>
      <c r="V1045858" s="251"/>
      <c r="W1045858" s="251"/>
      <c r="X1045858" s="251"/>
      <c r="Y1045858" s="251"/>
      <c r="Z1045858" s="251"/>
      <c r="AA1045858" s="251"/>
      <c r="AB1045858" s="247"/>
      <c r="AC1045858" s="247"/>
      <c r="AD1045858" s="245"/>
      <c r="AE1045858" s="245"/>
      <c r="AF1045858" s="245"/>
      <c r="AG1045858" s="245"/>
    </row>
    <row r="1045859" spans="1:33" ht="12.75">
      <c r="A1045859" s="247"/>
      <c r="B1045859" s="248"/>
      <c r="C1045859" s="249"/>
      <c r="D1045859" s="250"/>
      <c r="E1045859" s="250"/>
      <c r="F1045859" s="250"/>
      <c r="G1045859" s="250"/>
      <c r="H1045859" s="250"/>
      <c r="I1045859" s="250"/>
      <c r="J1045859" s="244"/>
      <c r="K1045859" s="244"/>
      <c r="L1045859" s="244"/>
      <c r="M1045859" s="244"/>
      <c r="N1045859" s="244"/>
      <c r="O1045859" s="251"/>
      <c r="P1045859" s="251"/>
      <c r="Q1045859" s="251"/>
      <c r="R1045859" s="251"/>
      <c r="S1045859" s="251"/>
      <c r="T1045859" s="251"/>
      <c r="U1045859" s="251"/>
      <c r="V1045859" s="251"/>
      <c r="W1045859" s="251"/>
      <c r="X1045859" s="251"/>
      <c r="Y1045859" s="251"/>
      <c r="Z1045859" s="251"/>
      <c r="AA1045859" s="251"/>
      <c r="AB1045859" s="247"/>
      <c r="AC1045859" s="247"/>
      <c r="AD1045859" s="245"/>
      <c r="AE1045859" s="245"/>
      <c r="AF1045859" s="245"/>
      <c r="AG1045859" s="245"/>
    </row>
    <row r="1045860" spans="1:33" ht="12.75">
      <c r="A1045860" s="247"/>
      <c r="B1045860" s="248"/>
      <c r="C1045860" s="249"/>
      <c r="D1045860" s="250"/>
      <c r="E1045860" s="250"/>
      <c r="F1045860" s="250"/>
      <c r="G1045860" s="250"/>
      <c r="H1045860" s="250"/>
      <c r="I1045860" s="250"/>
      <c r="J1045860" s="244"/>
      <c r="K1045860" s="244"/>
      <c r="L1045860" s="244"/>
      <c r="M1045860" s="244"/>
      <c r="N1045860" s="244"/>
      <c r="O1045860" s="251"/>
      <c r="P1045860" s="251"/>
      <c r="Q1045860" s="251"/>
      <c r="R1045860" s="251"/>
      <c r="S1045860" s="251"/>
      <c r="T1045860" s="251"/>
      <c r="U1045860" s="251"/>
      <c r="V1045860" s="251"/>
      <c r="W1045860" s="251"/>
      <c r="X1045860" s="251"/>
      <c r="Y1045860" s="251"/>
      <c r="Z1045860" s="251"/>
      <c r="AA1045860" s="251"/>
      <c r="AB1045860" s="247"/>
      <c r="AC1045860" s="247"/>
      <c r="AD1045860" s="245"/>
      <c r="AE1045860" s="245"/>
      <c r="AF1045860" s="245"/>
      <c r="AG1045860" s="245"/>
    </row>
    <row r="1045861" spans="1:33" ht="12.75">
      <c r="A1045861" s="247"/>
      <c r="B1045861" s="248"/>
      <c r="C1045861" s="249"/>
      <c r="D1045861" s="250"/>
      <c r="E1045861" s="250"/>
      <c r="F1045861" s="250"/>
      <c r="G1045861" s="250"/>
      <c r="H1045861" s="250"/>
      <c r="I1045861" s="250"/>
      <c r="J1045861" s="244"/>
      <c r="K1045861" s="244"/>
      <c r="L1045861" s="244"/>
      <c r="M1045861" s="244"/>
      <c r="N1045861" s="244"/>
      <c r="O1045861" s="251"/>
      <c r="P1045861" s="251"/>
      <c r="Q1045861" s="251"/>
      <c r="R1045861" s="251"/>
      <c r="S1045861" s="251"/>
      <c r="T1045861" s="251"/>
      <c r="U1045861" s="251"/>
      <c r="V1045861" s="251"/>
      <c r="W1045861" s="251"/>
      <c r="X1045861" s="251"/>
      <c r="Y1045861" s="251"/>
      <c r="Z1045861" s="251"/>
      <c r="AA1045861" s="251"/>
      <c r="AB1045861" s="247"/>
      <c r="AC1045861" s="247"/>
      <c r="AD1045861" s="245"/>
      <c r="AE1045861" s="245"/>
      <c r="AF1045861" s="245"/>
      <c r="AG1045861" s="245"/>
    </row>
    <row r="1045862" spans="1:33" ht="12.75">
      <c r="A1045862" s="247"/>
      <c r="B1045862" s="248"/>
      <c r="C1045862" s="249"/>
      <c r="D1045862" s="250"/>
      <c r="E1045862" s="250"/>
      <c r="F1045862" s="250"/>
      <c r="G1045862" s="250"/>
      <c r="H1045862" s="250"/>
      <c r="I1045862" s="250"/>
      <c r="J1045862" s="244"/>
      <c r="K1045862" s="244"/>
      <c r="L1045862" s="244"/>
      <c r="M1045862" s="244"/>
      <c r="N1045862" s="244"/>
      <c r="O1045862" s="251"/>
      <c r="P1045862" s="251"/>
      <c r="Q1045862" s="251"/>
      <c r="R1045862" s="251"/>
      <c r="S1045862" s="251"/>
      <c r="T1045862" s="251"/>
      <c r="U1045862" s="251"/>
      <c r="V1045862" s="251"/>
      <c r="W1045862" s="251"/>
      <c r="X1045862" s="251"/>
      <c r="Y1045862" s="251"/>
      <c r="Z1045862" s="251"/>
      <c r="AA1045862" s="251"/>
      <c r="AB1045862" s="247"/>
      <c r="AC1045862" s="247"/>
      <c r="AD1045862" s="245"/>
      <c r="AE1045862" s="245"/>
      <c r="AF1045862" s="245"/>
      <c r="AG1045862" s="245"/>
    </row>
    <row r="1045863" spans="1:33" ht="12.75">
      <c r="A1045863" s="247"/>
      <c r="B1045863" s="248"/>
      <c r="C1045863" s="249"/>
      <c r="D1045863" s="250"/>
      <c r="E1045863" s="250"/>
      <c r="F1045863" s="250"/>
      <c r="G1045863" s="250"/>
      <c r="H1045863" s="250"/>
      <c r="I1045863" s="250"/>
      <c r="J1045863" s="244"/>
      <c r="K1045863" s="244"/>
      <c r="L1045863" s="244"/>
      <c r="M1045863" s="244"/>
      <c r="N1045863" s="244"/>
      <c r="O1045863" s="251"/>
      <c r="P1045863" s="251"/>
      <c r="Q1045863" s="251"/>
      <c r="R1045863" s="251"/>
      <c r="S1045863" s="251"/>
      <c r="T1045863" s="251"/>
      <c r="U1045863" s="251"/>
      <c r="V1045863" s="251"/>
      <c r="W1045863" s="251"/>
      <c r="X1045863" s="251"/>
      <c r="Y1045863" s="251"/>
      <c r="Z1045863" s="251"/>
      <c r="AA1045863" s="251"/>
      <c r="AB1045863" s="247"/>
      <c r="AC1045863" s="247"/>
      <c r="AD1045863" s="245"/>
      <c r="AE1045863" s="245"/>
      <c r="AF1045863" s="245"/>
      <c r="AG1045863" s="245"/>
    </row>
    <row r="1045864" spans="1:33" ht="12.75">
      <c r="A1045864" s="247"/>
      <c r="B1045864" s="248"/>
      <c r="C1045864" s="249"/>
      <c r="D1045864" s="250"/>
      <c r="E1045864" s="250"/>
      <c r="F1045864" s="250"/>
      <c r="G1045864" s="250"/>
      <c r="H1045864" s="250"/>
      <c r="I1045864" s="250"/>
      <c r="J1045864" s="244"/>
      <c r="K1045864" s="244"/>
      <c r="L1045864" s="244"/>
      <c r="M1045864" s="244"/>
      <c r="N1045864" s="244"/>
      <c r="O1045864" s="251"/>
      <c r="P1045864" s="251"/>
      <c r="Q1045864" s="251"/>
      <c r="R1045864" s="251"/>
      <c r="S1045864" s="251"/>
      <c r="T1045864" s="251"/>
      <c r="U1045864" s="251"/>
      <c r="V1045864" s="251"/>
      <c r="W1045864" s="251"/>
      <c r="X1045864" s="251"/>
      <c r="Y1045864" s="251"/>
      <c r="Z1045864" s="251"/>
      <c r="AA1045864" s="251"/>
      <c r="AB1045864" s="247"/>
      <c r="AC1045864" s="247"/>
      <c r="AD1045864" s="245"/>
      <c r="AE1045864" s="245"/>
      <c r="AF1045864" s="245"/>
      <c r="AG1045864" s="245"/>
    </row>
    <row r="1045865" spans="1:33" ht="12.75">
      <c r="A1045865" s="247"/>
      <c r="B1045865" s="248"/>
      <c r="C1045865" s="249"/>
      <c r="D1045865" s="250"/>
      <c r="E1045865" s="250"/>
      <c r="F1045865" s="250"/>
      <c r="G1045865" s="250"/>
      <c r="H1045865" s="250"/>
      <c r="I1045865" s="250"/>
      <c r="J1045865" s="244"/>
      <c r="K1045865" s="244"/>
      <c r="L1045865" s="244"/>
      <c r="M1045865" s="244"/>
      <c r="N1045865" s="244"/>
      <c r="O1045865" s="251"/>
      <c r="P1045865" s="251"/>
      <c r="Q1045865" s="251"/>
      <c r="R1045865" s="251"/>
      <c r="S1045865" s="251"/>
      <c r="T1045865" s="251"/>
      <c r="U1045865" s="251"/>
      <c r="V1045865" s="251"/>
      <c r="W1045865" s="251"/>
      <c r="X1045865" s="251"/>
      <c r="Y1045865" s="251"/>
      <c r="Z1045865" s="251"/>
      <c r="AA1045865" s="251"/>
      <c r="AB1045865" s="247"/>
      <c r="AC1045865" s="247"/>
      <c r="AD1045865" s="245"/>
      <c r="AE1045865" s="245"/>
      <c r="AF1045865" s="245"/>
      <c r="AG1045865" s="245"/>
    </row>
    <row r="1045866" spans="1:33" ht="12.75">
      <c r="A1045866" s="247"/>
      <c r="B1045866" s="248"/>
      <c r="C1045866" s="249"/>
      <c r="D1045866" s="250"/>
      <c r="E1045866" s="250"/>
      <c r="F1045866" s="250"/>
      <c r="G1045866" s="250"/>
      <c r="H1045866" s="250"/>
      <c r="I1045866" s="250"/>
      <c r="J1045866" s="244"/>
      <c r="K1045866" s="244"/>
      <c r="L1045866" s="244"/>
      <c r="M1045866" s="244"/>
      <c r="N1045866" s="244"/>
      <c r="O1045866" s="251"/>
      <c r="P1045866" s="251"/>
      <c r="Q1045866" s="251"/>
      <c r="R1045866" s="251"/>
      <c r="S1045866" s="251"/>
      <c r="T1045866" s="251"/>
      <c r="U1045866" s="251"/>
      <c r="V1045866" s="251"/>
      <c r="W1045866" s="251"/>
      <c r="X1045866" s="251"/>
      <c r="Y1045866" s="251"/>
      <c r="Z1045866" s="251"/>
      <c r="AA1045866" s="251"/>
      <c r="AB1045866" s="247"/>
      <c r="AC1045866" s="247"/>
      <c r="AD1045866" s="245"/>
      <c r="AE1045866" s="245"/>
      <c r="AF1045866" s="245"/>
      <c r="AG1045866" s="245"/>
    </row>
    <row r="1045867" spans="1:33" ht="12.75">
      <c r="A1045867" s="247"/>
      <c r="B1045867" s="248"/>
      <c r="C1045867" s="249"/>
      <c r="D1045867" s="250"/>
      <c r="E1045867" s="250"/>
      <c r="F1045867" s="250"/>
      <c r="G1045867" s="250"/>
      <c r="H1045867" s="250"/>
      <c r="I1045867" s="250"/>
      <c r="J1045867" s="244"/>
      <c r="K1045867" s="244"/>
      <c r="L1045867" s="244"/>
      <c r="M1045867" s="244"/>
      <c r="N1045867" s="244"/>
      <c r="O1045867" s="251"/>
      <c r="P1045867" s="251"/>
      <c r="Q1045867" s="251"/>
      <c r="R1045867" s="251"/>
      <c r="S1045867" s="251"/>
      <c r="T1045867" s="251"/>
      <c r="U1045867" s="251"/>
      <c r="V1045867" s="251"/>
      <c r="W1045867" s="251"/>
      <c r="X1045867" s="251"/>
      <c r="Y1045867" s="251"/>
      <c r="Z1045867" s="251"/>
      <c r="AA1045867" s="251"/>
      <c r="AB1045867" s="247"/>
      <c r="AC1045867" s="247"/>
      <c r="AD1045867" s="245"/>
      <c r="AE1045867" s="245"/>
      <c r="AF1045867" s="245"/>
      <c r="AG1045867" s="245"/>
    </row>
    <row r="1045868" spans="1:33" ht="12.75">
      <c r="A1045868" s="247"/>
      <c r="B1045868" s="248"/>
      <c r="C1045868" s="249"/>
      <c r="D1045868" s="250"/>
      <c r="E1045868" s="250"/>
      <c r="F1045868" s="250"/>
      <c r="G1045868" s="250"/>
      <c r="H1045868" s="250"/>
      <c r="I1045868" s="250"/>
      <c r="J1045868" s="244"/>
      <c r="K1045868" s="244"/>
      <c r="L1045868" s="244"/>
      <c r="M1045868" s="244"/>
      <c r="N1045868" s="244"/>
      <c r="O1045868" s="251"/>
      <c r="P1045868" s="251"/>
      <c r="Q1045868" s="251"/>
      <c r="R1045868" s="251"/>
      <c r="S1045868" s="251"/>
      <c r="T1045868" s="251"/>
      <c r="U1045868" s="251"/>
      <c r="V1045868" s="251"/>
      <c r="W1045868" s="251"/>
      <c r="X1045868" s="251"/>
      <c r="Y1045868" s="251"/>
      <c r="Z1045868" s="251"/>
      <c r="AA1045868" s="251"/>
      <c r="AB1045868" s="247"/>
      <c r="AC1045868" s="247"/>
      <c r="AD1045868" s="245"/>
      <c r="AE1045868" s="245"/>
      <c r="AF1045868" s="245"/>
      <c r="AG1045868" s="245"/>
    </row>
    <row r="1045869" spans="1:33" ht="12.75">
      <c r="A1045869" s="247"/>
      <c r="B1045869" s="248"/>
      <c r="C1045869" s="249"/>
      <c r="D1045869" s="250"/>
      <c r="E1045869" s="250"/>
      <c r="F1045869" s="250"/>
      <c r="G1045869" s="250"/>
      <c r="H1045869" s="250"/>
      <c r="I1045869" s="250"/>
      <c r="J1045869" s="244"/>
      <c r="K1045869" s="244"/>
      <c r="L1045869" s="244"/>
      <c r="M1045869" s="244"/>
      <c r="N1045869" s="244"/>
      <c r="O1045869" s="251"/>
      <c r="P1045869" s="251"/>
      <c r="Q1045869" s="251"/>
      <c r="R1045869" s="251"/>
      <c r="S1045869" s="251"/>
      <c r="T1045869" s="251"/>
      <c r="U1045869" s="251"/>
      <c r="V1045869" s="251"/>
      <c r="W1045869" s="251"/>
      <c r="X1045869" s="251"/>
      <c r="Y1045869" s="251"/>
      <c r="Z1045869" s="251"/>
      <c r="AA1045869" s="251"/>
      <c r="AB1045869" s="247"/>
      <c r="AC1045869" s="247"/>
      <c r="AD1045869" s="245"/>
      <c r="AE1045869" s="245"/>
      <c r="AF1045869" s="245"/>
      <c r="AG1045869" s="245"/>
    </row>
    <row r="1045870" spans="1:33" ht="12.75">
      <c r="A1045870" s="247"/>
      <c r="B1045870" s="248"/>
      <c r="C1045870" s="249"/>
      <c r="D1045870" s="250"/>
      <c r="E1045870" s="250"/>
      <c r="F1045870" s="250"/>
      <c r="G1045870" s="250"/>
      <c r="H1045870" s="250"/>
      <c r="I1045870" s="250"/>
      <c r="J1045870" s="244"/>
      <c r="K1045870" s="244"/>
      <c r="L1045870" s="244"/>
      <c r="M1045870" s="244"/>
      <c r="N1045870" s="244"/>
      <c r="O1045870" s="251"/>
      <c r="P1045870" s="251"/>
      <c r="Q1045870" s="251"/>
      <c r="R1045870" s="251"/>
      <c r="S1045870" s="251"/>
      <c r="T1045870" s="251"/>
      <c r="U1045870" s="251"/>
      <c r="V1045870" s="251"/>
      <c r="W1045870" s="251"/>
      <c r="X1045870" s="251"/>
      <c r="Y1045870" s="251"/>
      <c r="Z1045870" s="251"/>
      <c r="AA1045870" s="251"/>
      <c r="AB1045870" s="247"/>
      <c r="AC1045870" s="247"/>
      <c r="AD1045870" s="245"/>
      <c r="AE1045870" s="245"/>
      <c r="AF1045870" s="245"/>
      <c r="AG1045870" s="245"/>
    </row>
    <row r="1045871" spans="1:33" ht="12.75">
      <c r="A1045871" s="247"/>
      <c r="B1045871" s="248"/>
      <c r="C1045871" s="249"/>
      <c r="D1045871" s="250"/>
      <c r="E1045871" s="250"/>
      <c r="F1045871" s="250"/>
      <c r="G1045871" s="250"/>
      <c r="H1045871" s="250"/>
      <c r="I1045871" s="250"/>
      <c r="J1045871" s="244"/>
      <c r="K1045871" s="244"/>
      <c r="L1045871" s="244"/>
      <c r="M1045871" s="244"/>
      <c r="N1045871" s="244"/>
      <c r="O1045871" s="251"/>
      <c r="P1045871" s="251"/>
      <c r="Q1045871" s="251"/>
      <c r="R1045871" s="251"/>
      <c r="S1045871" s="251"/>
      <c r="T1045871" s="251"/>
      <c r="U1045871" s="251"/>
      <c r="V1045871" s="251"/>
      <c r="W1045871" s="251"/>
      <c r="X1045871" s="251"/>
      <c r="Y1045871" s="251"/>
      <c r="Z1045871" s="251"/>
      <c r="AA1045871" s="251"/>
      <c r="AB1045871" s="247"/>
      <c r="AC1045871" s="247"/>
      <c r="AD1045871" s="245"/>
      <c r="AE1045871" s="245"/>
      <c r="AF1045871" s="245"/>
      <c r="AG1045871" s="245"/>
    </row>
    <row r="1045872" spans="1:33" ht="12.75">
      <c r="A1045872" s="247"/>
      <c r="B1045872" s="248"/>
      <c r="C1045872" s="249"/>
      <c r="D1045872" s="250"/>
      <c r="E1045872" s="250"/>
      <c r="F1045872" s="250"/>
      <c r="G1045872" s="250"/>
      <c r="H1045872" s="250"/>
      <c r="I1045872" s="250"/>
      <c r="J1045872" s="244"/>
      <c r="K1045872" s="244"/>
      <c r="L1045872" s="244"/>
      <c r="M1045872" s="244"/>
      <c r="N1045872" s="244"/>
      <c r="O1045872" s="251"/>
      <c r="P1045872" s="251"/>
      <c r="Q1045872" s="251"/>
      <c r="R1045872" s="251"/>
      <c r="S1045872" s="251"/>
      <c r="T1045872" s="251"/>
      <c r="U1045872" s="251"/>
      <c r="V1045872" s="251"/>
      <c r="W1045872" s="251"/>
      <c r="X1045872" s="251"/>
      <c r="Y1045872" s="251"/>
      <c r="Z1045872" s="251"/>
      <c r="AA1045872" s="251"/>
      <c r="AB1045872" s="247"/>
      <c r="AC1045872" s="247"/>
      <c r="AD1045872" s="245"/>
      <c r="AE1045872" s="245"/>
      <c r="AF1045872" s="245"/>
      <c r="AG1045872" s="245"/>
    </row>
    <row r="1045873" spans="1:33" ht="12.75">
      <c r="A1045873" s="247"/>
      <c r="B1045873" s="248"/>
      <c r="C1045873" s="249"/>
      <c r="D1045873" s="250"/>
      <c r="E1045873" s="250"/>
      <c r="F1045873" s="250"/>
      <c r="G1045873" s="250"/>
      <c r="H1045873" s="250"/>
      <c r="I1045873" s="250"/>
      <c r="J1045873" s="244"/>
      <c r="K1045873" s="244"/>
      <c r="L1045873" s="244"/>
      <c r="M1045873" s="244"/>
      <c r="N1045873" s="244"/>
      <c r="O1045873" s="251"/>
      <c r="P1045873" s="251"/>
      <c r="Q1045873" s="251"/>
      <c r="R1045873" s="251"/>
      <c r="S1045873" s="251"/>
      <c r="T1045873" s="251"/>
      <c r="U1045873" s="251"/>
      <c r="V1045873" s="251"/>
      <c r="W1045873" s="251"/>
      <c r="X1045873" s="251"/>
      <c r="Y1045873" s="251"/>
      <c r="Z1045873" s="251"/>
      <c r="AA1045873" s="251"/>
      <c r="AB1045873" s="247"/>
      <c r="AC1045873" s="247"/>
      <c r="AD1045873" s="245"/>
      <c r="AE1045873" s="245"/>
      <c r="AF1045873" s="245"/>
      <c r="AG1045873" s="245"/>
    </row>
    <row r="1045874" spans="1:33" ht="12.75">
      <c r="A1045874" s="247"/>
      <c r="B1045874" s="248"/>
      <c r="C1045874" s="249"/>
      <c r="D1045874" s="250"/>
      <c r="E1045874" s="250"/>
      <c r="F1045874" s="250"/>
      <c r="G1045874" s="250"/>
      <c r="H1045874" s="250"/>
      <c r="I1045874" s="250"/>
      <c r="J1045874" s="244"/>
      <c r="K1045874" s="244"/>
      <c r="L1045874" s="244"/>
      <c r="M1045874" s="244"/>
      <c r="N1045874" s="244"/>
      <c r="O1045874" s="251"/>
      <c r="P1045874" s="251"/>
      <c r="Q1045874" s="251"/>
      <c r="R1045874" s="251"/>
      <c r="S1045874" s="251"/>
      <c r="T1045874" s="251"/>
      <c r="U1045874" s="251"/>
      <c r="V1045874" s="251"/>
      <c r="W1045874" s="251"/>
      <c r="X1045874" s="251"/>
      <c r="Y1045874" s="251"/>
      <c r="Z1045874" s="251"/>
      <c r="AA1045874" s="251"/>
      <c r="AB1045874" s="247"/>
      <c r="AC1045874" s="247"/>
      <c r="AD1045874" s="245"/>
      <c r="AE1045874" s="245"/>
      <c r="AF1045874" s="245"/>
      <c r="AG1045874" s="245"/>
    </row>
    <row r="1045875" spans="1:33" ht="12.75">
      <c r="A1045875" s="247"/>
      <c r="B1045875" s="248"/>
      <c r="C1045875" s="249"/>
      <c r="D1045875" s="250"/>
      <c r="E1045875" s="250"/>
      <c r="F1045875" s="250"/>
      <c r="G1045875" s="250"/>
      <c r="H1045875" s="250"/>
      <c r="I1045875" s="250"/>
      <c r="J1045875" s="244"/>
      <c r="K1045875" s="244"/>
      <c r="L1045875" s="244"/>
      <c r="M1045875" s="244"/>
      <c r="N1045875" s="244"/>
      <c r="O1045875" s="251"/>
      <c r="P1045875" s="251"/>
      <c r="Q1045875" s="251"/>
      <c r="R1045875" s="251"/>
      <c r="S1045875" s="251"/>
      <c r="T1045875" s="251"/>
      <c r="U1045875" s="251"/>
      <c r="V1045875" s="251"/>
      <c r="W1045875" s="251"/>
      <c r="X1045875" s="251"/>
      <c r="Y1045875" s="251"/>
      <c r="Z1045875" s="251"/>
      <c r="AA1045875" s="251"/>
      <c r="AB1045875" s="247"/>
      <c r="AC1045875" s="247"/>
      <c r="AD1045875" s="245"/>
      <c r="AE1045875" s="245"/>
      <c r="AF1045875" s="245"/>
      <c r="AG1045875" s="245"/>
    </row>
    <row r="1045876" spans="1:33" ht="12.75">
      <c r="A1045876" s="247"/>
      <c r="B1045876" s="248"/>
      <c r="C1045876" s="249"/>
      <c r="D1045876" s="250"/>
      <c r="E1045876" s="250"/>
      <c r="F1045876" s="250"/>
      <c r="G1045876" s="250"/>
      <c r="H1045876" s="250"/>
      <c r="I1045876" s="250"/>
      <c r="J1045876" s="244"/>
      <c r="K1045876" s="244"/>
      <c r="L1045876" s="244"/>
      <c r="M1045876" s="244"/>
      <c r="N1045876" s="244"/>
      <c r="O1045876" s="251"/>
      <c r="P1045876" s="251"/>
      <c r="Q1045876" s="251"/>
      <c r="R1045876" s="251"/>
      <c r="S1045876" s="251"/>
      <c r="T1045876" s="251"/>
      <c r="U1045876" s="251"/>
      <c r="V1045876" s="251"/>
      <c r="W1045876" s="251"/>
      <c r="X1045876" s="251"/>
      <c r="Y1045876" s="251"/>
      <c r="Z1045876" s="251"/>
      <c r="AA1045876" s="251"/>
      <c r="AB1045876" s="247"/>
      <c r="AC1045876" s="247"/>
      <c r="AD1045876" s="245"/>
      <c r="AE1045876" s="245"/>
      <c r="AF1045876" s="245"/>
      <c r="AG1045876" s="245"/>
    </row>
    <row r="1045877" spans="1:33" ht="12.75">
      <c r="A1045877" s="247"/>
      <c r="B1045877" s="248"/>
      <c r="C1045877" s="249"/>
      <c r="D1045877" s="250"/>
      <c r="E1045877" s="250"/>
      <c r="F1045877" s="250"/>
      <c r="G1045877" s="250"/>
      <c r="H1045877" s="250"/>
      <c r="I1045877" s="250"/>
      <c r="J1045877" s="244"/>
      <c r="K1045877" s="244"/>
      <c r="L1045877" s="244"/>
      <c r="M1045877" s="244"/>
      <c r="N1045877" s="244"/>
      <c r="O1045877" s="251"/>
      <c r="P1045877" s="251"/>
      <c r="Q1045877" s="251"/>
      <c r="R1045877" s="251"/>
      <c r="S1045877" s="251"/>
      <c r="T1045877" s="251"/>
      <c r="U1045877" s="251"/>
      <c r="V1045877" s="251"/>
      <c r="W1045877" s="251"/>
      <c r="X1045877" s="251"/>
      <c r="Y1045877" s="251"/>
      <c r="Z1045877" s="251"/>
      <c r="AA1045877" s="251"/>
      <c r="AB1045877" s="247"/>
      <c r="AC1045877" s="247"/>
      <c r="AD1045877" s="245"/>
      <c r="AE1045877" s="245"/>
      <c r="AF1045877" s="245"/>
      <c r="AG1045877" s="245"/>
    </row>
    <row r="1045878" spans="1:33" ht="12.75">
      <c r="A1045878" s="247"/>
      <c r="B1045878" s="248"/>
      <c r="C1045878" s="249"/>
      <c r="D1045878" s="250"/>
      <c r="E1045878" s="250"/>
      <c r="F1045878" s="250"/>
      <c r="G1045878" s="250"/>
      <c r="H1045878" s="250"/>
      <c r="I1045878" s="250"/>
      <c r="J1045878" s="244"/>
      <c r="K1045878" s="244"/>
      <c r="L1045878" s="244"/>
      <c r="M1045878" s="244"/>
      <c r="N1045878" s="244"/>
      <c r="O1045878" s="251"/>
      <c r="P1045878" s="251"/>
      <c r="Q1045878" s="251"/>
      <c r="R1045878" s="251"/>
      <c r="S1045878" s="251"/>
      <c r="T1045878" s="251"/>
      <c r="U1045878" s="251"/>
      <c r="V1045878" s="251"/>
      <c r="W1045878" s="251"/>
      <c r="X1045878" s="251"/>
      <c r="Y1045878" s="251"/>
      <c r="Z1045878" s="251"/>
      <c r="AA1045878" s="251"/>
      <c r="AB1045878" s="247"/>
      <c r="AC1045878" s="247"/>
      <c r="AD1045878" s="245"/>
      <c r="AE1045878" s="245"/>
      <c r="AF1045878" s="245"/>
      <c r="AG1045878" s="245"/>
    </row>
    <row r="1045879" spans="1:33" ht="12.75">
      <c r="A1045879" s="247"/>
      <c r="B1045879" s="248"/>
      <c r="C1045879" s="249"/>
      <c r="D1045879" s="250"/>
      <c r="E1045879" s="250"/>
      <c r="F1045879" s="250"/>
      <c r="G1045879" s="250"/>
      <c r="H1045879" s="250"/>
      <c r="I1045879" s="250"/>
      <c r="J1045879" s="244"/>
      <c r="K1045879" s="244"/>
      <c r="L1045879" s="244"/>
      <c r="M1045879" s="244"/>
      <c r="N1045879" s="244"/>
      <c r="O1045879" s="251"/>
      <c r="P1045879" s="251"/>
      <c r="Q1045879" s="251"/>
      <c r="R1045879" s="251"/>
      <c r="S1045879" s="251"/>
      <c r="T1045879" s="251"/>
      <c r="U1045879" s="251"/>
      <c r="V1045879" s="251"/>
      <c r="W1045879" s="251"/>
      <c r="X1045879" s="251"/>
      <c r="Y1045879" s="251"/>
      <c r="Z1045879" s="251"/>
      <c r="AA1045879" s="251"/>
      <c r="AB1045879" s="247"/>
      <c r="AC1045879" s="247"/>
      <c r="AD1045879" s="245"/>
      <c r="AE1045879" s="245"/>
      <c r="AF1045879" s="245"/>
      <c r="AG1045879" s="245"/>
    </row>
    <row r="1045880" spans="1:33" ht="12.75">
      <c r="A1045880" s="247"/>
      <c r="B1045880" s="248"/>
      <c r="C1045880" s="249"/>
      <c r="D1045880" s="250"/>
      <c r="E1045880" s="250"/>
      <c r="F1045880" s="250"/>
      <c r="G1045880" s="250"/>
      <c r="H1045880" s="250"/>
      <c r="I1045880" s="250"/>
      <c r="J1045880" s="244"/>
      <c r="K1045880" s="244"/>
      <c r="L1045880" s="244"/>
      <c r="M1045880" s="244"/>
      <c r="N1045880" s="244"/>
      <c r="O1045880" s="251"/>
      <c r="P1045880" s="251"/>
      <c r="Q1045880" s="251"/>
      <c r="R1045880" s="251"/>
      <c r="S1045880" s="251"/>
      <c r="T1045880" s="251"/>
      <c r="U1045880" s="251"/>
      <c r="V1045880" s="251"/>
      <c r="W1045880" s="251"/>
      <c r="X1045880" s="251"/>
      <c r="Y1045880" s="251"/>
      <c r="Z1045880" s="251"/>
      <c r="AA1045880" s="251"/>
      <c r="AB1045880" s="247"/>
      <c r="AC1045880" s="247"/>
      <c r="AD1045880" s="245"/>
      <c r="AE1045880" s="245"/>
      <c r="AF1045880" s="245"/>
      <c r="AG1045880" s="245"/>
    </row>
    <row r="1045881" spans="1:33" ht="12.75">
      <c r="A1045881" s="247"/>
      <c r="B1045881" s="248"/>
      <c r="C1045881" s="249"/>
      <c r="D1045881" s="250"/>
      <c r="E1045881" s="250"/>
      <c r="F1045881" s="250"/>
      <c r="G1045881" s="250"/>
      <c r="H1045881" s="250"/>
      <c r="I1045881" s="250"/>
      <c r="J1045881" s="244"/>
      <c r="K1045881" s="244"/>
      <c r="L1045881" s="244"/>
      <c r="M1045881" s="244"/>
      <c r="N1045881" s="244"/>
      <c r="O1045881" s="251"/>
      <c r="P1045881" s="251"/>
      <c r="Q1045881" s="251"/>
      <c r="R1045881" s="251"/>
      <c r="S1045881" s="251"/>
      <c r="T1045881" s="251"/>
      <c r="U1045881" s="251"/>
      <c r="V1045881" s="251"/>
      <c r="W1045881" s="251"/>
      <c r="X1045881" s="251"/>
      <c r="Y1045881" s="251"/>
      <c r="Z1045881" s="251"/>
      <c r="AA1045881" s="251"/>
      <c r="AB1045881" s="247"/>
      <c r="AC1045881" s="247"/>
      <c r="AD1045881" s="245"/>
      <c r="AE1045881" s="245"/>
      <c r="AF1045881" s="245"/>
      <c r="AG1045881" s="245"/>
    </row>
    <row r="1045882" spans="1:33" ht="12.75">
      <c r="A1045882" s="247"/>
      <c r="B1045882" s="248"/>
      <c r="C1045882" s="249"/>
      <c r="D1045882" s="250"/>
      <c r="E1045882" s="250"/>
      <c r="F1045882" s="250"/>
      <c r="G1045882" s="250"/>
      <c r="H1045882" s="250"/>
      <c r="I1045882" s="250"/>
      <c r="J1045882" s="244"/>
      <c r="K1045882" s="244"/>
      <c r="L1045882" s="244"/>
      <c r="M1045882" s="244"/>
      <c r="N1045882" s="244"/>
      <c r="O1045882" s="251"/>
      <c r="P1045882" s="251"/>
      <c r="Q1045882" s="251"/>
      <c r="R1045882" s="251"/>
      <c r="S1045882" s="251"/>
      <c r="T1045882" s="251"/>
      <c r="U1045882" s="251"/>
      <c r="V1045882" s="251"/>
      <c r="W1045882" s="251"/>
      <c r="X1045882" s="251"/>
      <c r="Y1045882" s="251"/>
      <c r="Z1045882" s="251"/>
      <c r="AA1045882" s="251"/>
      <c r="AB1045882" s="247"/>
      <c r="AC1045882" s="247"/>
      <c r="AD1045882" s="245"/>
      <c r="AE1045882" s="245"/>
      <c r="AF1045882" s="245"/>
      <c r="AG1045882" s="245"/>
    </row>
    <row r="1045883" spans="1:33" ht="12.75">
      <c r="A1045883" s="247"/>
      <c r="B1045883" s="248"/>
      <c r="C1045883" s="249"/>
      <c r="D1045883" s="250"/>
      <c r="E1045883" s="250"/>
      <c r="F1045883" s="250"/>
      <c r="G1045883" s="250"/>
      <c r="H1045883" s="250"/>
      <c r="I1045883" s="250"/>
      <c r="J1045883" s="244"/>
      <c r="K1045883" s="244"/>
      <c r="L1045883" s="244"/>
      <c r="M1045883" s="244"/>
      <c r="N1045883" s="244"/>
      <c r="O1045883" s="251"/>
      <c r="P1045883" s="251"/>
      <c r="Q1045883" s="251"/>
      <c r="R1045883" s="251"/>
      <c r="S1045883" s="251"/>
      <c r="T1045883" s="251"/>
      <c r="U1045883" s="251"/>
      <c r="V1045883" s="251"/>
      <c r="W1045883" s="251"/>
      <c r="X1045883" s="251"/>
      <c r="Y1045883" s="251"/>
      <c r="Z1045883" s="251"/>
      <c r="AA1045883" s="251"/>
      <c r="AB1045883" s="247"/>
      <c r="AC1045883" s="247"/>
      <c r="AD1045883" s="245"/>
      <c r="AE1045883" s="245"/>
      <c r="AF1045883" s="245"/>
      <c r="AG1045883" s="245"/>
    </row>
    <row r="1045884" spans="1:33" ht="12.75">
      <c r="A1045884" s="247"/>
      <c r="B1045884" s="248"/>
      <c r="C1045884" s="249"/>
      <c r="D1045884" s="250"/>
      <c r="E1045884" s="250"/>
      <c r="F1045884" s="250"/>
      <c r="G1045884" s="250"/>
      <c r="H1045884" s="250"/>
      <c r="I1045884" s="250"/>
      <c r="J1045884" s="244"/>
      <c r="K1045884" s="244"/>
      <c r="L1045884" s="244"/>
      <c r="M1045884" s="244"/>
      <c r="N1045884" s="244"/>
      <c r="O1045884" s="251"/>
      <c r="P1045884" s="251"/>
      <c r="Q1045884" s="251"/>
      <c r="R1045884" s="251"/>
      <c r="S1045884" s="251"/>
      <c r="T1045884" s="251"/>
      <c r="U1045884" s="251"/>
      <c r="V1045884" s="251"/>
      <c r="W1045884" s="251"/>
      <c r="X1045884" s="251"/>
      <c r="Y1045884" s="251"/>
      <c r="Z1045884" s="251"/>
      <c r="AA1045884" s="251"/>
      <c r="AB1045884" s="247"/>
      <c r="AC1045884" s="247"/>
      <c r="AD1045884" s="245"/>
      <c r="AE1045884" s="245"/>
      <c r="AF1045884" s="245"/>
      <c r="AG1045884" s="245"/>
    </row>
    <row r="1045885" spans="1:33" ht="12.75">
      <c r="A1045885" s="247"/>
      <c r="B1045885" s="248"/>
      <c r="C1045885" s="249"/>
      <c r="D1045885" s="250"/>
      <c r="E1045885" s="250"/>
      <c r="F1045885" s="250"/>
      <c r="G1045885" s="250"/>
      <c r="H1045885" s="250"/>
      <c r="I1045885" s="250"/>
      <c r="J1045885" s="244"/>
      <c r="K1045885" s="244"/>
      <c r="L1045885" s="244"/>
      <c r="M1045885" s="244"/>
      <c r="N1045885" s="244"/>
      <c r="O1045885" s="251"/>
      <c r="P1045885" s="251"/>
      <c r="Q1045885" s="251"/>
      <c r="R1045885" s="251"/>
      <c r="S1045885" s="251"/>
      <c r="T1045885" s="251"/>
      <c r="U1045885" s="251"/>
      <c r="V1045885" s="251"/>
      <c r="W1045885" s="251"/>
      <c r="X1045885" s="251"/>
      <c r="Y1045885" s="251"/>
      <c r="Z1045885" s="251"/>
      <c r="AA1045885" s="251"/>
      <c r="AB1045885" s="247"/>
      <c r="AC1045885" s="247"/>
      <c r="AD1045885" s="245"/>
      <c r="AE1045885" s="245"/>
      <c r="AF1045885" s="245"/>
      <c r="AG1045885" s="245"/>
    </row>
    <row r="1045886" spans="1:33" ht="12.75">
      <c r="A1045886" s="247"/>
      <c r="B1045886" s="248"/>
      <c r="C1045886" s="249"/>
      <c r="D1045886" s="250"/>
      <c r="E1045886" s="250"/>
      <c r="F1045886" s="250"/>
      <c r="G1045886" s="250"/>
      <c r="H1045886" s="250"/>
      <c r="I1045886" s="250"/>
      <c r="J1045886" s="244"/>
      <c r="K1045886" s="244"/>
      <c r="L1045886" s="244"/>
      <c r="M1045886" s="244"/>
      <c r="N1045886" s="244"/>
      <c r="O1045886" s="251"/>
      <c r="P1045886" s="251"/>
      <c r="Q1045886" s="251"/>
      <c r="R1045886" s="251"/>
      <c r="S1045886" s="251"/>
      <c r="T1045886" s="251"/>
      <c r="U1045886" s="251"/>
      <c r="V1045886" s="251"/>
      <c r="W1045886" s="251"/>
      <c r="X1045886" s="251"/>
      <c r="Y1045886" s="251"/>
      <c r="Z1045886" s="251"/>
      <c r="AA1045886" s="251"/>
      <c r="AB1045886" s="247"/>
      <c r="AC1045886" s="247"/>
      <c r="AD1045886" s="245"/>
      <c r="AE1045886" s="245"/>
      <c r="AF1045886" s="245"/>
      <c r="AG1045886" s="245"/>
    </row>
    <row r="1045887" spans="1:33" ht="12.75">
      <c r="A1045887" s="247"/>
      <c r="B1045887" s="248"/>
      <c r="C1045887" s="249"/>
      <c r="D1045887" s="250"/>
      <c r="E1045887" s="250"/>
      <c r="F1045887" s="250"/>
      <c r="G1045887" s="250"/>
      <c r="H1045887" s="250"/>
      <c r="I1045887" s="250"/>
      <c r="J1045887" s="244"/>
      <c r="K1045887" s="244"/>
      <c r="L1045887" s="244"/>
      <c r="M1045887" s="244"/>
      <c r="N1045887" s="244"/>
      <c r="O1045887" s="251"/>
      <c r="P1045887" s="251"/>
      <c r="Q1045887" s="251"/>
      <c r="R1045887" s="251"/>
      <c r="S1045887" s="251"/>
      <c r="T1045887" s="251"/>
      <c r="U1045887" s="251"/>
      <c r="V1045887" s="251"/>
      <c r="W1045887" s="251"/>
      <c r="X1045887" s="251"/>
      <c r="Y1045887" s="251"/>
      <c r="Z1045887" s="251"/>
      <c r="AA1045887" s="251"/>
      <c r="AB1045887" s="247"/>
      <c r="AC1045887" s="247"/>
      <c r="AD1045887" s="245"/>
      <c r="AE1045887" s="245"/>
      <c r="AF1045887" s="245"/>
      <c r="AG1045887" s="245"/>
    </row>
    <row r="1045888" spans="1:33" ht="12.75">
      <c r="A1045888" s="247"/>
      <c r="B1045888" s="248"/>
      <c r="C1045888" s="249"/>
      <c r="D1045888" s="250"/>
      <c r="E1045888" s="250"/>
      <c r="F1045888" s="250"/>
      <c r="G1045888" s="250"/>
      <c r="H1045888" s="250"/>
      <c r="I1045888" s="250"/>
      <c r="J1045888" s="244"/>
      <c r="K1045888" s="244"/>
      <c r="L1045888" s="244"/>
      <c r="M1045888" s="244"/>
      <c r="N1045888" s="244"/>
      <c r="O1045888" s="251"/>
      <c r="P1045888" s="251"/>
      <c r="Q1045888" s="251"/>
      <c r="R1045888" s="251"/>
      <c r="S1045888" s="251"/>
      <c r="T1045888" s="251"/>
      <c r="U1045888" s="251"/>
      <c r="V1045888" s="251"/>
      <c r="W1045888" s="251"/>
      <c r="X1045888" s="251"/>
      <c r="Y1045888" s="251"/>
      <c r="Z1045888" s="251"/>
      <c r="AA1045888" s="251"/>
      <c r="AB1045888" s="247"/>
      <c r="AC1045888" s="247"/>
      <c r="AD1045888" s="245"/>
      <c r="AE1045888" s="245"/>
      <c r="AF1045888" s="245"/>
      <c r="AG1045888" s="245"/>
    </row>
    <row r="1045889" spans="1:33" ht="12.75">
      <c r="A1045889" s="247"/>
      <c r="B1045889" s="248"/>
      <c r="C1045889" s="249"/>
      <c r="D1045889" s="250"/>
      <c r="E1045889" s="250"/>
      <c r="F1045889" s="250"/>
      <c r="G1045889" s="250"/>
      <c r="H1045889" s="250"/>
      <c r="I1045889" s="250"/>
      <c r="J1045889" s="244"/>
      <c r="K1045889" s="244"/>
      <c r="L1045889" s="244"/>
      <c r="M1045889" s="244"/>
      <c r="N1045889" s="244"/>
      <c r="O1045889" s="251"/>
      <c r="P1045889" s="251"/>
      <c r="Q1045889" s="251"/>
      <c r="R1045889" s="251"/>
      <c r="S1045889" s="251"/>
      <c r="T1045889" s="251"/>
      <c r="U1045889" s="251"/>
      <c r="V1045889" s="251"/>
      <c r="W1045889" s="251"/>
      <c r="X1045889" s="251"/>
      <c r="Y1045889" s="251"/>
      <c r="Z1045889" s="251"/>
      <c r="AA1045889" s="251"/>
      <c r="AB1045889" s="247"/>
      <c r="AC1045889" s="247"/>
      <c r="AD1045889" s="245"/>
      <c r="AE1045889" s="245"/>
      <c r="AF1045889" s="245"/>
      <c r="AG1045889" s="245"/>
    </row>
    <row r="1045890" spans="1:33" ht="12.75">
      <c r="A1045890" s="247"/>
      <c r="B1045890" s="248"/>
      <c r="C1045890" s="249"/>
      <c r="D1045890" s="250"/>
      <c r="E1045890" s="250"/>
      <c r="F1045890" s="250"/>
      <c r="G1045890" s="250"/>
      <c r="H1045890" s="250"/>
      <c r="I1045890" s="250"/>
      <c r="J1045890" s="244"/>
      <c r="K1045890" s="244"/>
      <c r="L1045890" s="244"/>
      <c r="M1045890" s="244"/>
      <c r="N1045890" s="244"/>
      <c r="O1045890" s="251"/>
      <c r="P1045890" s="251"/>
      <c r="Q1045890" s="251"/>
      <c r="R1045890" s="251"/>
      <c r="S1045890" s="251"/>
      <c r="T1045890" s="251"/>
      <c r="U1045890" s="251"/>
      <c r="V1045890" s="251"/>
      <c r="W1045890" s="251"/>
      <c r="X1045890" s="251"/>
      <c r="Y1045890" s="251"/>
      <c r="Z1045890" s="251"/>
      <c r="AA1045890" s="251"/>
      <c r="AB1045890" s="247"/>
      <c r="AC1045890" s="247"/>
      <c r="AD1045890" s="245"/>
      <c r="AE1045890" s="245"/>
      <c r="AF1045890" s="245"/>
      <c r="AG1045890" s="245"/>
    </row>
    <row r="1045891" spans="1:33" ht="12.75">
      <c r="A1045891" s="247"/>
      <c r="B1045891" s="248"/>
      <c r="C1045891" s="249"/>
      <c r="D1045891" s="250"/>
      <c r="E1045891" s="250"/>
      <c r="F1045891" s="250"/>
      <c r="G1045891" s="250"/>
      <c r="H1045891" s="250"/>
      <c r="I1045891" s="250"/>
      <c r="J1045891" s="244"/>
      <c r="K1045891" s="244"/>
      <c r="L1045891" s="244"/>
      <c r="M1045891" s="244"/>
      <c r="N1045891" s="244"/>
      <c r="O1045891" s="251"/>
      <c r="P1045891" s="251"/>
      <c r="Q1045891" s="251"/>
      <c r="R1045891" s="251"/>
      <c r="S1045891" s="251"/>
      <c r="T1045891" s="251"/>
      <c r="U1045891" s="251"/>
      <c r="V1045891" s="251"/>
      <c r="W1045891" s="251"/>
      <c r="X1045891" s="251"/>
      <c r="Y1045891" s="251"/>
      <c r="Z1045891" s="251"/>
      <c r="AA1045891" s="251"/>
      <c r="AB1045891" s="247"/>
      <c r="AC1045891" s="247"/>
      <c r="AD1045891" s="245"/>
      <c r="AE1045891" s="245"/>
      <c r="AF1045891" s="245"/>
      <c r="AG1045891" s="245"/>
    </row>
    <row r="1045892" spans="1:33" ht="12.75">
      <c r="A1045892" s="247"/>
      <c r="B1045892" s="248"/>
      <c r="C1045892" s="249"/>
      <c r="D1045892" s="250"/>
      <c r="E1045892" s="250"/>
      <c r="F1045892" s="250"/>
      <c r="G1045892" s="250"/>
      <c r="H1045892" s="250"/>
      <c r="I1045892" s="250"/>
      <c r="J1045892" s="244"/>
      <c r="K1045892" s="244"/>
      <c r="L1045892" s="244"/>
      <c r="M1045892" s="244"/>
      <c r="N1045892" s="244"/>
      <c r="O1045892" s="251"/>
      <c r="P1045892" s="251"/>
      <c r="Q1045892" s="251"/>
      <c r="R1045892" s="251"/>
      <c r="S1045892" s="251"/>
      <c r="T1045892" s="251"/>
      <c r="U1045892" s="251"/>
      <c r="V1045892" s="251"/>
      <c r="W1045892" s="251"/>
      <c r="X1045892" s="251"/>
      <c r="Y1045892" s="251"/>
      <c r="Z1045892" s="251"/>
      <c r="AA1045892" s="251"/>
      <c r="AB1045892" s="247"/>
      <c r="AC1045892" s="247"/>
      <c r="AD1045892" s="245"/>
      <c r="AE1045892" s="245"/>
      <c r="AF1045892" s="245"/>
      <c r="AG1045892" s="245"/>
    </row>
    <row r="1045893" spans="1:33" ht="12.75">
      <c r="A1045893" s="247"/>
      <c r="B1045893" s="248"/>
      <c r="C1045893" s="249"/>
      <c r="D1045893" s="250"/>
      <c r="E1045893" s="250"/>
      <c r="F1045893" s="250"/>
      <c r="G1045893" s="250"/>
      <c r="H1045893" s="250"/>
      <c r="I1045893" s="250"/>
      <c r="J1045893" s="244"/>
      <c r="K1045893" s="244"/>
      <c r="L1045893" s="244"/>
      <c r="M1045893" s="244"/>
      <c r="N1045893" s="244"/>
      <c r="O1045893" s="251"/>
      <c r="P1045893" s="251"/>
      <c r="Q1045893" s="251"/>
      <c r="R1045893" s="251"/>
      <c r="S1045893" s="251"/>
      <c r="T1045893" s="251"/>
      <c r="U1045893" s="251"/>
      <c r="V1045893" s="251"/>
      <c r="W1045893" s="251"/>
      <c r="X1045893" s="251"/>
      <c r="Y1045893" s="251"/>
      <c r="Z1045893" s="251"/>
      <c r="AA1045893" s="251"/>
      <c r="AB1045893" s="247"/>
      <c r="AC1045893" s="247"/>
      <c r="AD1045893" s="245"/>
      <c r="AE1045893" s="245"/>
      <c r="AF1045893" s="245"/>
      <c r="AG1045893" s="245"/>
    </row>
    <row r="1045894" spans="1:33" ht="12.75">
      <c r="A1045894" s="247"/>
      <c r="B1045894" s="248"/>
      <c r="C1045894" s="249"/>
      <c r="D1045894" s="250"/>
      <c r="E1045894" s="250"/>
      <c r="F1045894" s="250"/>
      <c r="G1045894" s="250"/>
      <c r="H1045894" s="250"/>
      <c r="I1045894" s="250"/>
      <c r="J1045894" s="244"/>
      <c r="K1045894" s="244"/>
      <c r="L1045894" s="244"/>
      <c r="M1045894" s="244"/>
      <c r="N1045894" s="244"/>
      <c r="O1045894" s="251"/>
      <c r="P1045894" s="251"/>
      <c r="Q1045894" s="251"/>
      <c r="R1045894" s="251"/>
      <c r="S1045894" s="251"/>
      <c r="T1045894" s="251"/>
      <c r="U1045894" s="251"/>
      <c r="V1045894" s="251"/>
      <c r="W1045894" s="251"/>
      <c r="X1045894" s="251"/>
      <c r="Y1045894" s="251"/>
      <c r="Z1045894" s="251"/>
      <c r="AA1045894" s="251"/>
      <c r="AB1045894" s="247"/>
      <c r="AC1045894" s="247"/>
      <c r="AD1045894" s="245"/>
      <c r="AE1045894" s="245"/>
      <c r="AF1045894" s="245"/>
      <c r="AG1045894" s="245"/>
    </row>
    <row r="1045895" spans="1:33" ht="12.75">
      <c r="A1045895" s="247"/>
      <c r="B1045895" s="248"/>
      <c r="C1045895" s="249"/>
      <c r="D1045895" s="250"/>
      <c r="E1045895" s="250"/>
      <c r="F1045895" s="250"/>
      <c r="G1045895" s="250"/>
      <c r="H1045895" s="250"/>
      <c r="I1045895" s="250"/>
      <c r="J1045895" s="244"/>
      <c r="K1045895" s="244"/>
      <c r="L1045895" s="244"/>
      <c r="M1045895" s="244"/>
      <c r="N1045895" s="244"/>
      <c r="O1045895" s="251"/>
      <c r="P1045895" s="251"/>
      <c r="Q1045895" s="251"/>
      <c r="R1045895" s="251"/>
      <c r="S1045895" s="251"/>
      <c r="T1045895" s="251"/>
      <c r="U1045895" s="251"/>
      <c r="V1045895" s="251"/>
      <c r="W1045895" s="251"/>
      <c r="X1045895" s="251"/>
      <c r="Y1045895" s="251"/>
      <c r="Z1045895" s="251"/>
      <c r="AA1045895" s="251"/>
      <c r="AB1045895" s="247"/>
      <c r="AC1045895" s="247"/>
      <c r="AD1045895" s="245"/>
      <c r="AE1045895" s="245"/>
      <c r="AF1045895" s="245"/>
      <c r="AG1045895" s="245"/>
    </row>
    <row r="1045896" spans="1:33" ht="12.75">
      <c r="A1045896" s="247"/>
      <c r="B1045896" s="248"/>
      <c r="C1045896" s="249"/>
      <c r="D1045896" s="250"/>
      <c r="E1045896" s="250"/>
      <c r="F1045896" s="250"/>
      <c r="G1045896" s="250"/>
      <c r="H1045896" s="250"/>
      <c r="I1045896" s="250"/>
      <c r="J1045896" s="244"/>
      <c r="K1045896" s="244"/>
      <c r="L1045896" s="244"/>
      <c r="M1045896" s="244"/>
      <c r="N1045896" s="244"/>
      <c r="O1045896" s="251"/>
      <c r="P1045896" s="251"/>
      <c r="Q1045896" s="251"/>
      <c r="R1045896" s="251"/>
      <c r="S1045896" s="251"/>
      <c r="T1045896" s="251"/>
      <c r="U1045896" s="251"/>
      <c r="V1045896" s="251"/>
      <c r="W1045896" s="251"/>
      <c r="X1045896" s="251"/>
      <c r="Y1045896" s="251"/>
      <c r="Z1045896" s="251"/>
      <c r="AA1045896" s="251"/>
      <c r="AB1045896" s="247"/>
      <c r="AC1045896" s="247"/>
      <c r="AD1045896" s="245"/>
      <c r="AE1045896" s="245"/>
      <c r="AF1045896" s="245"/>
      <c r="AG1045896" s="245"/>
    </row>
    <row r="1045897" spans="1:33" ht="12.75">
      <c r="A1045897" s="247"/>
      <c r="B1045897" s="248"/>
      <c r="C1045897" s="249"/>
      <c r="D1045897" s="250"/>
      <c r="E1045897" s="250"/>
      <c r="F1045897" s="250"/>
      <c r="G1045897" s="250"/>
      <c r="H1045897" s="250"/>
      <c r="I1045897" s="250"/>
      <c r="J1045897" s="244"/>
      <c r="K1045897" s="244"/>
      <c r="L1045897" s="244"/>
      <c r="M1045897" s="244"/>
      <c r="N1045897" s="244"/>
      <c r="O1045897" s="251"/>
      <c r="P1045897" s="251"/>
      <c r="Q1045897" s="251"/>
      <c r="R1045897" s="251"/>
      <c r="S1045897" s="251"/>
      <c r="T1045897" s="251"/>
      <c r="U1045897" s="251"/>
      <c r="V1045897" s="251"/>
      <c r="W1045897" s="251"/>
      <c r="X1045897" s="251"/>
      <c r="Y1045897" s="251"/>
      <c r="Z1045897" s="251"/>
      <c r="AA1045897" s="251"/>
      <c r="AB1045897" s="247"/>
      <c r="AC1045897" s="247"/>
      <c r="AD1045897" s="245"/>
      <c r="AE1045897" s="245"/>
      <c r="AF1045897" s="245"/>
      <c r="AG1045897" s="245"/>
    </row>
    <row r="1045898" spans="1:33" ht="12.75">
      <c r="A1045898" s="247"/>
      <c r="B1045898" s="248"/>
      <c r="C1045898" s="249"/>
      <c r="D1045898" s="250"/>
      <c r="E1045898" s="250"/>
      <c r="F1045898" s="250"/>
      <c r="G1045898" s="250"/>
      <c r="H1045898" s="250"/>
      <c r="I1045898" s="250"/>
      <c r="J1045898" s="244"/>
      <c r="K1045898" s="244"/>
      <c r="L1045898" s="244"/>
      <c r="M1045898" s="244"/>
      <c r="N1045898" s="244"/>
      <c r="O1045898" s="251"/>
      <c r="P1045898" s="251"/>
      <c r="Q1045898" s="251"/>
      <c r="R1045898" s="251"/>
      <c r="S1045898" s="251"/>
      <c r="T1045898" s="251"/>
      <c r="U1045898" s="251"/>
      <c r="V1045898" s="251"/>
      <c r="W1045898" s="251"/>
      <c r="X1045898" s="251"/>
      <c r="Y1045898" s="251"/>
      <c r="Z1045898" s="251"/>
      <c r="AA1045898" s="251"/>
      <c r="AB1045898" s="247"/>
      <c r="AC1045898" s="247"/>
      <c r="AD1045898" s="245"/>
      <c r="AE1045898" s="245"/>
      <c r="AF1045898" s="245"/>
      <c r="AG1045898" s="245"/>
    </row>
    <row r="1045899" spans="1:33" ht="12.75">
      <c r="A1045899" s="247"/>
      <c r="B1045899" s="248"/>
      <c r="C1045899" s="249"/>
      <c r="D1045899" s="250"/>
      <c r="E1045899" s="250"/>
      <c r="F1045899" s="250"/>
      <c r="G1045899" s="250"/>
      <c r="H1045899" s="250"/>
      <c r="I1045899" s="250"/>
      <c r="J1045899" s="244"/>
      <c r="K1045899" s="244"/>
      <c r="L1045899" s="244"/>
      <c r="M1045899" s="244"/>
      <c r="N1045899" s="244"/>
      <c r="O1045899" s="251"/>
      <c r="P1045899" s="251"/>
      <c r="Q1045899" s="251"/>
      <c r="R1045899" s="251"/>
      <c r="S1045899" s="251"/>
      <c r="T1045899" s="251"/>
      <c r="U1045899" s="251"/>
      <c r="V1045899" s="251"/>
      <c r="W1045899" s="251"/>
      <c r="X1045899" s="251"/>
      <c r="Y1045899" s="251"/>
      <c r="Z1045899" s="251"/>
      <c r="AA1045899" s="251"/>
      <c r="AB1045899" s="247"/>
      <c r="AC1045899" s="247"/>
      <c r="AD1045899" s="245"/>
      <c r="AE1045899" s="245"/>
      <c r="AF1045899" s="245"/>
      <c r="AG1045899" s="245"/>
    </row>
    <row r="1045900" spans="1:33" ht="12.75">
      <c r="A1045900" s="247"/>
      <c r="B1045900" s="248"/>
      <c r="C1045900" s="249"/>
      <c r="D1045900" s="250"/>
      <c r="E1045900" s="250"/>
      <c r="F1045900" s="250"/>
      <c r="G1045900" s="250"/>
      <c r="H1045900" s="250"/>
      <c r="I1045900" s="250"/>
      <c r="J1045900" s="244"/>
      <c r="K1045900" s="244"/>
      <c r="L1045900" s="244"/>
      <c r="M1045900" s="244"/>
      <c r="N1045900" s="244"/>
      <c r="O1045900" s="251"/>
      <c r="P1045900" s="251"/>
      <c r="Q1045900" s="251"/>
      <c r="R1045900" s="251"/>
      <c r="S1045900" s="251"/>
      <c r="T1045900" s="251"/>
      <c r="U1045900" s="251"/>
      <c r="V1045900" s="251"/>
      <c r="W1045900" s="251"/>
      <c r="X1045900" s="251"/>
      <c r="Y1045900" s="251"/>
      <c r="Z1045900" s="251"/>
      <c r="AA1045900" s="251"/>
      <c r="AB1045900" s="247"/>
      <c r="AC1045900" s="247"/>
      <c r="AD1045900" s="245"/>
      <c r="AE1045900" s="245"/>
      <c r="AF1045900" s="245"/>
      <c r="AG1045900" s="245"/>
    </row>
    <row r="1045901" spans="1:33" ht="12.75">
      <c r="A1045901" s="247"/>
      <c r="B1045901" s="248"/>
      <c r="C1045901" s="249"/>
      <c r="D1045901" s="250"/>
      <c r="E1045901" s="250"/>
      <c r="F1045901" s="250"/>
      <c r="G1045901" s="250"/>
      <c r="H1045901" s="250"/>
      <c r="I1045901" s="250"/>
      <c r="J1045901" s="244"/>
      <c r="K1045901" s="244"/>
      <c r="L1045901" s="244"/>
      <c r="M1045901" s="244"/>
      <c r="N1045901" s="244"/>
      <c r="O1045901" s="251"/>
      <c r="P1045901" s="251"/>
      <c r="Q1045901" s="251"/>
      <c r="R1045901" s="251"/>
      <c r="S1045901" s="251"/>
      <c r="T1045901" s="251"/>
      <c r="U1045901" s="251"/>
      <c r="V1045901" s="251"/>
      <c r="W1045901" s="251"/>
      <c r="X1045901" s="251"/>
      <c r="Y1045901" s="251"/>
      <c r="Z1045901" s="251"/>
      <c r="AA1045901" s="251"/>
      <c r="AB1045901" s="247"/>
      <c r="AC1045901" s="247"/>
      <c r="AD1045901" s="245"/>
      <c r="AE1045901" s="245"/>
      <c r="AF1045901" s="245"/>
      <c r="AG1045901" s="245"/>
    </row>
    <row r="1045902" spans="1:33" ht="12.75">
      <c r="A1045902" s="247"/>
      <c r="B1045902" s="248"/>
      <c r="C1045902" s="249"/>
      <c r="D1045902" s="250"/>
      <c r="E1045902" s="250"/>
      <c r="F1045902" s="250"/>
      <c r="G1045902" s="250"/>
      <c r="H1045902" s="250"/>
      <c r="I1045902" s="250"/>
      <c r="J1045902" s="244"/>
      <c r="K1045902" s="244"/>
      <c r="L1045902" s="244"/>
      <c r="M1045902" s="244"/>
      <c r="N1045902" s="244"/>
      <c r="O1045902" s="251"/>
      <c r="P1045902" s="251"/>
      <c r="Q1045902" s="251"/>
      <c r="R1045902" s="251"/>
      <c r="S1045902" s="251"/>
      <c r="T1045902" s="251"/>
      <c r="U1045902" s="251"/>
      <c r="V1045902" s="251"/>
      <c r="W1045902" s="251"/>
      <c r="X1045902" s="251"/>
      <c r="Y1045902" s="251"/>
      <c r="Z1045902" s="251"/>
      <c r="AA1045902" s="251"/>
      <c r="AB1045902" s="247"/>
      <c r="AC1045902" s="247"/>
      <c r="AD1045902" s="245"/>
      <c r="AE1045902" s="245"/>
      <c r="AF1045902" s="245"/>
      <c r="AG1045902" s="245"/>
    </row>
    <row r="1045903" spans="1:33" ht="12.75">
      <c r="A1045903" s="247"/>
      <c r="B1045903" s="248"/>
      <c r="C1045903" s="249"/>
      <c r="D1045903" s="250"/>
      <c r="E1045903" s="250"/>
      <c r="F1045903" s="250"/>
      <c r="G1045903" s="250"/>
      <c r="H1045903" s="250"/>
      <c r="I1045903" s="250"/>
      <c r="J1045903" s="244"/>
      <c r="K1045903" s="244"/>
      <c r="L1045903" s="244"/>
      <c r="M1045903" s="244"/>
      <c r="N1045903" s="244"/>
      <c r="O1045903" s="251"/>
      <c r="P1045903" s="251"/>
      <c r="Q1045903" s="251"/>
      <c r="R1045903" s="251"/>
      <c r="S1045903" s="251"/>
      <c r="T1045903" s="251"/>
      <c r="U1045903" s="251"/>
      <c r="V1045903" s="251"/>
      <c r="W1045903" s="251"/>
      <c r="X1045903" s="251"/>
      <c r="Y1045903" s="251"/>
      <c r="Z1045903" s="251"/>
      <c r="AA1045903" s="251"/>
      <c r="AB1045903" s="247"/>
      <c r="AC1045903" s="247"/>
      <c r="AD1045903" s="245"/>
      <c r="AE1045903" s="245"/>
      <c r="AF1045903" s="245"/>
      <c r="AG1045903" s="245"/>
    </row>
    <row r="1045904" spans="1:33" ht="12.75">
      <c r="A1045904" s="247"/>
      <c r="B1045904" s="248"/>
      <c r="C1045904" s="249"/>
      <c r="D1045904" s="250"/>
      <c r="E1045904" s="250"/>
      <c r="F1045904" s="250"/>
      <c r="G1045904" s="250"/>
      <c r="H1045904" s="250"/>
      <c r="I1045904" s="250"/>
      <c r="J1045904" s="244"/>
      <c r="K1045904" s="244"/>
      <c r="L1045904" s="244"/>
      <c r="M1045904" s="244"/>
      <c r="N1045904" s="244"/>
      <c r="O1045904" s="251"/>
      <c r="P1045904" s="251"/>
      <c r="Q1045904" s="251"/>
      <c r="R1045904" s="251"/>
      <c r="S1045904" s="251"/>
      <c r="T1045904" s="251"/>
      <c r="U1045904" s="251"/>
      <c r="V1045904" s="251"/>
      <c r="W1045904" s="251"/>
      <c r="X1045904" s="251"/>
      <c r="Y1045904" s="251"/>
      <c r="Z1045904" s="251"/>
      <c r="AA1045904" s="251"/>
      <c r="AB1045904" s="247"/>
      <c r="AC1045904" s="247"/>
      <c r="AD1045904" s="245"/>
      <c r="AE1045904" s="245"/>
      <c r="AF1045904" s="245"/>
      <c r="AG1045904" s="245"/>
    </row>
    <row r="1045905" spans="1:33" ht="12.75">
      <c r="A1045905" s="247"/>
      <c r="B1045905" s="248"/>
      <c r="C1045905" s="249"/>
      <c r="D1045905" s="250"/>
      <c r="E1045905" s="250"/>
      <c r="F1045905" s="250"/>
      <c r="G1045905" s="250"/>
      <c r="H1045905" s="250"/>
      <c r="I1045905" s="250"/>
      <c r="J1045905" s="244"/>
      <c r="K1045905" s="244"/>
      <c r="L1045905" s="244"/>
      <c r="M1045905" s="244"/>
      <c r="N1045905" s="244"/>
      <c r="O1045905" s="251"/>
      <c r="P1045905" s="251"/>
      <c r="Q1045905" s="251"/>
      <c r="R1045905" s="251"/>
      <c r="S1045905" s="251"/>
      <c r="T1045905" s="251"/>
      <c r="U1045905" s="251"/>
      <c r="V1045905" s="251"/>
      <c r="W1045905" s="251"/>
      <c r="X1045905" s="251"/>
      <c r="Y1045905" s="251"/>
      <c r="Z1045905" s="251"/>
      <c r="AA1045905" s="251"/>
      <c r="AB1045905" s="247"/>
      <c r="AC1045905" s="247"/>
      <c r="AD1045905" s="245"/>
      <c r="AE1045905" s="245"/>
      <c r="AF1045905" s="245"/>
      <c r="AG1045905" s="245"/>
    </row>
    <row r="1045906" spans="1:33" ht="12.75">
      <c r="A1045906" s="247"/>
      <c r="B1045906" s="248"/>
      <c r="C1045906" s="249"/>
      <c r="D1045906" s="250"/>
      <c r="E1045906" s="250"/>
      <c r="F1045906" s="250"/>
      <c r="G1045906" s="250"/>
      <c r="H1045906" s="250"/>
      <c r="I1045906" s="250"/>
      <c r="J1045906" s="244"/>
      <c r="K1045906" s="244"/>
      <c r="L1045906" s="244"/>
      <c r="M1045906" s="244"/>
      <c r="N1045906" s="244"/>
      <c r="O1045906" s="251"/>
      <c r="P1045906" s="251"/>
      <c r="Q1045906" s="251"/>
      <c r="R1045906" s="251"/>
      <c r="S1045906" s="251"/>
      <c r="T1045906" s="251"/>
      <c r="U1045906" s="251"/>
      <c r="V1045906" s="251"/>
      <c r="W1045906" s="251"/>
      <c r="X1045906" s="251"/>
      <c r="Y1045906" s="251"/>
      <c r="Z1045906" s="251"/>
      <c r="AA1045906" s="251"/>
      <c r="AB1045906" s="247"/>
      <c r="AC1045906" s="247"/>
      <c r="AD1045906" s="245"/>
      <c r="AE1045906" s="245"/>
      <c r="AF1045906" s="245"/>
      <c r="AG1045906" s="245"/>
    </row>
    <row r="1045907" spans="1:33" ht="12.75">
      <c r="A1045907" s="247"/>
      <c r="B1045907" s="248"/>
      <c r="C1045907" s="249"/>
      <c r="D1045907" s="250"/>
      <c r="E1045907" s="250"/>
      <c r="F1045907" s="250"/>
      <c r="G1045907" s="250"/>
      <c r="H1045907" s="250"/>
      <c r="I1045907" s="250"/>
      <c r="J1045907" s="244"/>
      <c r="K1045907" s="244"/>
      <c r="L1045907" s="244"/>
      <c r="M1045907" s="244"/>
      <c r="N1045907" s="244"/>
      <c r="O1045907" s="251"/>
      <c r="P1045907" s="251"/>
      <c r="Q1045907" s="251"/>
      <c r="R1045907" s="251"/>
      <c r="S1045907" s="251"/>
      <c r="T1045907" s="251"/>
      <c r="U1045907" s="251"/>
      <c r="V1045907" s="251"/>
      <c r="W1045907" s="251"/>
      <c r="X1045907" s="251"/>
      <c r="Y1045907" s="251"/>
      <c r="Z1045907" s="251"/>
      <c r="AA1045907" s="251"/>
      <c r="AB1045907" s="247"/>
      <c r="AC1045907" s="247"/>
      <c r="AD1045907" s="245"/>
      <c r="AE1045907" s="245"/>
      <c r="AF1045907" s="245"/>
      <c r="AG1045907" s="245"/>
    </row>
    <row r="1045908" spans="1:33" ht="12.75">
      <c r="A1045908" s="247"/>
      <c r="B1045908" s="248"/>
      <c r="C1045908" s="249"/>
      <c r="D1045908" s="250"/>
      <c r="E1045908" s="250"/>
      <c r="F1045908" s="250"/>
      <c r="G1045908" s="250"/>
      <c r="H1045908" s="250"/>
      <c r="I1045908" s="250"/>
      <c r="J1045908" s="244"/>
      <c r="K1045908" s="244"/>
      <c r="L1045908" s="244"/>
      <c r="M1045908" s="244"/>
      <c r="N1045908" s="244"/>
      <c r="O1045908" s="251"/>
      <c r="P1045908" s="251"/>
      <c r="Q1045908" s="251"/>
      <c r="R1045908" s="251"/>
      <c r="S1045908" s="251"/>
      <c r="T1045908" s="251"/>
      <c r="U1045908" s="251"/>
      <c r="V1045908" s="251"/>
      <c r="W1045908" s="251"/>
      <c r="X1045908" s="251"/>
      <c r="Y1045908" s="251"/>
      <c r="Z1045908" s="251"/>
      <c r="AA1045908" s="251"/>
      <c r="AB1045908" s="247"/>
      <c r="AC1045908" s="247"/>
      <c r="AD1045908" s="245"/>
      <c r="AE1045908" s="245"/>
      <c r="AF1045908" s="245"/>
      <c r="AG1045908" s="245"/>
    </row>
    <row r="1045909" spans="1:33" ht="12.75">
      <c r="A1045909" s="247"/>
      <c r="B1045909" s="248"/>
      <c r="C1045909" s="249"/>
      <c r="D1045909" s="250"/>
      <c r="E1045909" s="250"/>
      <c r="F1045909" s="250"/>
      <c r="G1045909" s="250"/>
      <c r="H1045909" s="250"/>
      <c r="I1045909" s="250"/>
      <c r="J1045909" s="244"/>
      <c r="K1045909" s="244"/>
      <c r="L1045909" s="244"/>
      <c r="M1045909" s="244"/>
      <c r="N1045909" s="244"/>
      <c r="O1045909" s="251"/>
      <c r="P1045909" s="251"/>
      <c r="Q1045909" s="251"/>
      <c r="R1045909" s="251"/>
      <c r="S1045909" s="251"/>
      <c r="T1045909" s="251"/>
      <c r="U1045909" s="251"/>
      <c r="V1045909" s="251"/>
      <c r="W1045909" s="251"/>
      <c r="X1045909" s="251"/>
      <c r="Y1045909" s="251"/>
      <c r="Z1045909" s="251"/>
      <c r="AA1045909" s="251"/>
      <c r="AB1045909" s="247"/>
      <c r="AC1045909" s="247"/>
      <c r="AD1045909" s="245"/>
      <c r="AE1045909" s="245"/>
      <c r="AF1045909" s="245"/>
      <c r="AG1045909" s="245"/>
    </row>
    <row r="1045910" spans="1:33" ht="12.75">
      <c r="A1045910" s="247"/>
      <c r="B1045910" s="248"/>
      <c r="C1045910" s="249"/>
      <c r="D1045910" s="250"/>
      <c r="E1045910" s="250"/>
      <c r="F1045910" s="250"/>
      <c r="G1045910" s="250"/>
      <c r="H1045910" s="250"/>
      <c r="I1045910" s="250"/>
      <c r="J1045910" s="244"/>
      <c r="K1045910" s="244"/>
      <c r="L1045910" s="244"/>
      <c r="M1045910" s="244"/>
      <c r="N1045910" s="244"/>
      <c r="O1045910" s="251"/>
      <c r="P1045910" s="251"/>
      <c r="Q1045910" s="251"/>
      <c r="R1045910" s="251"/>
      <c r="S1045910" s="251"/>
      <c r="T1045910" s="251"/>
      <c r="U1045910" s="251"/>
      <c r="V1045910" s="251"/>
      <c r="W1045910" s="251"/>
      <c r="X1045910" s="251"/>
      <c r="Y1045910" s="251"/>
      <c r="Z1045910" s="251"/>
      <c r="AA1045910" s="251"/>
      <c r="AB1045910" s="247"/>
      <c r="AC1045910" s="247"/>
      <c r="AD1045910" s="245"/>
      <c r="AE1045910" s="245"/>
      <c r="AF1045910" s="245"/>
      <c r="AG1045910" s="245"/>
    </row>
    <row r="1045911" spans="1:33" ht="12.75">
      <c r="A1045911" s="247"/>
      <c r="B1045911" s="248"/>
      <c r="C1045911" s="249"/>
      <c r="D1045911" s="250"/>
      <c r="E1045911" s="250"/>
      <c r="F1045911" s="250"/>
      <c r="G1045911" s="250"/>
      <c r="H1045911" s="250"/>
      <c r="I1045911" s="250"/>
      <c r="J1045911" s="244"/>
      <c r="K1045911" s="244"/>
      <c r="L1045911" s="244"/>
      <c r="M1045911" s="244"/>
      <c r="N1045911" s="244"/>
      <c r="O1045911" s="251"/>
      <c r="P1045911" s="251"/>
      <c r="Q1045911" s="251"/>
      <c r="R1045911" s="251"/>
      <c r="S1045911" s="251"/>
      <c r="T1045911" s="251"/>
      <c r="U1045911" s="251"/>
      <c r="V1045911" s="251"/>
      <c r="W1045911" s="251"/>
      <c r="X1045911" s="251"/>
      <c r="Y1045911" s="251"/>
      <c r="Z1045911" s="251"/>
      <c r="AA1045911" s="251"/>
      <c r="AB1045911" s="247"/>
      <c r="AC1045911" s="247"/>
      <c r="AD1045911" s="245"/>
      <c r="AE1045911" s="245"/>
      <c r="AF1045911" s="245"/>
      <c r="AG1045911" s="245"/>
    </row>
    <row r="1045912" spans="1:33" ht="12.75">
      <c r="A1045912" s="247"/>
      <c r="B1045912" s="248"/>
      <c r="C1045912" s="249"/>
      <c r="D1045912" s="250"/>
      <c r="E1045912" s="250"/>
      <c r="F1045912" s="250"/>
      <c r="G1045912" s="250"/>
      <c r="H1045912" s="250"/>
      <c r="I1045912" s="250"/>
      <c r="J1045912" s="244"/>
      <c r="K1045912" s="244"/>
      <c r="L1045912" s="244"/>
      <c r="M1045912" s="244"/>
      <c r="N1045912" s="244"/>
      <c r="O1045912" s="251"/>
      <c r="P1045912" s="251"/>
      <c r="Q1045912" s="251"/>
      <c r="R1045912" s="251"/>
      <c r="S1045912" s="251"/>
      <c r="T1045912" s="251"/>
      <c r="U1045912" s="251"/>
      <c r="V1045912" s="251"/>
      <c r="W1045912" s="251"/>
      <c r="X1045912" s="251"/>
      <c r="Y1045912" s="251"/>
      <c r="Z1045912" s="251"/>
      <c r="AA1045912" s="251"/>
      <c r="AB1045912" s="247"/>
      <c r="AC1045912" s="247"/>
      <c r="AD1045912" s="245"/>
      <c r="AE1045912" s="245"/>
      <c r="AF1045912" s="245"/>
      <c r="AG1045912" s="245"/>
    </row>
    <row r="1045913" spans="1:33" ht="12.75">
      <c r="A1045913" s="247"/>
      <c r="B1045913" s="248"/>
      <c r="C1045913" s="249"/>
      <c r="D1045913" s="250"/>
      <c r="E1045913" s="250"/>
      <c r="F1045913" s="250"/>
      <c r="G1045913" s="250"/>
      <c r="H1045913" s="250"/>
      <c r="I1045913" s="250"/>
      <c r="J1045913" s="244"/>
      <c r="K1045913" s="244"/>
      <c r="L1045913" s="244"/>
      <c r="M1045913" s="244"/>
      <c r="N1045913" s="244"/>
      <c r="O1045913" s="251"/>
      <c r="P1045913" s="251"/>
      <c r="Q1045913" s="251"/>
      <c r="R1045913" s="251"/>
      <c r="S1045913" s="251"/>
      <c r="T1045913" s="251"/>
      <c r="U1045913" s="251"/>
      <c r="V1045913" s="251"/>
      <c r="W1045913" s="251"/>
      <c r="X1045913" s="251"/>
      <c r="Y1045913" s="251"/>
      <c r="Z1045913" s="251"/>
      <c r="AA1045913" s="251"/>
      <c r="AB1045913" s="247"/>
      <c r="AC1045913" s="247"/>
      <c r="AD1045913" s="245"/>
      <c r="AE1045913" s="245"/>
      <c r="AF1045913" s="245"/>
      <c r="AG1045913" s="245"/>
    </row>
    <row r="1045914" spans="1:33" ht="12.75">
      <c r="A1045914" s="247"/>
      <c r="B1045914" s="248"/>
      <c r="C1045914" s="249"/>
      <c r="D1045914" s="250"/>
      <c r="E1045914" s="250"/>
      <c r="F1045914" s="250"/>
      <c r="G1045914" s="250"/>
      <c r="H1045914" s="250"/>
      <c r="I1045914" s="250"/>
      <c r="J1045914" s="244"/>
      <c r="K1045914" s="244"/>
      <c r="L1045914" s="244"/>
      <c r="M1045914" s="244"/>
      <c r="N1045914" s="244"/>
      <c r="O1045914" s="251"/>
      <c r="P1045914" s="251"/>
      <c r="Q1045914" s="251"/>
      <c r="R1045914" s="251"/>
      <c r="S1045914" s="251"/>
      <c r="T1045914" s="251"/>
      <c r="U1045914" s="251"/>
      <c r="V1045914" s="251"/>
      <c r="W1045914" s="251"/>
      <c r="X1045914" s="251"/>
      <c r="Y1045914" s="251"/>
      <c r="Z1045914" s="251"/>
      <c r="AA1045914" s="251"/>
      <c r="AB1045914" s="247"/>
      <c r="AC1045914" s="247"/>
      <c r="AD1045914" s="245"/>
      <c r="AE1045914" s="245"/>
      <c r="AF1045914" s="245"/>
      <c r="AG1045914" s="245"/>
    </row>
    <row r="1045915" spans="1:33" ht="12.75">
      <c r="A1045915" s="247"/>
      <c r="B1045915" s="248"/>
      <c r="C1045915" s="249"/>
      <c r="D1045915" s="250"/>
      <c r="E1045915" s="250"/>
      <c r="F1045915" s="250"/>
      <c r="G1045915" s="250"/>
      <c r="H1045915" s="250"/>
      <c r="I1045915" s="250"/>
      <c r="J1045915" s="244"/>
      <c r="K1045915" s="244"/>
      <c r="L1045915" s="244"/>
      <c r="M1045915" s="244"/>
      <c r="N1045915" s="244"/>
      <c r="O1045915" s="251"/>
      <c r="P1045915" s="251"/>
      <c r="Q1045915" s="251"/>
      <c r="R1045915" s="251"/>
      <c r="S1045915" s="251"/>
      <c r="T1045915" s="251"/>
      <c r="U1045915" s="251"/>
      <c r="V1045915" s="251"/>
      <c r="W1045915" s="251"/>
      <c r="X1045915" s="251"/>
      <c r="Y1045915" s="251"/>
      <c r="Z1045915" s="251"/>
      <c r="AA1045915" s="251"/>
      <c r="AB1045915" s="247"/>
      <c r="AC1045915" s="247"/>
      <c r="AD1045915" s="245"/>
      <c r="AE1045915" s="245"/>
      <c r="AF1045915" s="245"/>
      <c r="AG1045915" s="245"/>
    </row>
    <row r="1045916" spans="1:33" ht="12.75">
      <c r="A1045916" s="247"/>
      <c r="B1045916" s="248"/>
      <c r="C1045916" s="249"/>
      <c r="D1045916" s="250"/>
      <c r="E1045916" s="250"/>
      <c r="F1045916" s="250"/>
      <c r="G1045916" s="250"/>
      <c r="H1045916" s="250"/>
      <c r="I1045916" s="250"/>
      <c r="J1045916" s="244"/>
      <c r="K1045916" s="244"/>
      <c r="L1045916" s="244"/>
      <c r="M1045916" s="244"/>
      <c r="N1045916" s="244"/>
      <c r="O1045916" s="251"/>
      <c r="P1045916" s="251"/>
      <c r="Q1045916" s="251"/>
      <c r="R1045916" s="251"/>
      <c r="S1045916" s="251"/>
      <c r="T1045916" s="251"/>
      <c r="U1045916" s="251"/>
      <c r="V1045916" s="251"/>
      <c r="W1045916" s="251"/>
      <c r="X1045916" s="251"/>
      <c r="Y1045916" s="251"/>
      <c r="Z1045916" s="251"/>
      <c r="AA1045916" s="251"/>
      <c r="AB1045916" s="247"/>
      <c r="AC1045916" s="247"/>
      <c r="AD1045916" s="245"/>
      <c r="AE1045916" s="245"/>
      <c r="AF1045916" s="245"/>
      <c r="AG1045916" s="245"/>
    </row>
    <row r="1045917" spans="1:33" ht="12.75">
      <c r="A1045917" s="247"/>
      <c r="B1045917" s="248"/>
      <c r="C1045917" s="249"/>
      <c r="D1045917" s="250"/>
      <c r="E1045917" s="250"/>
      <c r="F1045917" s="250"/>
      <c r="G1045917" s="250"/>
      <c r="H1045917" s="250"/>
      <c r="I1045917" s="250"/>
      <c r="J1045917" s="244"/>
      <c r="K1045917" s="244"/>
      <c r="L1045917" s="244"/>
      <c r="M1045917" s="244"/>
      <c r="N1045917" s="244"/>
      <c r="O1045917" s="251"/>
      <c r="P1045917" s="251"/>
      <c r="Q1045917" s="251"/>
      <c r="R1045917" s="251"/>
      <c r="S1045917" s="251"/>
      <c r="T1045917" s="251"/>
      <c r="U1045917" s="251"/>
      <c r="V1045917" s="251"/>
      <c r="W1045917" s="251"/>
      <c r="X1045917" s="251"/>
      <c r="Y1045917" s="251"/>
      <c r="Z1045917" s="251"/>
      <c r="AA1045917" s="251"/>
      <c r="AB1045917" s="247"/>
      <c r="AC1045917" s="247"/>
      <c r="AD1045917" s="245"/>
      <c r="AE1045917" s="245"/>
      <c r="AF1045917" s="245"/>
      <c r="AG1045917" s="245"/>
    </row>
    <row r="1045918" spans="1:33" ht="12.75">
      <c r="A1045918" s="247"/>
      <c r="B1045918" s="248"/>
      <c r="C1045918" s="249"/>
      <c r="D1045918" s="250"/>
      <c r="E1045918" s="250"/>
      <c r="F1045918" s="250"/>
      <c r="G1045918" s="250"/>
      <c r="H1045918" s="250"/>
      <c r="I1045918" s="250"/>
      <c r="J1045918" s="244"/>
      <c r="K1045918" s="244"/>
      <c r="L1045918" s="244"/>
      <c r="M1045918" s="244"/>
      <c r="N1045918" s="244"/>
      <c r="O1045918" s="251"/>
      <c r="P1045918" s="251"/>
      <c r="Q1045918" s="251"/>
      <c r="R1045918" s="251"/>
      <c r="S1045918" s="251"/>
      <c r="T1045918" s="251"/>
      <c r="U1045918" s="251"/>
      <c r="V1045918" s="251"/>
      <c r="W1045918" s="251"/>
      <c r="X1045918" s="251"/>
      <c r="Y1045918" s="251"/>
      <c r="Z1045918" s="251"/>
      <c r="AA1045918" s="251"/>
      <c r="AB1045918" s="247"/>
      <c r="AC1045918" s="247"/>
      <c r="AD1045918" s="245"/>
      <c r="AE1045918" s="245"/>
      <c r="AF1045918" s="245"/>
      <c r="AG1045918" s="245"/>
    </row>
    <row r="1045919" spans="1:33" ht="12.75">
      <c r="A1045919" s="247"/>
      <c r="B1045919" s="248"/>
      <c r="C1045919" s="249"/>
      <c r="D1045919" s="250"/>
      <c r="E1045919" s="250"/>
      <c r="F1045919" s="250"/>
      <c r="G1045919" s="250"/>
      <c r="H1045919" s="250"/>
      <c r="I1045919" s="250"/>
      <c r="J1045919" s="244"/>
      <c r="K1045919" s="244"/>
      <c r="L1045919" s="244"/>
      <c r="M1045919" s="244"/>
      <c r="N1045919" s="244"/>
      <c r="O1045919" s="251"/>
      <c r="P1045919" s="251"/>
      <c r="Q1045919" s="251"/>
      <c r="R1045919" s="251"/>
      <c r="S1045919" s="251"/>
      <c r="T1045919" s="251"/>
      <c r="U1045919" s="251"/>
      <c r="V1045919" s="251"/>
      <c r="W1045919" s="251"/>
      <c r="X1045919" s="251"/>
      <c r="Y1045919" s="251"/>
      <c r="Z1045919" s="251"/>
      <c r="AA1045919" s="251"/>
      <c r="AB1045919" s="247"/>
      <c r="AC1045919" s="247"/>
      <c r="AD1045919" s="245"/>
      <c r="AE1045919" s="245"/>
      <c r="AF1045919" s="245"/>
      <c r="AG1045919" s="245"/>
    </row>
    <row r="1045920" spans="1:33" ht="12.75">
      <c r="A1045920" s="247"/>
      <c r="B1045920" s="248"/>
      <c r="C1045920" s="249"/>
      <c r="D1045920" s="250"/>
      <c r="E1045920" s="250"/>
      <c r="F1045920" s="250"/>
      <c r="G1045920" s="250"/>
      <c r="H1045920" s="250"/>
      <c r="I1045920" s="250"/>
      <c r="J1045920" s="244"/>
      <c r="K1045920" s="244"/>
      <c r="L1045920" s="244"/>
      <c r="M1045920" s="244"/>
      <c r="N1045920" s="244"/>
      <c r="O1045920" s="251"/>
      <c r="P1045920" s="251"/>
      <c r="Q1045920" s="251"/>
      <c r="R1045920" s="251"/>
      <c r="S1045920" s="251"/>
      <c r="T1045920" s="251"/>
      <c r="U1045920" s="251"/>
      <c r="V1045920" s="251"/>
      <c r="W1045920" s="251"/>
      <c r="X1045920" s="251"/>
      <c r="Y1045920" s="251"/>
      <c r="Z1045920" s="251"/>
      <c r="AA1045920" s="251"/>
      <c r="AB1045920" s="247"/>
      <c r="AC1045920" s="247"/>
      <c r="AD1045920" s="245"/>
      <c r="AE1045920" s="245"/>
      <c r="AF1045920" s="245"/>
      <c r="AG1045920" s="245"/>
    </row>
    <row r="1045921" spans="1:33" ht="12.75">
      <c r="A1045921" s="247"/>
      <c r="B1045921" s="248"/>
      <c r="C1045921" s="249"/>
      <c r="D1045921" s="250"/>
      <c r="E1045921" s="250"/>
      <c r="F1045921" s="250"/>
      <c r="G1045921" s="250"/>
      <c r="H1045921" s="250"/>
      <c r="I1045921" s="250"/>
      <c r="J1045921" s="244"/>
      <c r="K1045921" s="244"/>
      <c r="L1045921" s="244"/>
      <c r="M1045921" s="244"/>
      <c r="N1045921" s="244"/>
      <c r="O1045921" s="251"/>
      <c r="P1045921" s="251"/>
      <c r="Q1045921" s="251"/>
      <c r="R1045921" s="251"/>
      <c r="S1045921" s="251"/>
      <c r="T1045921" s="251"/>
      <c r="U1045921" s="251"/>
      <c r="V1045921" s="251"/>
      <c r="W1045921" s="251"/>
      <c r="X1045921" s="251"/>
      <c r="Y1045921" s="251"/>
      <c r="Z1045921" s="251"/>
      <c r="AA1045921" s="251"/>
      <c r="AB1045921" s="247"/>
      <c r="AC1045921" s="247"/>
      <c r="AD1045921" s="245"/>
      <c r="AE1045921" s="245"/>
      <c r="AF1045921" s="245"/>
      <c r="AG1045921" s="245"/>
    </row>
    <row r="1045922" spans="1:33" ht="12.75">
      <c r="A1045922" s="247"/>
      <c r="B1045922" s="248"/>
      <c r="C1045922" s="249"/>
      <c r="D1045922" s="250"/>
      <c r="E1045922" s="250"/>
      <c r="F1045922" s="250"/>
      <c r="G1045922" s="250"/>
      <c r="H1045922" s="250"/>
      <c r="I1045922" s="250"/>
      <c r="J1045922" s="244"/>
      <c r="K1045922" s="244"/>
      <c r="L1045922" s="244"/>
      <c r="M1045922" s="244"/>
      <c r="N1045922" s="244"/>
      <c r="O1045922" s="251"/>
      <c r="P1045922" s="251"/>
      <c r="Q1045922" s="251"/>
      <c r="R1045922" s="251"/>
      <c r="S1045922" s="251"/>
      <c r="T1045922" s="251"/>
      <c r="U1045922" s="251"/>
      <c r="V1045922" s="251"/>
      <c r="W1045922" s="251"/>
      <c r="X1045922" s="251"/>
      <c r="Y1045922" s="251"/>
      <c r="Z1045922" s="251"/>
      <c r="AA1045922" s="251"/>
      <c r="AB1045922" s="247"/>
      <c r="AC1045922" s="247"/>
      <c r="AD1045922" s="245"/>
      <c r="AE1045922" s="245"/>
      <c r="AF1045922" s="245"/>
      <c r="AG1045922" s="245"/>
    </row>
    <row r="1045923" spans="1:33" ht="12.75">
      <c r="A1045923" s="247"/>
      <c r="B1045923" s="248"/>
      <c r="C1045923" s="249"/>
      <c r="D1045923" s="250"/>
      <c r="E1045923" s="250"/>
      <c r="F1045923" s="250"/>
      <c r="G1045923" s="250"/>
      <c r="H1045923" s="250"/>
      <c r="I1045923" s="250"/>
      <c r="J1045923" s="244"/>
      <c r="K1045923" s="244"/>
      <c r="L1045923" s="244"/>
      <c r="M1045923" s="244"/>
      <c r="N1045923" s="244"/>
      <c r="O1045923" s="251"/>
      <c r="P1045923" s="251"/>
      <c r="Q1045923" s="251"/>
      <c r="R1045923" s="251"/>
      <c r="S1045923" s="251"/>
      <c r="T1045923" s="251"/>
      <c r="U1045923" s="251"/>
      <c r="V1045923" s="251"/>
      <c r="W1045923" s="251"/>
      <c r="X1045923" s="251"/>
      <c r="Y1045923" s="251"/>
      <c r="Z1045923" s="251"/>
      <c r="AA1045923" s="251"/>
      <c r="AB1045923" s="247"/>
      <c r="AC1045923" s="247"/>
      <c r="AD1045923" s="245"/>
      <c r="AE1045923" s="245"/>
      <c r="AF1045923" s="245"/>
      <c r="AG1045923" s="245"/>
    </row>
    <row r="1045924" spans="1:33" ht="12.75">
      <c r="A1045924" s="247"/>
      <c r="B1045924" s="248"/>
      <c r="C1045924" s="249"/>
      <c r="D1045924" s="250"/>
      <c r="E1045924" s="250"/>
      <c r="F1045924" s="250"/>
      <c r="G1045924" s="250"/>
      <c r="H1045924" s="250"/>
      <c r="I1045924" s="250"/>
      <c r="J1045924" s="244"/>
      <c r="K1045924" s="244"/>
      <c r="L1045924" s="244"/>
      <c r="M1045924" s="244"/>
      <c r="N1045924" s="244"/>
      <c r="O1045924" s="251"/>
      <c r="P1045924" s="251"/>
      <c r="Q1045924" s="251"/>
      <c r="R1045924" s="251"/>
      <c r="S1045924" s="251"/>
      <c r="T1045924" s="251"/>
      <c r="U1045924" s="251"/>
      <c r="V1045924" s="251"/>
      <c r="W1045924" s="251"/>
      <c r="X1045924" s="251"/>
      <c r="Y1045924" s="251"/>
      <c r="Z1045924" s="251"/>
      <c r="AA1045924" s="251"/>
      <c r="AB1045924" s="247"/>
      <c r="AC1045924" s="247"/>
      <c r="AD1045924" s="245"/>
      <c r="AE1045924" s="245"/>
      <c r="AF1045924" s="245"/>
      <c r="AG1045924" s="245"/>
    </row>
    <row r="1045925" spans="1:33" ht="12.75">
      <c r="A1045925" s="247"/>
      <c r="B1045925" s="248"/>
      <c r="C1045925" s="249"/>
      <c r="D1045925" s="250"/>
      <c r="E1045925" s="250"/>
      <c r="F1045925" s="250"/>
      <c r="G1045925" s="250"/>
      <c r="H1045925" s="250"/>
      <c r="I1045925" s="250"/>
      <c r="J1045925" s="244"/>
      <c r="K1045925" s="244"/>
      <c r="L1045925" s="244"/>
      <c r="M1045925" s="244"/>
      <c r="N1045925" s="244"/>
      <c r="O1045925" s="251"/>
      <c r="P1045925" s="251"/>
      <c r="Q1045925" s="251"/>
      <c r="R1045925" s="251"/>
      <c r="S1045925" s="251"/>
      <c r="T1045925" s="251"/>
      <c r="U1045925" s="251"/>
      <c r="V1045925" s="251"/>
      <c r="W1045925" s="251"/>
      <c r="X1045925" s="251"/>
      <c r="Y1045925" s="251"/>
      <c r="Z1045925" s="251"/>
      <c r="AA1045925" s="251"/>
      <c r="AB1045925" s="247"/>
      <c r="AC1045925" s="247"/>
      <c r="AD1045925" s="245"/>
      <c r="AE1045925" s="245"/>
      <c r="AF1045925" s="245"/>
      <c r="AG1045925" s="245"/>
    </row>
    <row r="1045926" spans="1:33" ht="12.75">
      <c r="A1045926" s="247"/>
      <c r="B1045926" s="248"/>
      <c r="C1045926" s="249"/>
      <c r="D1045926" s="250"/>
      <c r="E1045926" s="250"/>
      <c r="F1045926" s="250"/>
      <c r="G1045926" s="250"/>
      <c r="H1045926" s="250"/>
      <c r="I1045926" s="250"/>
      <c r="J1045926" s="244"/>
      <c r="K1045926" s="244"/>
      <c r="L1045926" s="244"/>
      <c r="M1045926" s="244"/>
      <c r="N1045926" s="244"/>
      <c r="O1045926" s="251"/>
      <c r="P1045926" s="251"/>
      <c r="Q1045926" s="251"/>
      <c r="R1045926" s="251"/>
      <c r="S1045926" s="251"/>
      <c r="T1045926" s="251"/>
      <c r="U1045926" s="251"/>
      <c r="V1045926" s="251"/>
      <c r="W1045926" s="251"/>
      <c r="X1045926" s="251"/>
      <c r="Y1045926" s="251"/>
      <c r="Z1045926" s="251"/>
      <c r="AA1045926" s="251"/>
      <c r="AB1045926" s="247"/>
      <c r="AC1045926" s="247"/>
      <c r="AD1045926" s="245"/>
      <c r="AE1045926" s="245"/>
      <c r="AF1045926" s="245"/>
      <c r="AG1045926" s="245"/>
    </row>
    <row r="1045927" spans="1:33" ht="12.75">
      <c r="A1045927" s="247"/>
      <c r="B1045927" s="248"/>
      <c r="C1045927" s="249"/>
      <c r="D1045927" s="250"/>
      <c r="E1045927" s="250"/>
      <c r="F1045927" s="250"/>
      <c r="G1045927" s="250"/>
      <c r="H1045927" s="250"/>
      <c r="I1045927" s="250"/>
      <c r="J1045927" s="244"/>
      <c r="K1045927" s="244"/>
      <c r="L1045927" s="244"/>
      <c r="M1045927" s="244"/>
      <c r="N1045927" s="244"/>
      <c r="O1045927" s="251"/>
      <c r="P1045927" s="251"/>
      <c r="Q1045927" s="251"/>
      <c r="R1045927" s="251"/>
      <c r="S1045927" s="251"/>
      <c r="T1045927" s="251"/>
      <c r="U1045927" s="251"/>
      <c r="V1045927" s="251"/>
      <c r="W1045927" s="251"/>
      <c r="X1045927" s="251"/>
      <c r="Y1045927" s="251"/>
      <c r="Z1045927" s="251"/>
      <c r="AA1045927" s="251"/>
      <c r="AB1045927" s="247"/>
      <c r="AC1045927" s="247"/>
      <c r="AD1045927" s="245"/>
      <c r="AE1045927" s="245"/>
      <c r="AF1045927" s="245"/>
      <c r="AG1045927" s="245"/>
    </row>
    <row r="1045928" spans="1:33" ht="12.75">
      <c r="A1045928" s="247"/>
      <c r="B1045928" s="248"/>
      <c r="C1045928" s="249"/>
      <c r="D1045928" s="250"/>
      <c r="E1045928" s="250"/>
      <c r="F1045928" s="250"/>
      <c r="G1045928" s="250"/>
      <c r="H1045928" s="250"/>
      <c r="I1045928" s="250"/>
      <c r="J1045928" s="244"/>
      <c r="K1045928" s="244"/>
      <c r="L1045928" s="244"/>
      <c r="M1045928" s="244"/>
      <c r="N1045928" s="244"/>
      <c r="O1045928" s="251"/>
      <c r="P1045928" s="251"/>
      <c r="Q1045928" s="251"/>
      <c r="R1045928" s="251"/>
      <c r="S1045928" s="251"/>
      <c r="T1045928" s="251"/>
      <c r="U1045928" s="251"/>
      <c r="V1045928" s="251"/>
      <c r="W1045928" s="251"/>
      <c r="X1045928" s="251"/>
      <c r="Y1045928" s="251"/>
      <c r="Z1045928" s="251"/>
      <c r="AA1045928" s="251"/>
      <c r="AB1045928" s="247"/>
      <c r="AC1045928" s="247"/>
      <c r="AD1045928" s="245"/>
      <c r="AE1045928" s="245"/>
      <c r="AF1045928" s="245"/>
      <c r="AG1045928" s="245"/>
    </row>
    <row r="1045929" spans="1:33" ht="12.75">
      <c r="A1045929" s="247"/>
      <c r="B1045929" s="248"/>
      <c r="C1045929" s="249"/>
      <c r="D1045929" s="250"/>
      <c r="E1045929" s="250"/>
      <c r="F1045929" s="250"/>
      <c r="G1045929" s="250"/>
      <c r="H1045929" s="250"/>
      <c r="I1045929" s="250"/>
      <c r="J1045929" s="244"/>
      <c r="K1045929" s="244"/>
      <c r="L1045929" s="244"/>
      <c r="M1045929" s="244"/>
      <c r="N1045929" s="244"/>
      <c r="O1045929" s="251"/>
      <c r="P1045929" s="251"/>
      <c r="Q1045929" s="251"/>
      <c r="R1045929" s="251"/>
      <c r="S1045929" s="251"/>
      <c r="T1045929" s="251"/>
      <c r="U1045929" s="251"/>
      <c r="V1045929" s="251"/>
      <c r="W1045929" s="251"/>
      <c r="X1045929" s="251"/>
      <c r="Y1045929" s="251"/>
      <c r="Z1045929" s="251"/>
      <c r="AA1045929" s="251"/>
      <c r="AB1045929" s="247"/>
      <c r="AC1045929" s="247"/>
      <c r="AD1045929" s="245"/>
      <c r="AE1045929" s="245"/>
      <c r="AF1045929" s="245"/>
      <c r="AG1045929" s="245"/>
    </row>
    <row r="1045930" spans="1:33" ht="12.75">
      <c r="A1045930" s="247"/>
      <c r="B1045930" s="248"/>
      <c r="C1045930" s="249"/>
      <c r="D1045930" s="250"/>
      <c r="E1045930" s="250"/>
      <c r="F1045930" s="250"/>
      <c r="G1045930" s="250"/>
      <c r="H1045930" s="250"/>
      <c r="I1045930" s="250"/>
      <c r="J1045930" s="244"/>
      <c r="K1045930" s="244"/>
      <c r="L1045930" s="244"/>
      <c r="M1045930" s="244"/>
      <c r="N1045930" s="244"/>
      <c r="O1045930" s="251"/>
      <c r="P1045930" s="251"/>
      <c r="Q1045930" s="251"/>
      <c r="R1045930" s="251"/>
      <c r="S1045930" s="251"/>
      <c r="T1045930" s="251"/>
      <c r="U1045930" s="251"/>
      <c r="V1045930" s="251"/>
      <c r="W1045930" s="251"/>
      <c r="X1045930" s="251"/>
      <c r="Y1045930" s="251"/>
      <c r="Z1045930" s="251"/>
      <c r="AA1045930" s="251"/>
      <c r="AB1045930" s="247"/>
      <c r="AC1045930" s="247"/>
      <c r="AD1045930" s="245"/>
      <c r="AE1045930" s="245"/>
      <c r="AF1045930" s="245"/>
      <c r="AG1045930" s="245"/>
    </row>
    <row r="1045931" spans="1:33" ht="12.75">
      <c r="A1045931" s="247"/>
      <c r="B1045931" s="248"/>
      <c r="C1045931" s="249"/>
      <c r="D1045931" s="250"/>
      <c r="E1045931" s="250"/>
      <c r="F1045931" s="250"/>
      <c r="G1045931" s="250"/>
      <c r="H1045931" s="250"/>
      <c r="I1045931" s="250"/>
      <c r="J1045931" s="244"/>
      <c r="K1045931" s="244"/>
      <c r="L1045931" s="244"/>
      <c r="M1045931" s="244"/>
      <c r="N1045931" s="244"/>
      <c r="O1045931" s="251"/>
      <c r="P1045931" s="251"/>
      <c r="Q1045931" s="251"/>
      <c r="R1045931" s="251"/>
      <c r="S1045931" s="251"/>
      <c r="T1045931" s="251"/>
      <c r="U1045931" s="251"/>
      <c r="V1045931" s="251"/>
      <c r="W1045931" s="251"/>
      <c r="X1045931" s="251"/>
      <c r="Y1045931" s="251"/>
      <c r="Z1045931" s="251"/>
      <c r="AA1045931" s="251"/>
      <c r="AB1045931" s="247"/>
      <c r="AC1045931" s="247"/>
      <c r="AD1045931" s="245"/>
      <c r="AE1045931" s="245"/>
      <c r="AF1045931" s="245"/>
      <c r="AG1045931" s="245"/>
    </row>
    <row r="1045932" spans="1:33" ht="12.75">
      <c r="A1045932" s="247"/>
      <c r="B1045932" s="248"/>
      <c r="C1045932" s="249"/>
      <c r="D1045932" s="250"/>
      <c r="E1045932" s="250"/>
      <c r="F1045932" s="250"/>
      <c r="G1045932" s="250"/>
      <c r="H1045932" s="250"/>
      <c r="I1045932" s="250"/>
      <c r="J1045932" s="244"/>
      <c r="K1045932" s="244"/>
      <c r="L1045932" s="244"/>
      <c r="M1045932" s="244"/>
      <c r="N1045932" s="244"/>
      <c r="O1045932" s="251"/>
      <c r="P1045932" s="251"/>
      <c r="Q1045932" s="251"/>
      <c r="R1045932" s="251"/>
      <c r="S1045932" s="251"/>
      <c r="T1045932" s="251"/>
      <c r="U1045932" s="251"/>
      <c r="V1045932" s="251"/>
      <c r="W1045932" s="251"/>
      <c r="X1045932" s="251"/>
      <c r="Y1045932" s="251"/>
      <c r="Z1045932" s="251"/>
      <c r="AA1045932" s="251"/>
      <c r="AB1045932" s="247"/>
      <c r="AC1045932" s="247"/>
      <c r="AD1045932" s="245"/>
      <c r="AE1045932" s="245"/>
      <c r="AF1045932" s="245"/>
      <c r="AG1045932" s="245"/>
    </row>
    <row r="1045933" spans="1:33" ht="12.75">
      <c r="A1045933" s="247"/>
      <c r="B1045933" s="248"/>
      <c r="C1045933" s="249"/>
      <c r="D1045933" s="250"/>
      <c r="E1045933" s="250"/>
      <c r="F1045933" s="250"/>
      <c r="G1045933" s="250"/>
      <c r="H1045933" s="250"/>
      <c r="I1045933" s="250"/>
      <c r="J1045933" s="244"/>
      <c r="K1045933" s="244"/>
      <c r="L1045933" s="244"/>
      <c r="M1045933" s="244"/>
      <c r="N1045933" s="244"/>
      <c r="O1045933" s="251"/>
      <c r="P1045933" s="251"/>
      <c r="Q1045933" s="251"/>
      <c r="R1045933" s="251"/>
      <c r="S1045933" s="251"/>
      <c r="T1045933" s="251"/>
      <c r="U1045933" s="251"/>
      <c r="V1045933" s="251"/>
      <c r="W1045933" s="251"/>
      <c r="X1045933" s="251"/>
      <c r="Y1045933" s="251"/>
      <c r="Z1045933" s="251"/>
      <c r="AA1045933" s="251"/>
      <c r="AB1045933" s="247"/>
      <c r="AC1045933" s="247"/>
      <c r="AD1045933" s="245"/>
      <c r="AE1045933" s="245"/>
      <c r="AF1045933" s="245"/>
      <c r="AG1045933" s="245"/>
    </row>
    <row r="1045934" spans="1:33" ht="12.75">
      <c r="A1045934" s="247"/>
      <c r="B1045934" s="248"/>
      <c r="C1045934" s="249"/>
      <c r="D1045934" s="250"/>
      <c r="E1045934" s="250"/>
      <c r="F1045934" s="250"/>
      <c r="G1045934" s="250"/>
      <c r="H1045934" s="250"/>
      <c r="I1045934" s="250"/>
      <c r="J1045934" s="244"/>
      <c r="K1045934" s="244"/>
      <c r="L1045934" s="244"/>
      <c r="M1045934" s="244"/>
      <c r="N1045934" s="244"/>
      <c r="O1045934" s="251"/>
      <c r="P1045934" s="251"/>
      <c r="Q1045934" s="251"/>
      <c r="R1045934" s="251"/>
      <c r="S1045934" s="251"/>
      <c r="T1045934" s="251"/>
      <c r="U1045934" s="251"/>
      <c r="V1045934" s="251"/>
      <c r="W1045934" s="251"/>
      <c r="X1045934" s="251"/>
      <c r="Y1045934" s="251"/>
      <c r="Z1045934" s="251"/>
      <c r="AA1045934" s="251"/>
      <c r="AB1045934" s="247"/>
      <c r="AC1045934" s="247"/>
      <c r="AD1045934" s="245"/>
      <c r="AE1045934" s="245"/>
      <c r="AF1045934" s="245"/>
      <c r="AG1045934" s="245"/>
    </row>
    <row r="1045935" spans="1:33" ht="12.75">
      <c r="A1045935" s="247"/>
      <c r="B1045935" s="248"/>
      <c r="C1045935" s="249"/>
      <c r="D1045935" s="250"/>
      <c r="E1045935" s="250"/>
      <c r="F1045935" s="250"/>
      <c r="G1045935" s="250"/>
      <c r="H1045935" s="250"/>
      <c r="I1045935" s="250"/>
      <c r="J1045935" s="244"/>
      <c r="K1045935" s="244"/>
      <c r="L1045935" s="244"/>
      <c r="M1045935" s="244"/>
      <c r="N1045935" s="244"/>
      <c r="O1045935" s="251"/>
      <c r="P1045935" s="251"/>
      <c r="Q1045935" s="251"/>
      <c r="R1045935" s="251"/>
      <c r="S1045935" s="251"/>
      <c r="T1045935" s="251"/>
      <c r="U1045935" s="251"/>
      <c r="V1045935" s="251"/>
      <c r="W1045935" s="251"/>
      <c r="X1045935" s="251"/>
      <c r="Y1045935" s="251"/>
      <c r="Z1045935" s="251"/>
      <c r="AA1045935" s="251"/>
      <c r="AB1045935" s="247"/>
      <c r="AC1045935" s="247"/>
      <c r="AD1045935" s="245"/>
      <c r="AE1045935" s="245"/>
      <c r="AF1045935" s="245"/>
      <c r="AG1045935" s="245"/>
    </row>
    <row r="1045936" spans="1:33" ht="12.75">
      <c r="A1045936" s="247"/>
      <c r="B1045936" s="248"/>
      <c r="C1045936" s="249"/>
      <c r="D1045936" s="250"/>
      <c r="E1045936" s="250"/>
      <c r="F1045936" s="250"/>
      <c r="G1045936" s="250"/>
      <c r="H1045936" s="250"/>
      <c r="I1045936" s="250"/>
      <c r="J1045936" s="244"/>
      <c r="K1045936" s="244"/>
      <c r="L1045936" s="244"/>
      <c r="M1045936" s="244"/>
      <c r="N1045936" s="244"/>
      <c r="O1045936" s="251"/>
      <c r="P1045936" s="251"/>
      <c r="Q1045936" s="251"/>
      <c r="R1045936" s="251"/>
      <c r="S1045936" s="251"/>
      <c r="T1045936" s="251"/>
      <c r="U1045936" s="251"/>
      <c r="V1045936" s="251"/>
      <c r="W1045936" s="251"/>
      <c r="X1045936" s="251"/>
      <c r="Y1045936" s="251"/>
      <c r="Z1045936" s="251"/>
      <c r="AA1045936" s="251"/>
      <c r="AB1045936" s="247"/>
      <c r="AC1045936" s="247"/>
      <c r="AD1045936" s="245"/>
      <c r="AE1045936" s="245"/>
      <c r="AF1045936" s="245"/>
      <c r="AG1045936" s="245"/>
    </row>
    <row r="1045937" spans="1:33" ht="12.75">
      <c r="A1045937" s="247"/>
      <c r="B1045937" s="248"/>
      <c r="C1045937" s="249"/>
      <c r="D1045937" s="250"/>
      <c r="E1045937" s="250"/>
      <c r="F1045937" s="250"/>
      <c r="G1045937" s="250"/>
      <c r="H1045937" s="250"/>
      <c r="I1045937" s="250"/>
      <c r="J1045937" s="244"/>
      <c r="K1045937" s="244"/>
      <c r="L1045937" s="244"/>
      <c r="M1045937" s="244"/>
      <c r="N1045937" s="244"/>
      <c r="O1045937" s="251"/>
      <c r="P1045937" s="251"/>
      <c r="Q1045937" s="251"/>
      <c r="R1045937" s="251"/>
      <c r="S1045937" s="251"/>
      <c r="T1045937" s="251"/>
      <c r="U1045937" s="251"/>
      <c r="V1045937" s="251"/>
      <c r="W1045937" s="251"/>
      <c r="X1045937" s="251"/>
      <c r="Y1045937" s="251"/>
      <c r="Z1045937" s="251"/>
      <c r="AA1045937" s="251"/>
      <c r="AB1045937" s="247"/>
      <c r="AC1045937" s="247"/>
      <c r="AD1045937" s="245"/>
      <c r="AE1045937" s="245"/>
      <c r="AF1045937" s="245"/>
      <c r="AG1045937" s="245"/>
    </row>
    <row r="1045938" spans="1:33" ht="12.75">
      <c r="A1045938" s="247"/>
      <c r="B1045938" s="248"/>
      <c r="C1045938" s="249"/>
      <c r="D1045938" s="250"/>
      <c r="E1045938" s="250"/>
      <c r="F1045938" s="250"/>
      <c r="G1045938" s="250"/>
      <c r="H1045938" s="250"/>
      <c r="I1045938" s="250"/>
      <c r="J1045938" s="244"/>
      <c r="K1045938" s="244"/>
      <c r="L1045938" s="244"/>
      <c r="M1045938" s="244"/>
      <c r="N1045938" s="244"/>
      <c r="O1045938" s="251"/>
      <c r="P1045938" s="251"/>
      <c r="Q1045938" s="251"/>
      <c r="R1045938" s="251"/>
      <c r="S1045938" s="251"/>
      <c r="T1045938" s="251"/>
      <c r="U1045938" s="251"/>
      <c r="V1045938" s="251"/>
      <c r="W1045938" s="251"/>
      <c r="X1045938" s="251"/>
      <c r="Y1045938" s="251"/>
      <c r="Z1045938" s="251"/>
      <c r="AA1045938" s="251"/>
      <c r="AB1045938" s="247"/>
      <c r="AC1045938" s="247"/>
      <c r="AD1045938" s="245"/>
      <c r="AE1045938" s="245"/>
      <c r="AF1045938" s="245"/>
      <c r="AG1045938" s="245"/>
    </row>
    <row r="1045939" spans="1:33" ht="12.75">
      <c r="A1045939" s="247"/>
      <c r="B1045939" s="248"/>
      <c r="C1045939" s="249"/>
      <c r="D1045939" s="250"/>
      <c r="E1045939" s="250"/>
      <c r="F1045939" s="250"/>
      <c r="G1045939" s="250"/>
      <c r="H1045939" s="250"/>
      <c r="I1045939" s="250"/>
      <c r="J1045939" s="244"/>
      <c r="K1045939" s="244"/>
      <c r="L1045939" s="244"/>
      <c r="M1045939" s="244"/>
      <c r="N1045939" s="244"/>
      <c r="O1045939" s="251"/>
      <c r="P1045939" s="251"/>
      <c r="Q1045939" s="251"/>
      <c r="R1045939" s="251"/>
      <c r="S1045939" s="251"/>
      <c r="T1045939" s="251"/>
      <c r="U1045939" s="251"/>
      <c r="V1045939" s="251"/>
      <c r="W1045939" s="251"/>
      <c r="X1045939" s="251"/>
      <c r="Y1045939" s="251"/>
      <c r="Z1045939" s="251"/>
      <c r="AA1045939" s="251"/>
      <c r="AB1045939" s="247"/>
      <c r="AC1045939" s="247"/>
      <c r="AD1045939" s="245"/>
      <c r="AE1045939" s="245"/>
      <c r="AF1045939" s="245"/>
      <c r="AG1045939" s="245"/>
    </row>
    <row r="1045940" spans="1:33" ht="12.75">
      <c r="A1045940" s="247"/>
      <c r="B1045940" s="248"/>
      <c r="C1045940" s="249"/>
      <c r="D1045940" s="250"/>
      <c r="E1045940" s="250"/>
      <c r="F1045940" s="250"/>
      <c r="G1045940" s="250"/>
      <c r="H1045940" s="250"/>
      <c r="I1045940" s="250"/>
      <c r="J1045940" s="244"/>
      <c r="K1045940" s="244"/>
      <c r="L1045940" s="244"/>
      <c r="M1045940" s="244"/>
      <c r="N1045940" s="244"/>
      <c r="O1045940" s="251"/>
      <c r="P1045940" s="251"/>
      <c r="Q1045940" s="251"/>
      <c r="R1045940" s="251"/>
      <c r="S1045940" s="251"/>
      <c r="T1045940" s="251"/>
      <c r="U1045940" s="251"/>
      <c r="V1045940" s="251"/>
      <c r="W1045940" s="251"/>
      <c r="X1045940" s="251"/>
      <c r="Y1045940" s="251"/>
      <c r="Z1045940" s="251"/>
      <c r="AA1045940" s="251"/>
      <c r="AB1045940" s="247"/>
      <c r="AC1045940" s="247"/>
      <c r="AD1045940" s="245"/>
      <c r="AE1045940" s="245"/>
      <c r="AF1045940" s="245"/>
      <c r="AG1045940" s="245"/>
    </row>
    <row r="1045941" spans="1:33" ht="12.75">
      <c r="A1045941" s="247"/>
      <c r="B1045941" s="248"/>
      <c r="C1045941" s="249"/>
      <c r="D1045941" s="250"/>
      <c r="E1045941" s="250"/>
      <c r="F1045941" s="250"/>
      <c r="G1045941" s="250"/>
      <c r="H1045941" s="250"/>
      <c r="I1045941" s="250"/>
      <c r="J1045941" s="244"/>
      <c r="K1045941" s="244"/>
      <c r="L1045941" s="244"/>
      <c r="M1045941" s="244"/>
      <c r="N1045941" s="244"/>
      <c r="O1045941" s="251"/>
      <c r="P1045941" s="251"/>
      <c r="Q1045941" s="251"/>
      <c r="R1045941" s="251"/>
      <c r="S1045941" s="251"/>
      <c r="T1045941" s="251"/>
      <c r="U1045941" s="251"/>
      <c r="V1045941" s="251"/>
      <c r="W1045941" s="251"/>
      <c r="X1045941" s="251"/>
      <c r="Y1045941" s="251"/>
      <c r="Z1045941" s="251"/>
      <c r="AA1045941" s="251"/>
      <c r="AB1045941" s="247"/>
      <c r="AC1045941" s="247"/>
      <c r="AD1045941" s="245"/>
      <c r="AE1045941" s="245"/>
      <c r="AF1045941" s="245"/>
      <c r="AG1045941" s="245"/>
    </row>
    <row r="1045942" spans="1:33" ht="12.75">
      <c r="A1045942" s="247"/>
      <c r="B1045942" s="248"/>
      <c r="C1045942" s="249"/>
      <c r="D1045942" s="250"/>
      <c r="E1045942" s="250"/>
      <c r="F1045942" s="250"/>
      <c r="G1045942" s="250"/>
      <c r="H1045942" s="250"/>
      <c r="I1045942" s="250"/>
      <c r="J1045942" s="244"/>
      <c r="K1045942" s="244"/>
      <c r="L1045942" s="244"/>
      <c r="M1045942" s="244"/>
      <c r="N1045942" s="244"/>
      <c r="O1045942" s="251"/>
      <c r="P1045942" s="251"/>
      <c r="Q1045942" s="251"/>
      <c r="R1045942" s="251"/>
      <c r="S1045942" s="251"/>
      <c r="T1045942" s="251"/>
      <c r="U1045942" s="251"/>
      <c r="V1045942" s="251"/>
      <c r="W1045942" s="251"/>
      <c r="X1045942" s="251"/>
      <c r="Y1045942" s="251"/>
      <c r="Z1045942" s="251"/>
      <c r="AA1045942" s="251"/>
      <c r="AB1045942" s="247"/>
      <c r="AC1045942" s="247"/>
      <c r="AD1045942" s="245"/>
      <c r="AE1045942" s="245"/>
      <c r="AF1045942" s="245"/>
      <c r="AG1045942" s="245"/>
    </row>
    <row r="1045943" spans="1:33" ht="12.75">
      <c r="A1045943" s="247"/>
      <c r="B1045943" s="248"/>
      <c r="C1045943" s="249"/>
      <c r="D1045943" s="250"/>
      <c r="E1045943" s="250"/>
      <c r="F1045943" s="250"/>
      <c r="G1045943" s="250"/>
      <c r="H1045943" s="250"/>
      <c r="I1045943" s="250"/>
      <c r="J1045943" s="244"/>
      <c r="K1045943" s="244"/>
      <c r="L1045943" s="244"/>
      <c r="M1045943" s="244"/>
      <c r="N1045943" s="244"/>
      <c r="O1045943" s="251"/>
      <c r="P1045943" s="251"/>
      <c r="Q1045943" s="251"/>
      <c r="R1045943" s="251"/>
      <c r="S1045943" s="251"/>
      <c r="T1045943" s="251"/>
      <c r="U1045943" s="251"/>
      <c r="V1045943" s="251"/>
      <c r="W1045943" s="251"/>
      <c r="X1045943" s="251"/>
      <c r="Y1045943" s="251"/>
      <c r="Z1045943" s="251"/>
      <c r="AA1045943" s="251"/>
      <c r="AB1045943" s="247"/>
      <c r="AC1045943" s="247"/>
      <c r="AD1045943" s="245"/>
      <c r="AE1045943" s="245"/>
      <c r="AF1045943" s="245"/>
      <c r="AG1045943" s="245"/>
    </row>
    <row r="1045944" spans="1:33" ht="12.75">
      <c r="A1045944" s="247"/>
      <c r="B1045944" s="248"/>
      <c r="C1045944" s="249"/>
      <c r="D1045944" s="250"/>
      <c r="E1045944" s="250"/>
      <c r="F1045944" s="250"/>
      <c r="G1045944" s="250"/>
      <c r="H1045944" s="250"/>
      <c r="I1045944" s="250"/>
      <c r="J1045944" s="244"/>
      <c r="K1045944" s="244"/>
      <c r="L1045944" s="244"/>
      <c r="M1045944" s="244"/>
      <c r="N1045944" s="244"/>
      <c r="O1045944" s="251"/>
      <c r="P1045944" s="251"/>
      <c r="Q1045944" s="251"/>
      <c r="R1045944" s="251"/>
      <c r="S1045944" s="251"/>
      <c r="T1045944" s="251"/>
      <c r="U1045944" s="251"/>
      <c r="V1045944" s="251"/>
      <c r="W1045944" s="251"/>
      <c r="X1045944" s="251"/>
      <c r="Y1045944" s="251"/>
      <c r="Z1045944" s="251"/>
      <c r="AA1045944" s="251"/>
      <c r="AB1045944" s="247"/>
      <c r="AC1045944" s="247"/>
      <c r="AD1045944" s="245"/>
      <c r="AE1045944" s="245"/>
      <c r="AF1045944" s="245"/>
      <c r="AG1045944" s="245"/>
    </row>
    <row r="1045945" spans="1:33" ht="12.75">
      <c r="A1045945" s="247"/>
      <c r="B1045945" s="248"/>
      <c r="C1045945" s="249"/>
      <c r="D1045945" s="250"/>
      <c r="E1045945" s="250"/>
      <c r="F1045945" s="250"/>
      <c r="G1045945" s="250"/>
      <c r="H1045945" s="250"/>
      <c r="I1045945" s="250"/>
      <c r="J1045945" s="244"/>
      <c r="K1045945" s="244"/>
      <c r="L1045945" s="244"/>
      <c r="M1045945" s="244"/>
      <c r="N1045945" s="244"/>
      <c r="O1045945" s="251"/>
      <c r="P1045945" s="251"/>
      <c r="Q1045945" s="251"/>
      <c r="R1045945" s="251"/>
      <c r="S1045945" s="251"/>
      <c r="T1045945" s="251"/>
      <c r="U1045945" s="251"/>
      <c r="V1045945" s="251"/>
      <c r="W1045945" s="251"/>
      <c r="X1045945" s="251"/>
      <c r="Y1045945" s="251"/>
      <c r="Z1045945" s="251"/>
      <c r="AA1045945" s="251"/>
      <c r="AB1045945" s="247"/>
      <c r="AC1045945" s="247"/>
      <c r="AD1045945" s="245"/>
      <c r="AE1045945" s="245"/>
      <c r="AF1045945" s="245"/>
      <c r="AG1045945" s="245"/>
    </row>
    <row r="1045946" spans="1:33" ht="12.75">
      <c r="A1045946" s="247"/>
      <c r="B1045946" s="248"/>
      <c r="C1045946" s="249"/>
      <c r="D1045946" s="250"/>
      <c r="E1045946" s="250"/>
      <c r="F1045946" s="250"/>
      <c r="G1045946" s="250"/>
      <c r="H1045946" s="250"/>
      <c r="I1045946" s="250"/>
      <c r="J1045946" s="244"/>
      <c r="K1045946" s="244"/>
      <c r="L1045946" s="244"/>
      <c r="M1045946" s="244"/>
      <c r="N1045946" s="244"/>
      <c r="O1045946" s="251"/>
      <c r="P1045946" s="251"/>
      <c r="Q1045946" s="251"/>
      <c r="R1045946" s="251"/>
      <c r="S1045946" s="251"/>
      <c r="T1045946" s="251"/>
      <c r="U1045946" s="251"/>
      <c r="V1045946" s="251"/>
      <c r="W1045946" s="251"/>
      <c r="X1045946" s="251"/>
      <c r="Y1045946" s="251"/>
      <c r="Z1045946" s="251"/>
      <c r="AA1045946" s="251"/>
      <c r="AB1045946" s="247"/>
      <c r="AC1045946" s="247"/>
      <c r="AD1045946" s="245"/>
      <c r="AE1045946" s="245"/>
      <c r="AF1045946" s="245"/>
      <c r="AG1045946" s="245"/>
    </row>
    <row r="1045947" spans="1:33" ht="12.75">
      <c r="A1045947" s="247"/>
      <c r="B1045947" s="248"/>
      <c r="C1045947" s="249"/>
      <c r="D1045947" s="250"/>
      <c r="E1045947" s="250"/>
      <c r="F1045947" s="250"/>
      <c r="G1045947" s="250"/>
      <c r="H1045947" s="250"/>
      <c r="I1045947" s="250"/>
      <c r="J1045947" s="244"/>
      <c r="K1045947" s="244"/>
      <c r="L1045947" s="244"/>
      <c r="M1045947" s="244"/>
      <c r="N1045947" s="244"/>
      <c r="O1045947" s="251"/>
      <c r="P1045947" s="251"/>
      <c r="Q1045947" s="251"/>
      <c r="R1045947" s="251"/>
      <c r="S1045947" s="251"/>
      <c r="T1045947" s="251"/>
      <c r="U1045947" s="251"/>
      <c r="V1045947" s="251"/>
      <c r="W1045947" s="251"/>
      <c r="X1045947" s="251"/>
      <c r="Y1045947" s="251"/>
      <c r="Z1045947" s="251"/>
      <c r="AA1045947" s="251"/>
      <c r="AB1045947" s="247"/>
      <c r="AC1045947" s="247"/>
      <c r="AD1045947" s="245"/>
      <c r="AE1045947" s="245"/>
      <c r="AF1045947" s="245"/>
      <c r="AG1045947" s="245"/>
    </row>
    <row r="1045948" spans="1:33" ht="12.75">
      <c r="A1045948" s="247"/>
      <c r="B1045948" s="248"/>
      <c r="C1045948" s="249"/>
      <c r="D1045948" s="250"/>
      <c r="E1045948" s="250"/>
      <c r="F1045948" s="250"/>
      <c r="G1045948" s="250"/>
      <c r="H1045948" s="250"/>
      <c r="I1045948" s="250"/>
      <c r="J1045948" s="244"/>
      <c r="K1045948" s="244"/>
      <c r="L1045948" s="244"/>
      <c r="M1045948" s="244"/>
      <c r="N1045948" s="244"/>
      <c r="O1045948" s="251"/>
      <c r="P1045948" s="251"/>
      <c r="Q1045948" s="251"/>
      <c r="R1045948" s="251"/>
      <c r="S1045948" s="251"/>
      <c r="T1045948" s="251"/>
      <c r="U1045948" s="251"/>
      <c r="V1045948" s="251"/>
      <c r="W1045948" s="251"/>
      <c r="X1045948" s="251"/>
      <c r="Y1045948" s="251"/>
      <c r="Z1045948" s="251"/>
      <c r="AA1045948" s="251"/>
      <c r="AB1045948" s="247"/>
      <c r="AC1045948" s="247"/>
      <c r="AD1045948" s="245"/>
      <c r="AE1045948" s="245"/>
      <c r="AF1045948" s="245"/>
      <c r="AG1045948" s="245"/>
    </row>
    <row r="1045949" spans="1:33" ht="12.75">
      <c r="A1045949" s="247"/>
      <c r="B1045949" s="248"/>
      <c r="C1045949" s="249"/>
      <c r="D1045949" s="250"/>
      <c r="E1045949" s="250"/>
      <c r="F1045949" s="250"/>
      <c r="G1045949" s="250"/>
      <c r="H1045949" s="250"/>
      <c r="I1045949" s="250"/>
      <c r="J1045949" s="244"/>
      <c r="K1045949" s="244"/>
      <c r="L1045949" s="244"/>
      <c r="M1045949" s="244"/>
      <c r="N1045949" s="244"/>
      <c r="O1045949" s="251"/>
      <c r="P1045949" s="251"/>
      <c r="Q1045949" s="251"/>
      <c r="R1045949" s="251"/>
      <c r="S1045949" s="251"/>
      <c r="T1045949" s="251"/>
      <c r="U1045949" s="251"/>
      <c r="V1045949" s="251"/>
      <c r="W1045949" s="251"/>
      <c r="X1045949" s="251"/>
      <c r="Y1045949" s="251"/>
      <c r="Z1045949" s="251"/>
      <c r="AA1045949" s="251"/>
      <c r="AB1045949" s="247"/>
      <c r="AC1045949" s="247"/>
      <c r="AD1045949" s="245"/>
      <c r="AE1045949" s="245"/>
      <c r="AF1045949" s="245"/>
      <c r="AG1045949" s="245"/>
    </row>
    <row r="1045950" spans="1:33" ht="12.75">
      <c r="A1045950" s="247"/>
      <c r="B1045950" s="248"/>
      <c r="C1045950" s="249"/>
      <c r="D1045950" s="250"/>
      <c r="E1045950" s="250"/>
      <c r="F1045950" s="250"/>
      <c r="G1045950" s="250"/>
      <c r="H1045950" s="250"/>
      <c r="I1045950" s="250"/>
      <c r="J1045950" s="244"/>
      <c r="K1045950" s="244"/>
      <c r="L1045950" s="244"/>
      <c r="M1045950" s="244"/>
      <c r="N1045950" s="244"/>
      <c r="O1045950" s="251"/>
      <c r="P1045950" s="251"/>
      <c r="Q1045950" s="251"/>
      <c r="R1045950" s="251"/>
      <c r="S1045950" s="251"/>
      <c r="T1045950" s="251"/>
      <c r="U1045950" s="251"/>
      <c r="V1045950" s="251"/>
      <c r="W1045950" s="251"/>
      <c r="X1045950" s="251"/>
      <c r="Y1045950" s="251"/>
      <c r="Z1045950" s="251"/>
      <c r="AA1045950" s="251"/>
      <c r="AB1045950" s="247"/>
      <c r="AC1045950" s="247"/>
      <c r="AD1045950" s="245"/>
      <c r="AE1045950" s="245"/>
      <c r="AF1045950" s="245"/>
      <c r="AG1045950" s="245"/>
    </row>
    <row r="1045951" spans="1:33" ht="12.75">
      <c r="A1045951" s="247"/>
      <c r="B1045951" s="248"/>
      <c r="C1045951" s="249"/>
      <c r="D1045951" s="250"/>
      <c r="E1045951" s="250"/>
      <c r="F1045951" s="250"/>
      <c r="G1045951" s="250"/>
      <c r="H1045951" s="250"/>
      <c r="I1045951" s="250"/>
      <c r="J1045951" s="244"/>
      <c r="K1045951" s="244"/>
      <c r="L1045951" s="244"/>
      <c r="M1045951" s="244"/>
      <c r="N1045951" s="244"/>
      <c r="O1045951" s="251"/>
      <c r="P1045951" s="251"/>
      <c r="Q1045951" s="251"/>
      <c r="R1045951" s="251"/>
      <c r="S1045951" s="251"/>
      <c r="T1045951" s="251"/>
      <c r="U1045951" s="251"/>
      <c r="V1045951" s="251"/>
      <c r="W1045951" s="251"/>
      <c r="X1045951" s="251"/>
      <c r="Y1045951" s="251"/>
      <c r="Z1045951" s="251"/>
      <c r="AA1045951" s="251"/>
      <c r="AB1045951" s="247"/>
      <c r="AC1045951" s="247"/>
      <c r="AD1045951" s="245"/>
      <c r="AE1045951" s="245"/>
      <c r="AF1045951" s="245"/>
      <c r="AG1045951" s="245"/>
    </row>
    <row r="1045952" spans="1:33" ht="12.75">
      <c r="A1045952" s="247"/>
      <c r="B1045952" s="248"/>
      <c r="C1045952" s="249"/>
      <c r="D1045952" s="250"/>
      <c r="E1045952" s="250"/>
      <c r="F1045952" s="250"/>
      <c r="G1045952" s="250"/>
      <c r="H1045952" s="250"/>
      <c r="I1045952" s="250"/>
      <c r="J1045952" s="244"/>
      <c r="K1045952" s="244"/>
      <c r="L1045952" s="244"/>
      <c r="M1045952" s="244"/>
      <c r="N1045952" s="244"/>
      <c r="O1045952" s="251"/>
      <c r="P1045952" s="251"/>
      <c r="Q1045952" s="251"/>
      <c r="R1045952" s="251"/>
      <c r="S1045952" s="251"/>
      <c r="T1045952" s="251"/>
      <c r="U1045952" s="251"/>
      <c r="V1045952" s="251"/>
      <c r="W1045952" s="251"/>
      <c r="X1045952" s="251"/>
      <c r="Y1045952" s="251"/>
      <c r="Z1045952" s="251"/>
      <c r="AA1045952" s="251"/>
      <c r="AB1045952" s="247"/>
      <c r="AC1045952" s="247"/>
      <c r="AD1045952" s="245"/>
      <c r="AE1045952" s="245"/>
      <c r="AF1045952" s="245"/>
      <c r="AG1045952" s="245"/>
    </row>
    <row r="1045953" spans="1:33" ht="12.75">
      <c r="A1045953" s="247"/>
      <c r="B1045953" s="248"/>
      <c r="C1045953" s="249"/>
      <c r="D1045953" s="250"/>
      <c r="E1045953" s="250"/>
      <c r="F1045953" s="250"/>
      <c r="G1045953" s="250"/>
      <c r="H1045953" s="250"/>
      <c r="I1045953" s="250"/>
      <c r="J1045953" s="244"/>
      <c r="K1045953" s="244"/>
      <c r="L1045953" s="244"/>
      <c r="M1045953" s="244"/>
      <c r="N1045953" s="244"/>
      <c r="O1045953" s="251"/>
      <c r="P1045953" s="251"/>
      <c r="Q1045953" s="251"/>
      <c r="R1045953" s="251"/>
      <c r="S1045953" s="251"/>
      <c r="T1045953" s="251"/>
      <c r="U1045953" s="251"/>
      <c r="V1045953" s="251"/>
      <c r="W1045953" s="251"/>
      <c r="X1045953" s="251"/>
      <c r="Y1045953" s="251"/>
      <c r="Z1045953" s="251"/>
      <c r="AA1045953" s="251"/>
      <c r="AB1045953" s="247"/>
      <c r="AC1045953" s="247"/>
      <c r="AD1045953" s="245"/>
      <c r="AE1045953" s="245"/>
      <c r="AF1045953" s="245"/>
      <c r="AG1045953" s="245"/>
    </row>
    <row r="1045954" spans="1:33" ht="12.75">
      <c r="A1045954" s="247"/>
      <c r="B1045954" s="248"/>
      <c r="C1045954" s="249"/>
      <c r="D1045954" s="250"/>
      <c r="E1045954" s="250"/>
      <c r="F1045954" s="250"/>
      <c r="G1045954" s="250"/>
      <c r="H1045954" s="250"/>
      <c r="I1045954" s="250"/>
      <c r="J1045954" s="244"/>
      <c r="K1045954" s="244"/>
      <c r="L1045954" s="244"/>
      <c r="M1045954" s="244"/>
      <c r="N1045954" s="244"/>
      <c r="O1045954" s="251"/>
      <c r="P1045954" s="251"/>
      <c r="Q1045954" s="251"/>
      <c r="R1045954" s="251"/>
      <c r="S1045954" s="251"/>
      <c r="T1045954" s="251"/>
      <c r="U1045954" s="251"/>
      <c r="V1045954" s="251"/>
      <c r="W1045954" s="251"/>
      <c r="X1045954" s="251"/>
      <c r="Y1045954" s="251"/>
      <c r="Z1045954" s="251"/>
      <c r="AA1045954" s="251"/>
      <c r="AB1045954" s="247"/>
      <c r="AC1045954" s="247"/>
      <c r="AD1045954" s="245"/>
      <c r="AE1045954" s="245"/>
      <c r="AF1045954" s="245"/>
      <c r="AG1045954" s="245"/>
    </row>
    <row r="1045955" spans="1:33" ht="12.75">
      <c r="A1045955" s="247"/>
      <c r="B1045955" s="248"/>
      <c r="C1045955" s="249"/>
      <c r="D1045955" s="250"/>
      <c r="E1045955" s="250"/>
      <c r="F1045955" s="250"/>
      <c r="G1045955" s="250"/>
      <c r="H1045955" s="250"/>
      <c r="I1045955" s="250"/>
      <c r="J1045955" s="244"/>
      <c r="K1045955" s="244"/>
      <c r="L1045955" s="244"/>
      <c r="M1045955" s="244"/>
      <c r="N1045955" s="244"/>
      <c r="O1045955" s="251"/>
      <c r="P1045955" s="251"/>
      <c r="Q1045955" s="251"/>
      <c r="R1045955" s="251"/>
      <c r="S1045955" s="251"/>
      <c r="T1045955" s="251"/>
      <c r="U1045955" s="251"/>
      <c r="V1045955" s="251"/>
      <c r="W1045955" s="251"/>
      <c r="X1045955" s="251"/>
      <c r="Y1045955" s="251"/>
      <c r="Z1045955" s="251"/>
      <c r="AA1045955" s="251"/>
      <c r="AB1045955" s="247"/>
      <c r="AC1045955" s="247"/>
      <c r="AD1045955" s="245"/>
      <c r="AE1045955" s="245"/>
      <c r="AF1045955" s="245"/>
      <c r="AG1045955" s="245"/>
    </row>
    <row r="1045956" spans="1:33" ht="12.75">
      <c r="A1045956" s="247"/>
      <c r="B1045956" s="248"/>
      <c r="C1045956" s="249"/>
      <c r="D1045956" s="250"/>
      <c r="E1045956" s="250"/>
      <c r="F1045956" s="250"/>
      <c r="G1045956" s="250"/>
      <c r="H1045956" s="250"/>
      <c r="I1045956" s="250"/>
      <c r="J1045956" s="244"/>
      <c r="K1045956" s="244"/>
      <c r="L1045956" s="244"/>
      <c r="M1045956" s="244"/>
      <c r="N1045956" s="244"/>
      <c r="O1045956" s="251"/>
      <c r="P1045956" s="251"/>
      <c r="Q1045956" s="251"/>
      <c r="R1045956" s="251"/>
      <c r="S1045956" s="251"/>
      <c r="T1045956" s="251"/>
      <c r="U1045956" s="251"/>
      <c r="V1045956" s="251"/>
      <c r="W1045956" s="251"/>
      <c r="X1045956" s="251"/>
      <c r="Y1045956" s="251"/>
      <c r="Z1045956" s="251"/>
      <c r="AA1045956" s="251"/>
      <c r="AB1045956" s="247"/>
      <c r="AC1045956" s="247"/>
      <c r="AD1045956" s="245"/>
      <c r="AE1045956" s="245"/>
      <c r="AF1045956" s="245"/>
      <c r="AG1045956" s="245"/>
    </row>
    <row r="1045957" spans="1:33" ht="12.75">
      <c r="A1045957" s="247"/>
      <c r="B1045957" s="248"/>
      <c r="C1045957" s="249"/>
      <c r="D1045957" s="250"/>
      <c r="E1045957" s="250"/>
      <c r="F1045957" s="250"/>
      <c r="G1045957" s="250"/>
      <c r="H1045957" s="250"/>
      <c r="I1045957" s="250"/>
      <c r="J1045957" s="244"/>
      <c r="K1045957" s="244"/>
      <c r="L1045957" s="244"/>
      <c r="M1045957" s="244"/>
      <c r="N1045957" s="244"/>
      <c r="O1045957" s="251"/>
      <c r="P1045957" s="251"/>
      <c r="Q1045957" s="251"/>
      <c r="R1045957" s="251"/>
      <c r="S1045957" s="251"/>
      <c r="T1045957" s="251"/>
      <c r="U1045957" s="251"/>
      <c r="V1045957" s="251"/>
      <c r="W1045957" s="251"/>
      <c r="X1045957" s="251"/>
      <c r="Y1045957" s="251"/>
      <c r="Z1045957" s="251"/>
      <c r="AA1045957" s="251"/>
      <c r="AB1045957" s="247"/>
      <c r="AC1045957" s="247"/>
      <c r="AD1045957" s="245"/>
      <c r="AE1045957" s="245"/>
      <c r="AF1045957" s="245"/>
      <c r="AG1045957" s="245"/>
    </row>
    <row r="1045958" spans="1:33" ht="12.75">
      <c r="A1045958" s="247"/>
      <c r="B1045958" s="248"/>
      <c r="C1045958" s="249"/>
      <c r="D1045958" s="250"/>
      <c r="E1045958" s="250"/>
      <c r="F1045958" s="250"/>
      <c r="G1045958" s="250"/>
      <c r="H1045958" s="250"/>
      <c r="I1045958" s="250"/>
      <c r="J1045958" s="244"/>
      <c r="K1045958" s="244"/>
      <c r="L1045958" s="244"/>
      <c r="M1045958" s="244"/>
      <c r="N1045958" s="244"/>
      <c r="O1045958" s="251"/>
      <c r="P1045958" s="251"/>
      <c r="Q1045958" s="251"/>
      <c r="R1045958" s="251"/>
      <c r="S1045958" s="251"/>
      <c r="T1045958" s="251"/>
      <c r="U1045958" s="251"/>
      <c r="V1045958" s="251"/>
      <c r="W1045958" s="251"/>
      <c r="X1045958" s="251"/>
      <c r="Y1045958" s="251"/>
      <c r="Z1045958" s="251"/>
      <c r="AA1045958" s="251"/>
      <c r="AB1045958" s="247"/>
      <c r="AC1045958" s="247"/>
      <c r="AD1045958" s="245"/>
      <c r="AE1045958" s="245"/>
      <c r="AF1045958" s="245"/>
      <c r="AG1045958" s="245"/>
    </row>
    <row r="1045959" spans="1:33" ht="12.75">
      <c r="A1045959" s="247"/>
      <c r="B1045959" s="248"/>
      <c r="C1045959" s="249"/>
      <c r="D1045959" s="250"/>
      <c r="E1045959" s="250"/>
      <c r="F1045959" s="250"/>
      <c r="G1045959" s="250"/>
      <c r="H1045959" s="250"/>
      <c r="I1045959" s="250"/>
      <c r="J1045959" s="244"/>
      <c r="K1045959" s="244"/>
      <c r="L1045959" s="244"/>
      <c r="M1045959" s="244"/>
      <c r="N1045959" s="244"/>
      <c r="O1045959" s="251"/>
      <c r="P1045959" s="251"/>
      <c r="Q1045959" s="251"/>
      <c r="R1045959" s="251"/>
      <c r="S1045959" s="251"/>
      <c r="T1045959" s="251"/>
      <c r="U1045959" s="251"/>
      <c r="V1045959" s="251"/>
      <c r="W1045959" s="251"/>
      <c r="X1045959" s="251"/>
      <c r="Y1045959" s="251"/>
      <c r="Z1045959" s="251"/>
      <c r="AA1045959" s="251"/>
      <c r="AB1045959" s="247"/>
      <c r="AC1045959" s="247"/>
      <c r="AD1045959" s="245"/>
      <c r="AE1045959" s="245"/>
      <c r="AF1045959" s="245"/>
      <c r="AG1045959" s="245"/>
    </row>
    <row r="1045960" spans="1:33" ht="12.75">
      <c r="A1045960" s="247"/>
      <c r="B1045960" s="248"/>
      <c r="C1045960" s="249"/>
      <c r="D1045960" s="250"/>
      <c r="E1045960" s="250"/>
      <c r="F1045960" s="250"/>
      <c r="G1045960" s="250"/>
      <c r="H1045960" s="250"/>
      <c r="I1045960" s="250"/>
      <c r="J1045960" s="244"/>
      <c r="K1045960" s="244"/>
      <c r="L1045960" s="244"/>
      <c r="M1045960" s="244"/>
      <c r="N1045960" s="244"/>
      <c r="O1045960" s="251"/>
      <c r="P1045960" s="251"/>
      <c r="Q1045960" s="251"/>
      <c r="R1045960" s="251"/>
      <c r="S1045960" s="251"/>
      <c r="T1045960" s="251"/>
      <c r="U1045960" s="251"/>
      <c r="V1045960" s="251"/>
      <c r="W1045960" s="251"/>
      <c r="X1045960" s="251"/>
      <c r="Y1045960" s="251"/>
      <c r="Z1045960" s="251"/>
      <c r="AA1045960" s="251"/>
      <c r="AB1045960" s="247"/>
      <c r="AC1045960" s="247"/>
      <c r="AD1045960" s="245"/>
      <c r="AE1045960" s="245"/>
      <c r="AF1045960" s="245"/>
      <c r="AG1045960" s="245"/>
    </row>
    <row r="1045961" spans="1:33" ht="12.75">
      <c r="A1045961" s="247"/>
      <c r="B1045961" s="248"/>
      <c r="C1045961" s="249"/>
      <c r="D1045961" s="250"/>
      <c r="E1045961" s="250"/>
      <c r="F1045961" s="250"/>
      <c r="G1045961" s="250"/>
      <c r="H1045961" s="250"/>
      <c r="I1045961" s="250"/>
      <c r="J1045961" s="244"/>
      <c r="K1045961" s="244"/>
      <c r="L1045961" s="244"/>
      <c r="M1045961" s="244"/>
      <c r="N1045961" s="244"/>
      <c r="O1045961" s="251"/>
      <c r="P1045961" s="251"/>
      <c r="Q1045961" s="251"/>
      <c r="R1045961" s="251"/>
      <c r="S1045961" s="251"/>
      <c r="T1045961" s="251"/>
      <c r="U1045961" s="251"/>
      <c r="V1045961" s="251"/>
      <c r="W1045961" s="251"/>
      <c r="X1045961" s="251"/>
      <c r="Y1045961" s="251"/>
      <c r="Z1045961" s="251"/>
      <c r="AA1045961" s="251"/>
      <c r="AB1045961" s="247"/>
      <c r="AC1045961" s="247"/>
      <c r="AD1045961" s="245"/>
      <c r="AE1045961" s="245"/>
      <c r="AF1045961" s="245"/>
      <c r="AG1045961" s="245"/>
    </row>
    <row r="1045962" spans="1:33" ht="12.75">
      <c r="A1045962" s="247"/>
      <c r="B1045962" s="248"/>
      <c r="C1045962" s="249"/>
      <c r="D1045962" s="250"/>
      <c r="E1045962" s="250"/>
      <c r="F1045962" s="250"/>
      <c r="G1045962" s="250"/>
      <c r="H1045962" s="250"/>
      <c r="I1045962" s="250"/>
      <c r="J1045962" s="244"/>
      <c r="K1045962" s="244"/>
      <c r="L1045962" s="244"/>
      <c r="M1045962" s="244"/>
      <c r="N1045962" s="244"/>
      <c r="O1045962" s="251"/>
      <c r="P1045962" s="251"/>
      <c r="Q1045962" s="251"/>
      <c r="R1045962" s="251"/>
      <c r="S1045962" s="251"/>
      <c r="T1045962" s="251"/>
      <c r="U1045962" s="251"/>
      <c r="V1045962" s="251"/>
      <c r="W1045962" s="251"/>
      <c r="X1045962" s="251"/>
      <c r="Y1045962" s="251"/>
      <c r="Z1045962" s="251"/>
      <c r="AA1045962" s="251"/>
      <c r="AB1045962" s="247"/>
      <c r="AC1045962" s="247"/>
      <c r="AD1045962" s="245"/>
      <c r="AE1045962" s="245"/>
      <c r="AF1045962" s="245"/>
      <c r="AG1045962" s="245"/>
    </row>
    <row r="1045963" spans="1:33" ht="12.75">
      <c r="A1045963" s="247"/>
      <c r="B1045963" s="248"/>
      <c r="C1045963" s="249"/>
      <c r="D1045963" s="250"/>
      <c r="E1045963" s="250"/>
      <c r="F1045963" s="250"/>
      <c r="G1045963" s="250"/>
      <c r="H1045963" s="250"/>
      <c r="I1045963" s="250"/>
      <c r="J1045963" s="244"/>
      <c r="K1045963" s="244"/>
      <c r="L1045963" s="244"/>
      <c r="M1045963" s="244"/>
      <c r="N1045963" s="244"/>
      <c r="O1045963" s="251"/>
      <c r="P1045963" s="251"/>
      <c r="Q1045963" s="251"/>
      <c r="R1045963" s="251"/>
      <c r="S1045963" s="251"/>
      <c r="T1045963" s="251"/>
      <c r="U1045963" s="251"/>
      <c r="V1045963" s="251"/>
      <c r="W1045963" s="251"/>
      <c r="X1045963" s="251"/>
      <c r="Y1045963" s="251"/>
      <c r="Z1045963" s="251"/>
      <c r="AA1045963" s="251"/>
      <c r="AB1045963" s="247"/>
      <c r="AC1045963" s="247"/>
      <c r="AD1045963" s="245"/>
      <c r="AE1045963" s="245"/>
      <c r="AF1045963" s="245"/>
      <c r="AG1045963" s="245"/>
    </row>
    <row r="1045964" spans="1:33" ht="12.75">
      <c r="A1045964" s="247"/>
      <c r="B1045964" s="248"/>
      <c r="C1045964" s="249"/>
      <c r="D1045964" s="250"/>
      <c r="E1045964" s="250"/>
      <c r="F1045964" s="250"/>
      <c r="G1045964" s="250"/>
      <c r="H1045964" s="250"/>
      <c r="I1045964" s="250"/>
      <c r="J1045964" s="244"/>
      <c r="K1045964" s="244"/>
      <c r="L1045964" s="244"/>
      <c r="M1045964" s="244"/>
      <c r="N1045964" s="244"/>
      <c r="O1045964" s="251"/>
      <c r="P1045964" s="251"/>
      <c r="Q1045964" s="251"/>
      <c r="R1045964" s="251"/>
      <c r="S1045964" s="251"/>
      <c r="T1045964" s="251"/>
      <c r="U1045964" s="251"/>
      <c r="V1045964" s="251"/>
      <c r="W1045964" s="251"/>
      <c r="X1045964" s="251"/>
      <c r="Y1045964" s="251"/>
      <c r="Z1045964" s="251"/>
      <c r="AA1045964" s="251"/>
      <c r="AB1045964" s="247"/>
      <c r="AC1045964" s="247"/>
      <c r="AD1045964" s="245"/>
      <c r="AE1045964" s="245"/>
      <c r="AF1045964" s="245"/>
      <c r="AG1045964" s="245"/>
    </row>
    <row r="1045965" spans="1:33" ht="12.75">
      <c r="A1045965" s="247"/>
      <c r="B1045965" s="248"/>
      <c r="C1045965" s="249"/>
      <c r="D1045965" s="250"/>
      <c r="E1045965" s="250"/>
      <c r="F1045965" s="250"/>
      <c r="G1045965" s="250"/>
      <c r="H1045965" s="250"/>
      <c r="I1045965" s="250"/>
      <c r="J1045965" s="244"/>
      <c r="K1045965" s="244"/>
      <c r="L1045965" s="244"/>
      <c r="M1045965" s="244"/>
      <c r="N1045965" s="244"/>
      <c r="O1045965" s="251"/>
      <c r="P1045965" s="251"/>
      <c r="Q1045965" s="251"/>
      <c r="R1045965" s="251"/>
      <c r="S1045965" s="251"/>
      <c r="T1045965" s="251"/>
      <c r="U1045965" s="251"/>
      <c r="V1045965" s="251"/>
      <c r="W1045965" s="251"/>
      <c r="X1045965" s="251"/>
      <c r="Y1045965" s="251"/>
      <c r="Z1045965" s="251"/>
      <c r="AA1045965" s="251"/>
      <c r="AB1045965" s="247"/>
      <c r="AC1045965" s="247"/>
      <c r="AD1045965" s="245"/>
      <c r="AE1045965" s="245"/>
      <c r="AF1045965" s="245"/>
      <c r="AG1045965" s="245"/>
    </row>
    <row r="1045966" spans="1:33" ht="12.75">
      <c r="A1045966" s="247"/>
      <c r="B1045966" s="248"/>
      <c r="C1045966" s="249"/>
      <c r="D1045966" s="250"/>
      <c r="E1045966" s="250"/>
      <c r="F1045966" s="250"/>
      <c r="G1045966" s="250"/>
      <c r="H1045966" s="250"/>
      <c r="I1045966" s="250"/>
      <c r="J1045966" s="244"/>
      <c r="K1045966" s="244"/>
      <c r="L1045966" s="244"/>
      <c r="M1045966" s="244"/>
      <c r="N1045966" s="244"/>
      <c r="O1045966" s="251"/>
      <c r="P1045966" s="251"/>
      <c r="Q1045966" s="251"/>
      <c r="R1045966" s="251"/>
      <c r="S1045966" s="251"/>
      <c r="T1045966" s="251"/>
      <c r="U1045966" s="251"/>
      <c r="V1045966" s="251"/>
      <c r="W1045966" s="251"/>
      <c r="X1045966" s="251"/>
      <c r="Y1045966" s="251"/>
      <c r="Z1045966" s="251"/>
      <c r="AA1045966" s="251"/>
      <c r="AB1045966" s="247"/>
      <c r="AC1045966" s="247"/>
      <c r="AD1045966" s="245"/>
      <c r="AE1045966" s="245"/>
      <c r="AF1045966" s="245"/>
      <c r="AG1045966" s="245"/>
    </row>
    <row r="1045967" spans="1:33" ht="12.75">
      <c r="A1045967" s="247"/>
      <c r="B1045967" s="248"/>
      <c r="C1045967" s="249"/>
      <c r="D1045967" s="250"/>
      <c r="E1045967" s="250"/>
      <c r="F1045967" s="250"/>
      <c r="G1045967" s="250"/>
      <c r="H1045967" s="250"/>
      <c r="I1045967" s="250"/>
      <c r="J1045967" s="244"/>
      <c r="K1045967" s="244"/>
      <c r="L1045967" s="244"/>
      <c r="M1045967" s="244"/>
      <c r="N1045967" s="244"/>
      <c r="O1045967" s="251"/>
      <c r="P1045967" s="251"/>
      <c r="Q1045967" s="251"/>
      <c r="R1045967" s="251"/>
      <c r="S1045967" s="251"/>
      <c r="T1045967" s="251"/>
      <c r="U1045967" s="251"/>
      <c r="V1045967" s="251"/>
      <c r="W1045967" s="251"/>
      <c r="X1045967" s="251"/>
      <c r="Y1045967" s="251"/>
      <c r="Z1045967" s="251"/>
      <c r="AA1045967" s="251"/>
      <c r="AB1045967" s="247"/>
      <c r="AC1045967" s="247"/>
      <c r="AD1045967" s="245"/>
      <c r="AE1045967" s="245"/>
      <c r="AF1045967" s="245"/>
      <c r="AG1045967" s="245"/>
    </row>
    <row r="1045968" spans="1:33" ht="12.75">
      <c r="A1045968" s="247"/>
      <c r="B1045968" s="248"/>
      <c r="C1045968" s="249"/>
      <c r="D1045968" s="250"/>
      <c r="E1045968" s="250"/>
      <c r="F1045968" s="250"/>
      <c r="G1045968" s="250"/>
      <c r="H1045968" s="250"/>
      <c r="I1045968" s="250"/>
      <c r="J1045968" s="244"/>
      <c r="K1045968" s="244"/>
      <c r="L1045968" s="244"/>
      <c r="M1045968" s="244"/>
      <c r="N1045968" s="244"/>
      <c r="O1045968" s="251"/>
      <c r="P1045968" s="251"/>
      <c r="Q1045968" s="251"/>
      <c r="R1045968" s="251"/>
      <c r="S1045968" s="251"/>
      <c r="T1045968" s="251"/>
      <c r="U1045968" s="251"/>
      <c r="V1045968" s="251"/>
      <c r="W1045968" s="251"/>
      <c r="X1045968" s="251"/>
      <c r="Y1045968" s="251"/>
      <c r="Z1045968" s="251"/>
      <c r="AA1045968" s="251"/>
      <c r="AB1045968" s="247"/>
      <c r="AC1045968" s="247"/>
      <c r="AD1045968" s="245"/>
      <c r="AE1045968" s="245"/>
      <c r="AF1045968" s="245"/>
      <c r="AG1045968" s="245"/>
    </row>
    <row r="1045969" spans="1:33" ht="12.75">
      <c r="A1045969" s="247"/>
      <c r="B1045969" s="248"/>
      <c r="C1045969" s="249"/>
      <c r="D1045969" s="250"/>
      <c r="E1045969" s="250"/>
      <c r="F1045969" s="250"/>
      <c r="G1045969" s="250"/>
      <c r="H1045969" s="250"/>
      <c r="I1045969" s="250"/>
      <c r="J1045969" s="244"/>
      <c r="K1045969" s="244"/>
      <c r="L1045969" s="244"/>
      <c r="M1045969" s="244"/>
      <c r="N1045969" s="244"/>
      <c r="O1045969" s="251"/>
      <c r="P1045969" s="251"/>
      <c r="Q1045969" s="251"/>
      <c r="R1045969" s="251"/>
      <c r="S1045969" s="251"/>
      <c r="T1045969" s="251"/>
      <c r="U1045969" s="251"/>
      <c r="V1045969" s="251"/>
      <c r="W1045969" s="251"/>
      <c r="X1045969" s="251"/>
      <c r="Y1045969" s="251"/>
      <c r="Z1045969" s="251"/>
      <c r="AA1045969" s="251"/>
      <c r="AB1045969" s="247"/>
      <c r="AC1045969" s="247"/>
      <c r="AD1045969" s="245"/>
      <c r="AE1045969" s="245"/>
      <c r="AF1045969" s="245"/>
      <c r="AG1045969" s="245"/>
    </row>
    <row r="1045970" spans="1:33" ht="12.75">
      <c r="A1045970" s="247"/>
      <c r="B1045970" s="248"/>
      <c r="C1045970" s="249"/>
      <c r="D1045970" s="250"/>
      <c r="E1045970" s="250"/>
      <c r="F1045970" s="250"/>
      <c r="G1045970" s="250"/>
      <c r="H1045970" s="250"/>
      <c r="I1045970" s="250"/>
      <c r="J1045970" s="244"/>
      <c r="K1045970" s="244"/>
      <c r="L1045970" s="244"/>
      <c r="M1045970" s="244"/>
      <c r="N1045970" s="244"/>
      <c r="O1045970" s="251"/>
      <c r="P1045970" s="251"/>
      <c r="Q1045970" s="251"/>
      <c r="R1045970" s="251"/>
      <c r="S1045970" s="251"/>
      <c r="T1045970" s="251"/>
      <c r="U1045970" s="251"/>
      <c r="V1045970" s="251"/>
      <c r="W1045970" s="251"/>
      <c r="X1045970" s="251"/>
      <c r="Y1045970" s="251"/>
      <c r="Z1045970" s="251"/>
      <c r="AA1045970" s="251"/>
      <c r="AB1045970" s="247"/>
      <c r="AC1045970" s="247"/>
      <c r="AD1045970" s="245"/>
      <c r="AE1045970" s="245"/>
      <c r="AF1045970" s="245"/>
      <c r="AG1045970" s="245"/>
    </row>
    <row r="1045971" spans="1:33" ht="12.75">
      <c r="A1045971" s="247"/>
      <c r="B1045971" s="248"/>
      <c r="C1045971" s="249"/>
      <c r="D1045971" s="250"/>
      <c r="E1045971" s="250"/>
      <c r="F1045971" s="250"/>
      <c r="G1045971" s="250"/>
      <c r="H1045971" s="250"/>
      <c r="I1045971" s="250"/>
      <c r="J1045971" s="244"/>
      <c r="K1045971" s="244"/>
      <c r="L1045971" s="244"/>
      <c r="M1045971" s="244"/>
      <c r="N1045971" s="244"/>
      <c r="O1045971" s="251"/>
      <c r="P1045971" s="251"/>
      <c r="Q1045971" s="251"/>
      <c r="R1045971" s="251"/>
      <c r="S1045971" s="251"/>
      <c r="T1045971" s="251"/>
      <c r="U1045971" s="251"/>
      <c r="V1045971" s="251"/>
      <c r="W1045971" s="251"/>
      <c r="X1045971" s="251"/>
      <c r="Y1045971" s="251"/>
      <c r="Z1045971" s="251"/>
      <c r="AA1045971" s="251"/>
      <c r="AB1045971" s="247"/>
      <c r="AC1045971" s="247"/>
      <c r="AD1045971" s="245"/>
      <c r="AE1045971" s="245"/>
      <c r="AF1045971" s="245"/>
      <c r="AG1045971" s="245"/>
    </row>
    <row r="1045972" spans="1:33" ht="12.75">
      <c r="A1045972" s="247"/>
      <c r="B1045972" s="248"/>
      <c r="C1045972" s="249"/>
      <c r="D1045972" s="250"/>
      <c r="E1045972" s="250"/>
      <c r="F1045972" s="250"/>
      <c r="G1045972" s="250"/>
      <c r="H1045972" s="250"/>
      <c r="I1045972" s="250"/>
      <c r="J1045972" s="244"/>
      <c r="K1045972" s="244"/>
      <c r="L1045972" s="244"/>
      <c r="M1045972" s="244"/>
      <c r="N1045972" s="244"/>
      <c r="O1045972" s="251"/>
      <c r="P1045972" s="251"/>
      <c r="Q1045972" s="251"/>
      <c r="R1045972" s="251"/>
      <c r="S1045972" s="251"/>
      <c r="T1045972" s="251"/>
      <c r="U1045972" s="251"/>
      <c r="V1045972" s="251"/>
      <c r="W1045972" s="251"/>
      <c r="X1045972" s="251"/>
      <c r="Y1045972" s="251"/>
      <c r="Z1045972" s="251"/>
      <c r="AA1045972" s="251"/>
      <c r="AB1045972" s="247"/>
      <c r="AC1045972" s="247"/>
      <c r="AD1045972" s="245"/>
      <c r="AE1045972" s="245"/>
      <c r="AF1045972" s="245"/>
      <c r="AG1045972" s="245"/>
    </row>
    <row r="1045973" spans="1:33" ht="12.75">
      <c r="A1045973" s="247"/>
      <c r="B1045973" s="248"/>
      <c r="C1045973" s="249"/>
      <c r="D1045973" s="250"/>
      <c r="E1045973" s="250"/>
      <c r="F1045973" s="250"/>
      <c r="G1045973" s="250"/>
      <c r="H1045973" s="250"/>
      <c r="I1045973" s="250"/>
      <c r="J1045973" s="244"/>
      <c r="K1045973" s="244"/>
      <c r="L1045973" s="244"/>
      <c r="M1045973" s="244"/>
      <c r="N1045973" s="244"/>
      <c r="O1045973" s="251"/>
      <c r="P1045973" s="251"/>
      <c r="Q1045973" s="251"/>
      <c r="R1045973" s="251"/>
      <c r="S1045973" s="251"/>
      <c r="T1045973" s="251"/>
      <c r="U1045973" s="251"/>
      <c r="V1045973" s="251"/>
      <c r="W1045973" s="251"/>
      <c r="X1045973" s="251"/>
      <c r="Y1045973" s="251"/>
      <c r="Z1045973" s="251"/>
      <c r="AA1045973" s="251"/>
      <c r="AB1045973" s="247"/>
      <c r="AC1045973" s="247"/>
      <c r="AD1045973" s="245"/>
      <c r="AE1045973" s="245"/>
      <c r="AF1045973" s="245"/>
      <c r="AG1045973" s="245"/>
    </row>
    <row r="1045974" spans="1:33" ht="12.75">
      <c r="A1045974" s="247"/>
      <c r="B1045974" s="248"/>
      <c r="C1045974" s="249"/>
      <c r="D1045974" s="250"/>
      <c r="E1045974" s="250"/>
      <c r="F1045974" s="250"/>
      <c r="G1045974" s="250"/>
      <c r="H1045974" s="250"/>
      <c r="I1045974" s="250"/>
      <c r="J1045974" s="244"/>
      <c r="K1045974" s="244"/>
      <c r="L1045974" s="244"/>
      <c r="M1045974" s="244"/>
      <c r="N1045974" s="244"/>
      <c r="O1045974" s="251"/>
      <c r="P1045974" s="251"/>
      <c r="Q1045974" s="251"/>
      <c r="R1045974" s="251"/>
      <c r="S1045974" s="251"/>
      <c r="T1045974" s="251"/>
      <c r="U1045974" s="251"/>
      <c r="V1045974" s="251"/>
      <c r="W1045974" s="251"/>
      <c r="X1045974" s="251"/>
      <c r="Y1045974" s="251"/>
      <c r="Z1045974" s="251"/>
      <c r="AA1045974" s="251"/>
      <c r="AB1045974" s="247"/>
      <c r="AC1045974" s="247"/>
      <c r="AD1045974" s="245"/>
      <c r="AE1045974" s="245"/>
      <c r="AF1045974" s="245"/>
      <c r="AG1045974" s="245"/>
    </row>
    <row r="1045975" spans="1:33" ht="12.75">
      <c r="A1045975" s="247"/>
      <c r="B1045975" s="248"/>
      <c r="C1045975" s="249"/>
      <c r="D1045975" s="250"/>
      <c r="E1045975" s="250"/>
      <c r="F1045975" s="250"/>
      <c r="G1045975" s="250"/>
      <c r="H1045975" s="250"/>
      <c r="I1045975" s="250"/>
      <c r="J1045975" s="244"/>
      <c r="K1045975" s="244"/>
      <c r="L1045975" s="244"/>
      <c r="M1045975" s="244"/>
      <c r="N1045975" s="244"/>
      <c r="O1045975" s="251"/>
      <c r="P1045975" s="251"/>
      <c r="Q1045975" s="251"/>
      <c r="R1045975" s="251"/>
      <c r="S1045975" s="251"/>
      <c r="T1045975" s="251"/>
      <c r="U1045975" s="251"/>
      <c r="V1045975" s="251"/>
      <c r="W1045975" s="251"/>
      <c r="X1045975" s="251"/>
      <c r="Y1045975" s="251"/>
      <c r="Z1045975" s="251"/>
      <c r="AA1045975" s="251"/>
      <c r="AB1045975" s="247"/>
      <c r="AC1045975" s="247"/>
      <c r="AD1045975" s="245"/>
      <c r="AE1045975" s="245"/>
      <c r="AF1045975" s="245"/>
      <c r="AG1045975" s="245"/>
    </row>
    <row r="1045976" spans="1:33" ht="12.75">
      <c r="A1045976" s="247"/>
      <c r="B1045976" s="248"/>
      <c r="C1045976" s="249"/>
      <c r="D1045976" s="250"/>
      <c r="E1045976" s="250"/>
      <c r="F1045976" s="250"/>
      <c r="G1045976" s="250"/>
      <c r="H1045976" s="250"/>
      <c r="I1045976" s="250"/>
      <c r="J1045976" s="244"/>
      <c r="K1045976" s="244"/>
      <c r="L1045976" s="244"/>
      <c r="M1045976" s="244"/>
      <c r="N1045976" s="244"/>
      <c r="O1045976" s="251"/>
      <c r="P1045976" s="251"/>
      <c r="Q1045976" s="251"/>
      <c r="R1045976" s="251"/>
      <c r="S1045976" s="251"/>
      <c r="T1045976" s="251"/>
      <c r="U1045976" s="251"/>
      <c r="V1045976" s="251"/>
      <c r="W1045976" s="251"/>
      <c r="X1045976" s="251"/>
      <c r="Y1045976" s="251"/>
      <c r="Z1045976" s="251"/>
      <c r="AA1045976" s="251"/>
      <c r="AB1045976" s="247"/>
      <c r="AC1045976" s="247"/>
      <c r="AD1045976" s="245"/>
      <c r="AE1045976" s="245"/>
      <c r="AF1045976" s="245"/>
      <c r="AG1045976" s="245"/>
    </row>
    <row r="1045977" spans="1:33" ht="12.75">
      <c r="A1045977" s="247"/>
      <c r="B1045977" s="248"/>
      <c r="C1045977" s="249"/>
      <c r="D1045977" s="250"/>
      <c r="E1045977" s="250"/>
      <c r="F1045977" s="250"/>
      <c r="G1045977" s="250"/>
      <c r="H1045977" s="250"/>
      <c r="I1045977" s="250"/>
      <c r="J1045977" s="244"/>
      <c r="K1045977" s="244"/>
      <c r="L1045977" s="244"/>
      <c r="M1045977" s="244"/>
      <c r="N1045977" s="244"/>
      <c r="O1045977" s="251"/>
      <c r="P1045977" s="251"/>
      <c r="Q1045977" s="251"/>
      <c r="R1045977" s="251"/>
      <c r="S1045977" s="251"/>
      <c r="T1045977" s="251"/>
      <c r="U1045977" s="251"/>
      <c r="V1045977" s="251"/>
      <c r="W1045977" s="251"/>
      <c r="X1045977" s="251"/>
      <c r="Y1045977" s="251"/>
      <c r="Z1045977" s="251"/>
      <c r="AA1045977" s="251"/>
      <c r="AB1045977" s="247"/>
      <c r="AC1045977" s="247"/>
      <c r="AD1045977" s="245"/>
      <c r="AE1045977" s="245"/>
      <c r="AF1045977" s="245"/>
      <c r="AG1045977" s="245"/>
    </row>
    <row r="1045978" spans="1:33" ht="12.75">
      <c r="A1045978" s="247"/>
      <c r="B1045978" s="248"/>
      <c r="C1045978" s="249"/>
      <c r="D1045978" s="250"/>
      <c r="E1045978" s="250"/>
      <c r="F1045978" s="250"/>
      <c r="G1045978" s="250"/>
      <c r="H1045978" s="250"/>
      <c r="I1045978" s="250"/>
      <c r="J1045978" s="244"/>
      <c r="K1045978" s="244"/>
      <c r="L1045978" s="244"/>
      <c r="M1045978" s="244"/>
      <c r="N1045978" s="244"/>
      <c r="O1045978" s="251"/>
      <c r="P1045978" s="251"/>
      <c r="Q1045978" s="251"/>
      <c r="R1045978" s="251"/>
      <c r="S1045978" s="251"/>
      <c r="T1045978" s="251"/>
      <c r="U1045978" s="251"/>
      <c r="V1045978" s="251"/>
      <c r="W1045978" s="251"/>
      <c r="X1045978" s="251"/>
      <c r="Y1045978" s="251"/>
      <c r="Z1045978" s="251"/>
      <c r="AA1045978" s="251"/>
      <c r="AB1045978" s="247"/>
      <c r="AC1045978" s="247"/>
      <c r="AD1045978" s="245"/>
      <c r="AE1045978" s="245"/>
      <c r="AF1045978" s="245"/>
      <c r="AG1045978" s="245"/>
    </row>
    <row r="1045979" spans="1:33" ht="12.75">
      <c r="A1045979" s="247"/>
      <c r="B1045979" s="248"/>
      <c r="C1045979" s="249"/>
      <c r="D1045979" s="250"/>
      <c r="E1045979" s="250"/>
      <c r="F1045979" s="250"/>
      <c r="G1045979" s="250"/>
      <c r="H1045979" s="250"/>
      <c r="I1045979" s="250"/>
      <c r="J1045979" s="244"/>
      <c r="K1045979" s="244"/>
      <c r="L1045979" s="244"/>
      <c r="M1045979" s="244"/>
      <c r="N1045979" s="244"/>
      <c r="O1045979" s="251"/>
      <c r="P1045979" s="251"/>
      <c r="Q1045979" s="251"/>
      <c r="R1045979" s="251"/>
      <c r="S1045979" s="251"/>
      <c r="T1045979" s="251"/>
      <c r="U1045979" s="251"/>
      <c r="V1045979" s="251"/>
      <c r="W1045979" s="251"/>
      <c r="X1045979" s="251"/>
      <c r="Y1045979" s="251"/>
      <c r="Z1045979" s="251"/>
      <c r="AA1045979" s="251"/>
      <c r="AB1045979" s="247"/>
      <c r="AC1045979" s="247"/>
      <c r="AD1045979" s="245"/>
      <c r="AE1045979" s="245"/>
      <c r="AF1045979" s="245"/>
      <c r="AG1045979" s="245"/>
    </row>
    <row r="1045980" spans="1:33" ht="12.75">
      <c r="A1045980" s="247"/>
      <c r="B1045980" s="248"/>
      <c r="C1045980" s="249"/>
      <c r="D1045980" s="250"/>
      <c r="E1045980" s="250"/>
      <c r="F1045980" s="250"/>
      <c r="G1045980" s="250"/>
      <c r="H1045980" s="250"/>
      <c r="I1045980" s="250"/>
      <c r="J1045980" s="244"/>
      <c r="K1045980" s="244"/>
      <c r="L1045980" s="244"/>
      <c r="M1045980" s="244"/>
      <c r="N1045980" s="244"/>
      <c r="O1045980" s="251"/>
      <c r="P1045980" s="251"/>
      <c r="Q1045980" s="251"/>
      <c r="R1045980" s="251"/>
      <c r="S1045980" s="251"/>
      <c r="T1045980" s="251"/>
      <c r="U1045980" s="251"/>
      <c r="V1045980" s="251"/>
      <c r="W1045980" s="251"/>
      <c r="X1045980" s="251"/>
      <c r="Y1045980" s="251"/>
      <c r="Z1045980" s="251"/>
      <c r="AA1045980" s="251"/>
      <c r="AB1045980" s="247"/>
      <c r="AC1045980" s="247"/>
      <c r="AD1045980" s="245"/>
      <c r="AE1045980" s="245"/>
      <c r="AF1045980" s="245"/>
      <c r="AG1045980" s="245"/>
    </row>
    <row r="1045981" spans="1:33" ht="12.75">
      <c r="A1045981" s="247"/>
      <c r="B1045981" s="248"/>
      <c r="C1045981" s="249"/>
      <c r="D1045981" s="250"/>
      <c r="E1045981" s="250"/>
      <c r="F1045981" s="250"/>
      <c r="G1045981" s="250"/>
      <c r="H1045981" s="250"/>
      <c r="I1045981" s="250"/>
      <c r="J1045981" s="244"/>
      <c r="K1045981" s="244"/>
      <c r="L1045981" s="244"/>
      <c r="M1045981" s="244"/>
      <c r="N1045981" s="244"/>
      <c r="O1045981" s="251"/>
      <c r="P1045981" s="251"/>
      <c r="Q1045981" s="251"/>
      <c r="R1045981" s="251"/>
      <c r="S1045981" s="251"/>
      <c r="T1045981" s="251"/>
      <c r="U1045981" s="251"/>
      <c r="V1045981" s="251"/>
      <c r="W1045981" s="251"/>
      <c r="X1045981" s="251"/>
      <c r="Y1045981" s="251"/>
      <c r="Z1045981" s="251"/>
      <c r="AA1045981" s="251"/>
      <c r="AB1045981" s="247"/>
      <c r="AC1045981" s="247"/>
      <c r="AD1045981" s="245"/>
      <c r="AE1045981" s="245"/>
      <c r="AF1045981" s="245"/>
      <c r="AG1045981" s="245"/>
    </row>
    <row r="1045982" spans="1:33" ht="12.75">
      <c r="A1045982" s="247"/>
      <c r="B1045982" s="248"/>
      <c r="C1045982" s="249"/>
      <c r="D1045982" s="250"/>
      <c r="E1045982" s="250"/>
      <c r="F1045982" s="250"/>
      <c r="G1045982" s="250"/>
      <c r="H1045982" s="250"/>
      <c r="I1045982" s="250"/>
      <c r="J1045982" s="244"/>
      <c r="K1045982" s="244"/>
      <c r="L1045982" s="244"/>
      <c r="M1045982" s="244"/>
      <c r="N1045982" s="244"/>
      <c r="O1045982" s="251"/>
      <c r="P1045982" s="251"/>
      <c r="Q1045982" s="251"/>
      <c r="R1045982" s="251"/>
      <c r="S1045982" s="251"/>
      <c r="T1045982" s="251"/>
      <c r="U1045982" s="251"/>
      <c r="V1045982" s="251"/>
      <c r="W1045982" s="251"/>
      <c r="X1045982" s="251"/>
      <c r="Y1045982" s="251"/>
      <c r="Z1045982" s="251"/>
      <c r="AA1045982" s="251"/>
      <c r="AB1045982" s="247"/>
      <c r="AC1045982" s="247"/>
      <c r="AD1045982" s="245"/>
      <c r="AE1045982" s="245"/>
      <c r="AF1045982" s="245"/>
      <c r="AG1045982" s="245"/>
    </row>
    <row r="1045983" spans="1:33" ht="12.75">
      <c r="A1045983" s="247"/>
      <c r="B1045983" s="248"/>
      <c r="C1045983" s="249"/>
      <c r="D1045983" s="250"/>
      <c r="E1045983" s="250"/>
      <c r="F1045983" s="250"/>
      <c r="G1045983" s="250"/>
      <c r="H1045983" s="250"/>
      <c r="I1045983" s="250"/>
      <c r="J1045983" s="244"/>
      <c r="K1045983" s="244"/>
      <c r="L1045983" s="244"/>
      <c r="M1045983" s="244"/>
      <c r="N1045983" s="244"/>
      <c r="O1045983" s="251"/>
      <c r="P1045983" s="251"/>
      <c r="Q1045983" s="251"/>
      <c r="R1045983" s="251"/>
      <c r="S1045983" s="251"/>
      <c r="T1045983" s="251"/>
      <c r="U1045983" s="251"/>
      <c r="V1045983" s="251"/>
      <c r="W1045983" s="251"/>
      <c r="X1045983" s="251"/>
      <c r="Y1045983" s="251"/>
      <c r="Z1045983" s="251"/>
      <c r="AA1045983" s="251"/>
      <c r="AB1045983" s="247"/>
      <c r="AC1045983" s="247"/>
      <c r="AD1045983" s="245"/>
      <c r="AE1045983" s="245"/>
      <c r="AF1045983" s="245"/>
      <c r="AG1045983" s="245"/>
    </row>
    <row r="1045984" spans="1:33" ht="12.75">
      <c r="A1045984" s="247"/>
      <c r="B1045984" s="248"/>
      <c r="C1045984" s="249"/>
      <c r="D1045984" s="250"/>
      <c r="E1045984" s="250"/>
      <c r="F1045984" s="250"/>
      <c r="G1045984" s="250"/>
      <c r="H1045984" s="250"/>
      <c r="I1045984" s="250"/>
      <c r="J1045984" s="244"/>
      <c r="K1045984" s="244"/>
      <c r="L1045984" s="244"/>
      <c r="M1045984" s="244"/>
      <c r="N1045984" s="244"/>
      <c r="O1045984" s="251"/>
      <c r="P1045984" s="251"/>
      <c r="Q1045984" s="251"/>
      <c r="R1045984" s="251"/>
      <c r="S1045984" s="251"/>
      <c r="T1045984" s="251"/>
      <c r="U1045984" s="251"/>
      <c r="V1045984" s="251"/>
      <c r="W1045984" s="251"/>
      <c r="X1045984" s="251"/>
      <c r="Y1045984" s="251"/>
      <c r="Z1045984" s="251"/>
      <c r="AA1045984" s="251"/>
      <c r="AB1045984" s="247"/>
      <c r="AC1045984" s="247"/>
      <c r="AD1045984" s="245"/>
      <c r="AE1045984" s="245"/>
      <c r="AF1045984" s="245"/>
      <c r="AG1045984" s="245"/>
    </row>
    <row r="1045985" spans="1:33" ht="12.75">
      <c r="A1045985" s="247"/>
      <c r="B1045985" s="248"/>
      <c r="C1045985" s="249"/>
      <c r="D1045985" s="250"/>
      <c r="E1045985" s="250"/>
      <c r="F1045985" s="250"/>
      <c r="G1045985" s="250"/>
      <c r="H1045985" s="250"/>
      <c r="I1045985" s="250"/>
      <c r="J1045985" s="244"/>
      <c r="K1045985" s="244"/>
      <c r="L1045985" s="244"/>
      <c r="M1045985" s="244"/>
      <c r="N1045985" s="244"/>
      <c r="O1045985" s="251"/>
      <c r="P1045985" s="251"/>
      <c r="Q1045985" s="251"/>
      <c r="R1045985" s="251"/>
      <c r="S1045985" s="251"/>
      <c r="T1045985" s="251"/>
      <c r="U1045985" s="251"/>
      <c r="V1045985" s="251"/>
      <c r="W1045985" s="251"/>
      <c r="X1045985" s="251"/>
      <c r="Y1045985" s="251"/>
      <c r="Z1045985" s="251"/>
      <c r="AA1045985" s="251"/>
      <c r="AB1045985" s="247"/>
      <c r="AC1045985" s="247"/>
      <c r="AD1045985" s="245"/>
      <c r="AE1045985" s="245"/>
      <c r="AF1045985" s="245"/>
      <c r="AG1045985" s="245"/>
    </row>
    <row r="1045986" spans="1:33" ht="12.75">
      <c r="A1045986" s="247"/>
      <c r="B1045986" s="248"/>
      <c r="C1045986" s="249"/>
      <c r="D1045986" s="250"/>
      <c r="E1045986" s="250"/>
      <c r="F1045986" s="250"/>
      <c r="G1045986" s="250"/>
      <c r="H1045986" s="250"/>
      <c r="I1045986" s="250"/>
      <c r="J1045986" s="244"/>
      <c r="K1045986" s="244"/>
      <c r="L1045986" s="244"/>
      <c r="M1045986" s="244"/>
      <c r="N1045986" s="244"/>
      <c r="O1045986" s="251"/>
      <c r="P1045986" s="251"/>
      <c r="Q1045986" s="251"/>
      <c r="R1045986" s="251"/>
      <c r="S1045986" s="251"/>
      <c r="T1045986" s="251"/>
      <c r="U1045986" s="251"/>
      <c r="V1045986" s="251"/>
      <c r="W1045986" s="251"/>
      <c r="X1045986" s="251"/>
      <c r="Y1045986" s="251"/>
      <c r="Z1045986" s="251"/>
      <c r="AA1045986" s="251"/>
      <c r="AB1045986" s="247"/>
      <c r="AC1045986" s="247"/>
      <c r="AD1045986" s="245"/>
      <c r="AE1045986" s="245"/>
      <c r="AF1045986" s="245"/>
      <c r="AG1045986" s="245"/>
    </row>
    <row r="1045987" spans="1:33" ht="12.75">
      <c r="A1045987" s="247"/>
      <c r="B1045987" s="248"/>
      <c r="C1045987" s="249"/>
      <c r="D1045987" s="250"/>
      <c r="E1045987" s="250"/>
      <c r="F1045987" s="250"/>
      <c r="G1045987" s="250"/>
      <c r="H1045987" s="250"/>
      <c r="I1045987" s="250"/>
      <c r="J1045987" s="244"/>
      <c r="K1045987" s="244"/>
      <c r="L1045987" s="244"/>
      <c r="M1045987" s="244"/>
      <c r="N1045987" s="244"/>
      <c r="O1045987" s="251"/>
      <c r="P1045987" s="251"/>
      <c r="Q1045987" s="251"/>
      <c r="R1045987" s="251"/>
      <c r="S1045987" s="251"/>
      <c r="T1045987" s="251"/>
      <c r="U1045987" s="251"/>
      <c r="V1045987" s="251"/>
      <c r="W1045987" s="251"/>
      <c r="X1045987" s="251"/>
      <c r="Y1045987" s="251"/>
      <c r="Z1045987" s="251"/>
      <c r="AA1045987" s="251"/>
      <c r="AB1045987" s="247"/>
      <c r="AC1045987" s="247"/>
      <c r="AD1045987" s="245"/>
      <c r="AE1045987" s="245"/>
      <c r="AF1045987" s="245"/>
      <c r="AG1045987" s="245"/>
    </row>
    <row r="1045988" spans="1:33" ht="12.75">
      <c r="A1045988" s="247"/>
      <c r="B1045988" s="248"/>
      <c r="C1045988" s="249"/>
      <c r="D1045988" s="250"/>
      <c r="E1045988" s="250"/>
      <c r="F1045988" s="250"/>
      <c r="G1045988" s="250"/>
      <c r="H1045988" s="250"/>
      <c r="I1045988" s="250"/>
      <c r="J1045988" s="244"/>
      <c r="K1045988" s="244"/>
      <c r="L1045988" s="244"/>
      <c r="M1045988" s="244"/>
      <c r="N1045988" s="244"/>
      <c r="O1045988" s="251"/>
      <c r="P1045988" s="251"/>
      <c r="Q1045988" s="251"/>
      <c r="R1045988" s="251"/>
      <c r="S1045988" s="251"/>
      <c r="T1045988" s="251"/>
      <c r="U1045988" s="251"/>
      <c r="V1045988" s="251"/>
      <c r="W1045988" s="251"/>
      <c r="X1045988" s="251"/>
      <c r="Y1045988" s="251"/>
      <c r="Z1045988" s="251"/>
      <c r="AA1045988" s="251"/>
      <c r="AB1045988" s="247"/>
      <c r="AC1045988" s="247"/>
      <c r="AD1045988" s="245"/>
      <c r="AE1045988" s="245"/>
      <c r="AF1045988" s="245"/>
      <c r="AG1045988" s="245"/>
    </row>
    <row r="1045989" spans="1:33" ht="12.75">
      <c r="A1045989" s="247"/>
      <c r="B1045989" s="248"/>
      <c r="C1045989" s="249"/>
      <c r="D1045989" s="250"/>
      <c r="E1045989" s="250"/>
      <c r="F1045989" s="250"/>
      <c r="G1045989" s="250"/>
      <c r="H1045989" s="250"/>
      <c r="I1045989" s="250"/>
      <c r="J1045989" s="244"/>
      <c r="K1045989" s="244"/>
      <c r="L1045989" s="244"/>
      <c r="M1045989" s="244"/>
      <c r="N1045989" s="244"/>
      <c r="O1045989" s="251"/>
      <c r="P1045989" s="251"/>
      <c r="Q1045989" s="251"/>
      <c r="R1045989" s="251"/>
      <c r="S1045989" s="251"/>
      <c r="T1045989" s="251"/>
      <c r="U1045989" s="251"/>
      <c r="V1045989" s="251"/>
      <c r="W1045989" s="251"/>
      <c r="X1045989" s="251"/>
      <c r="Y1045989" s="251"/>
      <c r="Z1045989" s="251"/>
      <c r="AA1045989" s="251"/>
      <c r="AB1045989" s="247"/>
      <c r="AC1045989" s="247"/>
      <c r="AD1045989" s="245"/>
      <c r="AE1045989" s="245"/>
      <c r="AF1045989" s="245"/>
      <c r="AG1045989" s="245"/>
    </row>
    <row r="1045990" spans="1:33" ht="12.75">
      <c r="A1045990" s="247"/>
      <c r="B1045990" s="248"/>
      <c r="C1045990" s="249"/>
      <c r="D1045990" s="250"/>
      <c r="E1045990" s="250"/>
      <c r="F1045990" s="250"/>
      <c r="G1045990" s="250"/>
      <c r="H1045990" s="250"/>
      <c r="I1045990" s="250"/>
      <c r="J1045990" s="244"/>
      <c r="K1045990" s="244"/>
      <c r="L1045990" s="244"/>
      <c r="M1045990" s="244"/>
      <c r="N1045990" s="244"/>
      <c r="O1045990" s="251"/>
      <c r="P1045990" s="251"/>
      <c r="Q1045990" s="251"/>
      <c r="R1045990" s="251"/>
      <c r="S1045990" s="251"/>
      <c r="T1045990" s="251"/>
      <c r="U1045990" s="251"/>
      <c r="V1045990" s="251"/>
      <c r="W1045990" s="251"/>
      <c r="X1045990" s="251"/>
      <c r="Y1045990" s="251"/>
      <c r="Z1045990" s="251"/>
      <c r="AA1045990" s="251"/>
      <c r="AB1045990" s="247"/>
      <c r="AC1045990" s="247"/>
      <c r="AD1045990" s="245"/>
      <c r="AE1045990" s="245"/>
      <c r="AF1045990" s="245"/>
      <c r="AG1045990" s="245"/>
    </row>
    <row r="1045991" spans="1:33" ht="12.75">
      <c r="A1045991" s="247"/>
      <c r="B1045991" s="248"/>
      <c r="C1045991" s="249"/>
      <c r="D1045991" s="250"/>
      <c r="E1045991" s="250"/>
      <c r="F1045991" s="250"/>
      <c r="G1045991" s="250"/>
      <c r="H1045991" s="250"/>
      <c r="I1045991" s="250"/>
      <c r="J1045991" s="244"/>
      <c r="K1045991" s="244"/>
      <c r="L1045991" s="244"/>
      <c r="M1045991" s="244"/>
      <c r="N1045991" s="244"/>
      <c r="O1045991" s="251"/>
      <c r="P1045991" s="251"/>
      <c r="Q1045991" s="251"/>
      <c r="R1045991" s="251"/>
      <c r="S1045991" s="251"/>
      <c r="T1045991" s="251"/>
      <c r="U1045991" s="251"/>
      <c r="V1045991" s="251"/>
      <c r="W1045991" s="251"/>
      <c r="X1045991" s="251"/>
      <c r="Y1045991" s="251"/>
      <c r="Z1045991" s="251"/>
      <c r="AA1045991" s="251"/>
      <c r="AB1045991" s="247"/>
      <c r="AC1045991" s="247"/>
      <c r="AD1045991" s="245"/>
      <c r="AE1045991" s="245"/>
      <c r="AF1045991" s="245"/>
      <c r="AG1045991" s="245"/>
    </row>
    <row r="1045992" spans="1:33" ht="12.75">
      <c r="A1045992" s="247"/>
      <c r="B1045992" s="248"/>
      <c r="C1045992" s="249"/>
      <c r="D1045992" s="250"/>
      <c r="E1045992" s="250"/>
      <c r="F1045992" s="250"/>
      <c r="G1045992" s="250"/>
      <c r="H1045992" s="250"/>
      <c r="I1045992" s="250"/>
      <c r="J1045992" s="244"/>
      <c r="K1045992" s="244"/>
      <c r="L1045992" s="244"/>
      <c r="M1045992" s="244"/>
      <c r="N1045992" s="244"/>
      <c r="O1045992" s="251"/>
      <c r="P1045992" s="251"/>
      <c r="Q1045992" s="251"/>
      <c r="R1045992" s="251"/>
      <c r="S1045992" s="251"/>
      <c r="T1045992" s="251"/>
      <c r="U1045992" s="251"/>
      <c r="V1045992" s="251"/>
      <c r="W1045992" s="251"/>
      <c r="X1045992" s="251"/>
      <c r="Y1045992" s="251"/>
      <c r="Z1045992" s="251"/>
      <c r="AA1045992" s="251"/>
      <c r="AB1045992" s="247"/>
      <c r="AC1045992" s="247"/>
      <c r="AD1045992" s="245"/>
      <c r="AE1045992" s="245"/>
      <c r="AF1045992" s="245"/>
      <c r="AG1045992" s="245"/>
    </row>
    <row r="1045993" spans="1:33" ht="12.75">
      <c r="A1045993" s="247"/>
      <c r="B1045993" s="248"/>
      <c r="C1045993" s="249"/>
      <c r="D1045993" s="250"/>
      <c r="E1045993" s="250"/>
      <c r="F1045993" s="250"/>
      <c r="G1045993" s="250"/>
      <c r="H1045993" s="250"/>
      <c r="I1045993" s="250"/>
      <c r="J1045993" s="244"/>
      <c r="K1045993" s="244"/>
      <c r="L1045993" s="244"/>
      <c r="M1045993" s="244"/>
      <c r="N1045993" s="244"/>
      <c r="O1045993" s="251"/>
      <c r="P1045993" s="251"/>
      <c r="Q1045993" s="251"/>
      <c r="R1045993" s="251"/>
      <c r="S1045993" s="251"/>
      <c r="T1045993" s="251"/>
      <c r="U1045993" s="251"/>
      <c r="V1045993" s="251"/>
      <c r="W1045993" s="251"/>
      <c r="X1045993" s="251"/>
      <c r="Y1045993" s="251"/>
      <c r="Z1045993" s="251"/>
      <c r="AA1045993" s="251"/>
      <c r="AB1045993" s="247"/>
      <c r="AC1045993" s="247"/>
      <c r="AD1045993" s="245"/>
      <c r="AE1045993" s="245"/>
      <c r="AF1045993" s="245"/>
      <c r="AG1045993" s="245"/>
    </row>
    <row r="1045994" spans="1:33" ht="12.75">
      <c r="A1045994" s="247"/>
      <c r="B1045994" s="248"/>
      <c r="C1045994" s="249"/>
      <c r="D1045994" s="250"/>
      <c r="E1045994" s="250"/>
      <c r="F1045994" s="250"/>
      <c r="G1045994" s="250"/>
      <c r="H1045994" s="250"/>
      <c r="I1045994" s="250"/>
      <c r="J1045994" s="244"/>
      <c r="K1045994" s="244"/>
      <c r="L1045994" s="244"/>
      <c r="M1045994" s="244"/>
      <c r="N1045994" s="244"/>
      <c r="O1045994" s="251"/>
      <c r="P1045994" s="251"/>
      <c r="Q1045994" s="251"/>
      <c r="R1045994" s="251"/>
      <c r="S1045994" s="251"/>
      <c r="T1045994" s="251"/>
      <c r="U1045994" s="251"/>
      <c r="V1045994" s="251"/>
      <c r="W1045994" s="251"/>
      <c r="X1045994" s="251"/>
      <c r="Y1045994" s="251"/>
      <c r="Z1045994" s="251"/>
      <c r="AA1045994" s="251"/>
      <c r="AB1045994" s="247"/>
      <c r="AC1045994" s="247"/>
      <c r="AD1045994" s="245"/>
      <c r="AE1045994" s="245"/>
      <c r="AF1045994" s="245"/>
      <c r="AG1045994" s="245"/>
    </row>
    <row r="1045995" spans="1:33" ht="12.75">
      <c r="A1045995" s="247"/>
      <c r="B1045995" s="248"/>
      <c r="C1045995" s="249"/>
      <c r="D1045995" s="250"/>
      <c r="E1045995" s="250"/>
      <c r="F1045995" s="250"/>
      <c r="G1045995" s="250"/>
      <c r="H1045995" s="250"/>
      <c r="I1045995" s="250"/>
      <c r="J1045995" s="244"/>
      <c r="K1045995" s="244"/>
      <c r="L1045995" s="244"/>
      <c r="M1045995" s="244"/>
      <c r="N1045995" s="244"/>
      <c r="O1045995" s="251"/>
      <c r="P1045995" s="251"/>
      <c r="Q1045995" s="251"/>
      <c r="R1045995" s="251"/>
      <c r="S1045995" s="251"/>
      <c r="T1045995" s="251"/>
      <c r="U1045995" s="251"/>
      <c r="V1045995" s="251"/>
      <c r="W1045995" s="251"/>
      <c r="X1045995" s="251"/>
      <c r="Y1045995" s="251"/>
      <c r="Z1045995" s="251"/>
      <c r="AA1045995" s="251"/>
      <c r="AB1045995" s="247"/>
      <c r="AC1045995" s="247"/>
      <c r="AD1045995" s="245"/>
      <c r="AE1045995" s="245"/>
      <c r="AF1045995" s="245"/>
      <c r="AG1045995" s="245"/>
    </row>
    <row r="1045996" spans="1:33" ht="12.75">
      <c r="A1045996" s="247"/>
      <c r="B1045996" s="248"/>
      <c r="C1045996" s="249"/>
      <c r="D1045996" s="250"/>
      <c r="E1045996" s="250"/>
      <c r="F1045996" s="250"/>
      <c r="G1045996" s="250"/>
      <c r="H1045996" s="250"/>
      <c r="I1045996" s="250"/>
      <c r="J1045996" s="244"/>
      <c r="K1045996" s="244"/>
      <c r="L1045996" s="244"/>
      <c r="M1045996" s="244"/>
      <c r="N1045996" s="244"/>
      <c r="O1045996" s="251"/>
      <c r="P1045996" s="251"/>
      <c r="Q1045996" s="251"/>
      <c r="R1045996" s="251"/>
      <c r="S1045996" s="251"/>
      <c r="T1045996" s="251"/>
      <c r="U1045996" s="251"/>
      <c r="V1045996" s="251"/>
      <c r="W1045996" s="251"/>
      <c r="X1045996" s="251"/>
      <c r="Y1045996" s="251"/>
      <c r="Z1045996" s="251"/>
      <c r="AA1045996" s="251"/>
      <c r="AB1045996" s="247"/>
      <c r="AC1045996" s="247"/>
      <c r="AD1045996" s="245"/>
      <c r="AE1045996" s="245"/>
      <c r="AF1045996" s="245"/>
      <c r="AG1045996" s="245"/>
    </row>
    <row r="1045997" spans="1:33" ht="12.75">
      <c r="A1045997" s="247"/>
      <c r="B1045997" s="248"/>
      <c r="C1045997" s="249"/>
      <c r="D1045997" s="250"/>
      <c r="E1045997" s="250"/>
      <c r="F1045997" s="250"/>
      <c r="G1045997" s="250"/>
      <c r="H1045997" s="250"/>
      <c r="I1045997" s="250"/>
      <c r="J1045997" s="244"/>
      <c r="K1045997" s="244"/>
      <c r="L1045997" s="244"/>
      <c r="M1045997" s="244"/>
      <c r="N1045997" s="244"/>
      <c r="O1045997" s="251"/>
      <c r="P1045997" s="251"/>
      <c r="Q1045997" s="251"/>
      <c r="R1045997" s="251"/>
      <c r="S1045997" s="251"/>
      <c r="T1045997" s="251"/>
      <c r="U1045997" s="251"/>
      <c r="V1045997" s="251"/>
      <c r="W1045997" s="251"/>
      <c r="X1045997" s="251"/>
      <c r="Y1045997" s="251"/>
      <c r="Z1045997" s="251"/>
      <c r="AA1045997" s="251"/>
      <c r="AB1045997" s="247"/>
      <c r="AC1045997" s="247"/>
      <c r="AD1045997" s="245"/>
      <c r="AE1045997" s="245"/>
      <c r="AF1045997" s="245"/>
      <c r="AG1045997" s="245"/>
    </row>
    <row r="1045998" spans="1:33" ht="12.75">
      <c r="A1045998" s="247"/>
      <c r="B1045998" s="248"/>
      <c r="C1045998" s="249"/>
      <c r="D1045998" s="250"/>
      <c r="E1045998" s="250"/>
      <c r="F1045998" s="250"/>
      <c r="G1045998" s="250"/>
      <c r="H1045998" s="250"/>
      <c r="I1045998" s="250"/>
      <c r="J1045998" s="244"/>
      <c r="K1045998" s="244"/>
      <c r="L1045998" s="244"/>
      <c r="M1045998" s="244"/>
      <c r="N1045998" s="244"/>
      <c r="O1045998" s="251"/>
      <c r="P1045998" s="251"/>
      <c r="Q1045998" s="251"/>
      <c r="R1045998" s="251"/>
      <c r="S1045998" s="251"/>
      <c r="T1045998" s="251"/>
      <c r="U1045998" s="251"/>
      <c r="V1045998" s="251"/>
      <c r="W1045998" s="251"/>
      <c r="X1045998" s="251"/>
      <c r="Y1045998" s="251"/>
      <c r="Z1045998" s="251"/>
      <c r="AA1045998" s="251"/>
      <c r="AB1045998" s="247"/>
      <c r="AC1045998" s="247"/>
      <c r="AD1045998" s="245"/>
      <c r="AE1045998" s="245"/>
      <c r="AF1045998" s="245"/>
      <c r="AG1045998" s="245"/>
    </row>
    <row r="1045999" spans="1:33" ht="12.75">
      <c r="A1045999" s="247"/>
      <c r="B1045999" s="248"/>
      <c r="C1045999" s="249"/>
      <c r="D1045999" s="250"/>
      <c r="E1045999" s="250"/>
      <c r="F1045999" s="250"/>
      <c r="G1045999" s="250"/>
      <c r="H1045999" s="250"/>
      <c r="I1045999" s="250"/>
      <c r="J1045999" s="244"/>
      <c r="K1045999" s="244"/>
      <c r="L1045999" s="244"/>
      <c r="M1045999" s="244"/>
      <c r="N1045999" s="244"/>
      <c r="O1045999" s="251"/>
      <c r="P1045999" s="251"/>
      <c r="Q1045999" s="251"/>
      <c r="R1045999" s="251"/>
      <c r="S1045999" s="251"/>
      <c r="T1045999" s="251"/>
      <c r="U1045999" s="251"/>
      <c r="V1045999" s="251"/>
      <c r="W1045999" s="251"/>
      <c r="X1045999" s="251"/>
      <c r="Y1045999" s="251"/>
      <c r="Z1045999" s="251"/>
      <c r="AA1045999" s="251"/>
      <c r="AB1045999" s="247"/>
      <c r="AC1045999" s="247"/>
      <c r="AD1045999" s="245"/>
      <c r="AE1045999" s="245"/>
      <c r="AF1045999" s="245"/>
      <c r="AG1045999" s="245"/>
    </row>
    <row r="1046000" spans="1:33" ht="12.75">
      <c r="A1046000" s="247"/>
      <c r="B1046000" s="248"/>
      <c r="C1046000" s="249"/>
      <c r="D1046000" s="250"/>
      <c r="E1046000" s="250"/>
      <c r="F1046000" s="250"/>
      <c r="G1046000" s="250"/>
      <c r="H1046000" s="250"/>
      <c r="I1046000" s="250"/>
      <c r="J1046000" s="244"/>
      <c r="K1046000" s="244"/>
      <c r="L1046000" s="244"/>
      <c r="M1046000" s="244"/>
      <c r="N1046000" s="244"/>
      <c r="O1046000" s="251"/>
      <c r="P1046000" s="251"/>
      <c r="Q1046000" s="251"/>
      <c r="R1046000" s="251"/>
      <c r="S1046000" s="251"/>
      <c r="T1046000" s="251"/>
      <c r="U1046000" s="251"/>
      <c r="V1046000" s="251"/>
      <c r="W1046000" s="251"/>
      <c r="X1046000" s="251"/>
      <c r="Y1046000" s="251"/>
      <c r="Z1046000" s="251"/>
      <c r="AA1046000" s="251"/>
      <c r="AB1046000" s="247"/>
      <c r="AC1046000" s="247"/>
      <c r="AD1046000" s="245"/>
      <c r="AE1046000" s="245"/>
      <c r="AF1046000" s="245"/>
      <c r="AG1046000" s="245"/>
    </row>
    <row r="1046001" spans="1:33" ht="12.75">
      <c r="A1046001" s="247"/>
      <c r="B1046001" s="248"/>
      <c r="C1046001" s="249"/>
      <c r="D1046001" s="250"/>
      <c r="E1046001" s="250"/>
      <c r="F1046001" s="250"/>
      <c r="G1046001" s="250"/>
      <c r="H1046001" s="250"/>
      <c r="I1046001" s="250"/>
      <c r="J1046001" s="244"/>
      <c r="K1046001" s="244"/>
      <c r="L1046001" s="244"/>
      <c r="M1046001" s="244"/>
      <c r="N1046001" s="244"/>
      <c r="O1046001" s="251"/>
      <c r="P1046001" s="251"/>
      <c r="Q1046001" s="251"/>
      <c r="R1046001" s="251"/>
      <c r="S1046001" s="251"/>
      <c r="T1046001" s="251"/>
      <c r="U1046001" s="251"/>
      <c r="V1046001" s="251"/>
      <c r="W1046001" s="251"/>
      <c r="X1046001" s="251"/>
      <c r="Y1046001" s="251"/>
      <c r="Z1046001" s="251"/>
      <c r="AA1046001" s="251"/>
      <c r="AB1046001" s="247"/>
      <c r="AC1046001" s="247"/>
      <c r="AD1046001" s="245"/>
      <c r="AE1046001" s="245"/>
      <c r="AF1046001" s="245"/>
      <c r="AG1046001" s="245"/>
    </row>
    <row r="1046002" spans="1:33" ht="12.75">
      <c r="A1046002" s="247"/>
      <c r="B1046002" s="248"/>
      <c r="C1046002" s="249"/>
      <c r="D1046002" s="250"/>
      <c r="E1046002" s="250"/>
      <c r="F1046002" s="250"/>
      <c r="G1046002" s="250"/>
      <c r="H1046002" s="250"/>
      <c r="I1046002" s="250"/>
      <c r="J1046002" s="244"/>
      <c r="K1046002" s="244"/>
      <c r="L1046002" s="244"/>
      <c r="M1046002" s="244"/>
      <c r="N1046002" s="244"/>
      <c r="O1046002" s="251"/>
      <c r="P1046002" s="251"/>
      <c r="Q1046002" s="251"/>
      <c r="R1046002" s="251"/>
      <c r="S1046002" s="251"/>
      <c r="T1046002" s="251"/>
      <c r="U1046002" s="251"/>
      <c r="V1046002" s="251"/>
      <c r="W1046002" s="251"/>
      <c r="X1046002" s="251"/>
      <c r="Y1046002" s="251"/>
      <c r="Z1046002" s="251"/>
      <c r="AA1046002" s="251"/>
      <c r="AB1046002" s="247"/>
      <c r="AC1046002" s="247"/>
      <c r="AD1046002" s="245"/>
      <c r="AE1046002" s="245"/>
      <c r="AF1046002" s="245"/>
      <c r="AG1046002" s="245"/>
    </row>
    <row r="1046003" spans="1:33" ht="12.75">
      <c r="A1046003" s="247"/>
      <c r="B1046003" s="248"/>
      <c r="C1046003" s="249"/>
      <c r="D1046003" s="250"/>
      <c r="E1046003" s="250"/>
      <c r="F1046003" s="250"/>
      <c r="G1046003" s="250"/>
      <c r="H1046003" s="250"/>
      <c r="I1046003" s="250"/>
      <c r="J1046003" s="244"/>
      <c r="K1046003" s="244"/>
      <c r="L1046003" s="244"/>
      <c r="M1046003" s="244"/>
      <c r="N1046003" s="244"/>
      <c r="O1046003" s="251"/>
      <c r="P1046003" s="251"/>
      <c r="Q1046003" s="251"/>
      <c r="R1046003" s="251"/>
      <c r="S1046003" s="251"/>
      <c r="T1046003" s="251"/>
      <c r="U1046003" s="251"/>
      <c r="V1046003" s="251"/>
      <c r="W1046003" s="251"/>
      <c r="X1046003" s="251"/>
      <c r="Y1046003" s="251"/>
      <c r="Z1046003" s="251"/>
      <c r="AA1046003" s="251"/>
      <c r="AB1046003" s="247"/>
      <c r="AC1046003" s="247"/>
      <c r="AD1046003" s="245"/>
      <c r="AE1046003" s="245"/>
      <c r="AF1046003" s="245"/>
      <c r="AG1046003" s="245"/>
    </row>
    <row r="1046004" spans="1:33" ht="12.75">
      <c r="A1046004" s="247"/>
      <c r="B1046004" s="248"/>
      <c r="C1046004" s="249"/>
      <c r="D1046004" s="250"/>
      <c r="E1046004" s="250"/>
      <c r="F1046004" s="250"/>
      <c r="G1046004" s="250"/>
      <c r="H1046004" s="250"/>
      <c r="I1046004" s="250"/>
      <c r="J1046004" s="244"/>
      <c r="K1046004" s="244"/>
      <c r="L1046004" s="244"/>
      <c r="M1046004" s="244"/>
      <c r="N1046004" s="244"/>
      <c r="O1046004" s="251"/>
      <c r="P1046004" s="251"/>
      <c r="Q1046004" s="251"/>
      <c r="R1046004" s="251"/>
      <c r="S1046004" s="251"/>
      <c r="T1046004" s="251"/>
      <c r="U1046004" s="251"/>
      <c r="V1046004" s="251"/>
      <c r="W1046004" s="251"/>
      <c r="X1046004" s="251"/>
      <c r="Y1046004" s="251"/>
      <c r="Z1046004" s="251"/>
      <c r="AA1046004" s="251"/>
      <c r="AB1046004" s="247"/>
      <c r="AC1046004" s="247"/>
      <c r="AD1046004" s="245"/>
      <c r="AE1046004" s="245"/>
      <c r="AF1046004" s="245"/>
      <c r="AG1046004" s="245"/>
    </row>
    <row r="1046005" spans="1:33" ht="12.75">
      <c r="A1046005" s="247"/>
      <c r="B1046005" s="248"/>
      <c r="C1046005" s="249"/>
      <c r="D1046005" s="250"/>
      <c r="E1046005" s="250"/>
      <c r="F1046005" s="250"/>
      <c r="G1046005" s="250"/>
      <c r="H1046005" s="250"/>
      <c r="I1046005" s="250"/>
      <c r="J1046005" s="244"/>
      <c r="K1046005" s="244"/>
      <c r="L1046005" s="244"/>
      <c r="M1046005" s="244"/>
      <c r="N1046005" s="244"/>
      <c r="O1046005" s="251"/>
      <c r="P1046005" s="251"/>
      <c r="Q1046005" s="251"/>
      <c r="R1046005" s="251"/>
      <c r="S1046005" s="251"/>
      <c r="T1046005" s="251"/>
      <c r="U1046005" s="251"/>
      <c r="V1046005" s="251"/>
      <c r="W1046005" s="251"/>
      <c r="X1046005" s="251"/>
      <c r="Y1046005" s="251"/>
      <c r="Z1046005" s="251"/>
      <c r="AA1046005" s="251"/>
      <c r="AB1046005" s="247"/>
      <c r="AC1046005" s="247"/>
      <c r="AD1046005" s="245"/>
      <c r="AE1046005" s="245"/>
      <c r="AF1046005" s="245"/>
      <c r="AG1046005" s="245"/>
    </row>
    <row r="1046006" spans="1:33" ht="12.75">
      <c r="A1046006" s="247"/>
      <c r="B1046006" s="248"/>
      <c r="C1046006" s="249"/>
      <c r="D1046006" s="250"/>
      <c r="E1046006" s="250"/>
      <c r="F1046006" s="250"/>
      <c r="G1046006" s="250"/>
      <c r="H1046006" s="250"/>
      <c r="I1046006" s="250"/>
      <c r="J1046006" s="244"/>
      <c r="K1046006" s="244"/>
      <c r="L1046006" s="244"/>
      <c r="M1046006" s="244"/>
      <c r="N1046006" s="244"/>
      <c r="O1046006" s="251"/>
      <c r="P1046006" s="251"/>
      <c r="Q1046006" s="251"/>
      <c r="R1046006" s="251"/>
      <c r="S1046006" s="251"/>
      <c r="T1046006" s="251"/>
      <c r="U1046006" s="251"/>
      <c r="V1046006" s="251"/>
      <c r="W1046006" s="251"/>
      <c r="X1046006" s="251"/>
      <c r="Y1046006" s="251"/>
      <c r="Z1046006" s="251"/>
      <c r="AA1046006" s="251"/>
      <c r="AB1046006" s="247"/>
      <c r="AC1046006" s="247"/>
      <c r="AD1046006" s="245"/>
      <c r="AE1046006" s="245"/>
      <c r="AF1046006" s="245"/>
      <c r="AG1046006" s="245"/>
    </row>
    <row r="1046007" spans="1:33" ht="12.75">
      <c r="A1046007" s="247"/>
      <c r="B1046007" s="248"/>
      <c r="C1046007" s="249"/>
      <c r="D1046007" s="250"/>
      <c r="E1046007" s="250"/>
      <c r="F1046007" s="250"/>
      <c r="G1046007" s="250"/>
      <c r="H1046007" s="250"/>
      <c r="I1046007" s="250"/>
      <c r="J1046007" s="244"/>
      <c r="K1046007" s="244"/>
      <c r="L1046007" s="244"/>
      <c r="M1046007" s="244"/>
      <c r="N1046007" s="244"/>
      <c r="O1046007" s="251"/>
      <c r="P1046007" s="251"/>
      <c r="Q1046007" s="251"/>
      <c r="R1046007" s="251"/>
      <c r="S1046007" s="251"/>
      <c r="T1046007" s="251"/>
      <c r="U1046007" s="251"/>
      <c r="V1046007" s="251"/>
      <c r="W1046007" s="251"/>
      <c r="X1046007" s="251"/>
      <c r="Y1046007" s="251"/>
      <c r="Z1046007" s="251"/>
      <c r="AA1046007" s="251"/>
      <c r="AB1046007" s="247"/>
      <c r="AC1046007" s="247"/>
      <c r="AD1046007" s="245"/>
      <c r="AE1046007" s="245"/>
      <c r="AF1046007" s="245"/>
      <c r="AG1046007" s="245"/>
    </row>
    <row r="1046008" spans="1:33" ht="12.75">
      <c r="A1046008" s="247"/>
      <c r="B1046008" s="248"/>
      <c r="C1046008" s="249"/>
      <c r="D1046008" s="250"/>
      <c r="E1046008" s="250"/>
      <c r="F1046008" s="250"/>
      <c r="G1046008" s="250"/>
      <c r="H1046008" s="250"/>
      <c r="I1046008" s="250"/>
      <c r="J1046008" s="244"/>
      <c r="K1046008" s="244"/>
      <c r="L1046008" s="244"/>
      <c r="M1046008" s="244"/>
      <c r="N1046008" s="244"/>
      <c r="O1046008" s="251"/>
      <c r="P1046008" s="251"/>
      <c r="Q1046008" s="251"/>
      <c r="R1046008" s="251"/>
      <c r="S1046008" s="251"/>
      <c r="T1046008" s="251"/>
      <c r="U1046008" s="251"/>
      <c r="V1046008" s="251"/>
      <c r="W1046008" s="251"/>
      <c r="X1046008" s="251"/>
      <c r="Y1046008" s="251"/>
      <c r="Z1046008" s="251"/>
      <c r="AA1046008" s="251"/>
      <c r="AB1046008" s="247"/>
      <c r="AC1046008" s="247"/>
      <c r="AD1046008" s="245"/>
      <c r="AE1046008" s="245"/>
      <c r="AF1046008" s="245"/>
      <c r="AG1046008" s="245"/>
    </row>
    <row r="1046009" spans="1:33" ht="12.75">
      <c r="A1046009" s="247"/>
      <c r="B1046009" s="248"/>
      <c r="C1046009" s="249"/>
      <c r="D1046009" s="250"/>
      <c r="E1046009" s="250"/>
      <c r="F1046009" s="250"/>
      <c r="G1046009" s="250"/>
      <c r="H1046009" s="250"/>
      <c r="I1046009" s="250"/>
      <c r="J1046009" s="244"/>
      <c r="K1046009" s="244"/>
      <c r="L1046009" s="244"/>
      <c r="M1046009" s="244"/>
      <c r="N1046009" s="244"/>
      <c r="O1046009" s="251"/>
      <c r="P1046009" s="251"/>
      <c r="Q1046009" s="251"/>
      <c r="R1046009" s="251"/>
      <c r="S1046009" s="251"/>
      <c r="T1046009" s="251"/>
      <c r="U1046009" s="251"/>
      <c r="V1046009" s="251"/>
      <c r="W1046009" s="251"/>
      <c r="X1046009" s="251"/>
      <c r="Y1046009" s="251"/>
      <c r="Z1046009" s="251"/>
      <c r="AA1046009" s="251"/>
      <c r="AB1046009" s="247"/>
      <c r="AC1046009" s="247"/>
      <c r="AD1046009" s="245"/>
      <c r="AE1046009" s="245"/>
      <c r="AF1046009" s="245"/>
      <c r="AG1046009" s="245"/>
    </row>
    <row r="1046010" spans="1:33" ht="12.75">
      <c r="A1046010" s="247"/>
      <c r="B1046010" s="248"/>
      <c r="C1046010" s="249"/>
      <c r="D1046010" s="250"/>
      <c r="E1046010" s="250"/>
      <c r="F1046010" s="250"/>
      <c r="G1046010" s="250"/>
      <c r="H1046010" s="250"/>
      <c r="I1046010" s="250"/>
      <c r="J1046010" s="244"/>
      <c r="K1046010" s="244"/>
      <c r="L1046010" s="244"/>
      <c r="M1046010" s="244"/>
      <c r="N1046010" s="244"/>
      <c r="O1046010" s="251"/>
      <c r="P1046010" s="251"/>
      <c r="Q1046010" s="251"/>
      <c r="R1046010" s="251"/>
      <c r="S1046010" s="251"/>
      <c r="T1046010" s="251"/>
      <c r="U1046010" s="251"/>
      <c r="V1046010" s="251"/>
      <c r="W1046010" s="251"/>
      <c r="X1046010" s="251"/>
      <c r="Y1046010" s="251"/>
      <c r="Z1046010" s="251"/>
      <c r="AA1046010" s="251"/>
      <c r="AB1046010" s="247"/>
      <c r="AC1046010" s="247"/>
      <c r="AD1046010" s="245"/>
      <c r="AE1046010" s="245"/>
      <c r="AF1046010" s="245"/>
      <c r="AG1046010" s="245"/>
    </row>
    <row r="1046011" spans="1:33" ht="12.75">
      <c r="A1046011" s="247"/>
      <c r="B1046011" s="248"/>
      <c r="C1046011" s="249"/>
      <c r="D1046011" s="250"/>
      <c r="E1046011" s="250"/>
      <c r="F1046011" s="250"/>
      <c r="G1046011" s="250"/>
      <c r="H1046011" s="250"/>
      <c r="I1046011" s="250"/>
      <c r="J1046011" s="244"/>
      <c r="K1046011" s="244"/>
      <c r="L1046011" s="244"/>
      <c r="M1046011" s="244"/>
      <c r="N1046011" s="244"/>
      <c r="O1046011" s="251"/>
      <c r="P1046011" s="251"/>
      <c r="Q1046011" s="251"/>
      <c r="R1046011" s="251"/>
      <c r="S1046011" s="251"/>
      <c r="T1046011" s="251"/>
      <c r="U1046011" s="251"/>
      <c r="V1046011" s="251"/>
      <c r="W1046011" s="251"/>
      <c r="X1046011" s="251"/>
      <c r="Y1046011" s="251"/>
      <c r="Z1046011" s="251"/>
      <c r="AA1046011" s="251"/>
      <c r="AB1046011" s="247"/>
      <c r="AC1046011" s="247"/>
      <c r="AD1046011" s="245"/>
      <c r="AE1046011" s="245"/>
      <c r="AF1046011" s="245"/>
      <c r="AG1046011" s="245"/>
    </row>
    <row r="1046012" spans="1:33" ht="12.75">
      <c r="A1046012" s="247"/>
      <c r="B1046012" s="248"/>
      <c r="C1046012" s="249"/>
      <c r="D1046012" s="250"/>
      <c r="E1046012" s="250"/>
      <c r="F1046012" s="250"/>
      <c r="G1046012" s="250"/>
      <c r="H1046012" s="250"/>
      <c r="I1046012" s="250"/>
      <c r="J1046012" s="244"/>
      <c r="K1046012" s="244"/>
      <c r="L1046012" s="244"/>
      <c r="M1046012" s="244"/>
      <c r="N1046012" s="244"/>
      <c r="O1046012" s="251"/>
      <c r="P1046012" s="251"/>
      <c r="Q1046012" s="251"/>
      <c r="R1046012" s="251"/>
      <c r="S1046012" s="251"/>
      <c r="T1046012" s="251"/>
      <c r="U1046012" s="251"/>
      <c r="V1046012" s="251"/>
      <c r="W1046012" s="251"/>
      <c r="X1046012" s="251"/>
      <c r="Y1046012" s="251"/>
      <c r="Z1046012" s="251"/>
      <c r="AA1046012" s="251"/>
      <c r="AB1046012" s="247"/>
      <c r="AC1046012" s="247"/>
      <c r="AD1046012" s="245"/>
      <c r="AE1046012" s="245"/>
      <c r="AF1046012" s="245"/>
      <c r="AG1046012" s="245"/>
    </row>
    <row r="1046013" spans="1:33" ht="12.75">
      <c r="A1046013" s="247"/>
      <c r="B1046013" s="248"/>
      <c r="C1046013" s="249"/>
      <c r="D1046013" s="250"/>
      <c r="E1046013" s="250"/>
      <c r="F1046013" s="250"/>
      <c r="G1046013" s="250"/>
      <c r="H1046013" s="250"/>
      <c r="I1046013" s="250"/>
      <c r="J1046013" s="244"/>
      <c r="K1046013" s="244"/>
      <c r="L1046013" s="244"/>
      <c r="M1046013" s="244"/>
      <c r="N1046013" s="244"/>
      <c r="O1046013" s="251"/>
      <c r="P1046013" s="251"/>
      <c r="Q1046013" s="251"/>
      <c r="R1046013" s="251"/>
      <c r="S1046013" s="251"/>
      <c r="T1046013" s="251"/>
      <c r="U1046013" s="251"/>
      <c r="V1046013" s="251"/>
      <c r="W1046013" s="251"/>
      <c r="X1046013" s="251"/>
      <c r="Y1046013" s="251"/>
      <c r="Z1046013" s="251"/>
      <c r="AA1046013" s="251"/>
      <c r="AB1046013" s="247"/>
      <c r="AC1046013" s="247"/>
      <c r="AD1046013" s="245"/>
      <c r="AE1046013" s="245"/>
      <c r="AF1046013" s="245"/>
      <c r="AG1046013" s="245"/>
    </row>
    <row r="1046014" spans="1:33" ht="12.75">
      <c r="A1046014" s="247"/>
      <c r="B1046014" s="248"/>
      <c r="C1046014" s="249"/>
      <c r="D1046014" s="250"/>
      <c r="E1046014" s="250"/>
      <c r="F1046014" s="250"/>
      <c r="G1046014" s="250"/>
      <c r="H1046014" s="250"/>
      <c r="I1046014" s="250"/>
      <c r="J1046014" s="244"/>
      <c r="K1046014" s="244"/>
      <c r="L1046014" s="244"/>
      <c r="M1046014" s="244"/>
      <c r="N1046014" s="244"/>
      <c r="O1046014" s="251"/>
      <c r="P1046014" s="251"/>
      <c r="Q1046014" s="251"/>
      <c r="R1046014" s="251"/>
      <c r="S1046014" s="251"/>
      <c r="T1046014" s="251"/>
      <c r="U1046014" s="251"/>
      <c r="V1046014" s="251"/>
      <c r="W1046014" s="251"/>
      <c r="X1046014" s="251"/>
      <c r="Y1046014" s="251"/>
      <c r="Z1046014" s="251"/>
      <c r="AA1046014" s="251"/>
      <c r="AB1046014" s="247"/>
      <c r="AC1046014" s="247"/>
      <c r="AD1046014" s="245"/>
      <c r="AE1046014" s="245"/>
      <c r="AF1046014" s="245"/>
      <c r="AG1046014" s="245"/>
    </row>
    <row r="1046015" spans="1:33" ht="12.75">
      <c r="A1046015" s="247"/>
      <c r="B1046015" s="248"/>
      <c r="C1046015" s="249"/>
      <c r="D1046015" s="250"/>
      <c r="E1046015" s="250"/>
      <c r="F1046015" s="250"/>
      <c r="G1046015" s="250"/>
      <c r="H1046015" s="250"/>
      <c r="I1046015" s="250"/>
      <c r="J1046015" s="244"/>
      <c r="K1046015" s="244"/>
      <c r="L1046015" s="244"/>
      <c r="M1046015" s="244"/>
      <c r="N1046015" s="244"/>
      <c r="O1046015" s="251"/>
      <c r="P1046015" s="251"/>
      <c r="Q1046015" s="251"/>
      <c r="R1046015" s="251"/>
      <c r="S1046015" s="251"/>
      <c r="T1046015" s="251"/>
      <c r="U1046015" s="251"/>
      <c r="V1046015" s="251"/>
      <c r="W1046015" s="251"/>
      <c r="X1046015" s="251"/>
      <c r="Y1046015" s="251"/>
      <c r="Z1046015" s="251"/>
      <c r="AA1046015" s="251"/>
      <c r="AB1046015" s="247"/>
      <c r="AC1046015" s="247"/>
      <c r="AD1046015" s="245"/>
      <c r="AE1046015" s="245"/>
      <c r="AF1046015" s="245"/>
      <c r="AG1046015" s="245"/>
    </row>
    <row r="1046016" spans="1:33" ht="12.75">
      <c r="A1046016" s="247"/>
      <c r="B1046016" s="248"/>
      <c r="C1046016" s="249"/>
      <c r="D1046016" s="250"/>
      <c r="E1046016" s="250"/>
      <c r="F1046016" s="250"/>
      <c r="G1046016" s="250"/>
      <c r="H1046016" s="250"/>
      <c r="I1046016" s="250"/>
      <c r="J1046016" s="244"/>
      <c r="K1046016" s="244"/>
      <c r="L1046016" s="244"/>
      <c r="M1046016" s="244"/>
      <c r="N1046016" s="244"/>
      <c r="O1046016" s="251"/>
      <c r="P1046016" s="251"/>
      <c r="Q1046016" s="251"/>
      <c r="R1046016" s="251"/>
      <c r="S1046016" s="251"/>
      <c r="T1046016" s="251"/>
      <c r="U1046016" s="251"/>
      <c r="V1046016" s="251"/>
      <c r="W1046016" s="251"/>
      <c r="X1046016" s="251"/>
      <c r="Y1046016" s="251"/>
      <c r="Z1046016" s="251"/>
      <c r="AA1046016" s="251"/>
      <c r="AB1046016" s="247"/>
      <c r="AC1046016" s="247"/>
      <c r="AD1046016" s="245"/>
      <c r="AE1046016" s="245"/>
      <c r="AF1046016" s="245"/>
      <c r="AG1046016" s="245"/>
    </row>
    <row r="1046017" spans="1:33" ht="12.75">
      <c r="A1046017" s="247"/>
      <c r="B1046017" s="248"/>
      <c r="C1046017" s="249"/>
      <c r="D1046017" s="250"/>
      <c r="E1046017" s="250"/>
      <c r="F1046017" s="250"/>
      <c r="G1046017" s="250"/>
      <c r="H1046017" s="250"/>
      <c r="I1046017" s="250"/>
      <c r="J1046017" s="244"/>
      <c r="K1046017" s="244"/>
      <c r="L1046017" s="244"/>
      <c r="M1046017" s="244"/>
      <c r="N1046017" s="244"/>
      <c r="O1046017" s="251"/>
      <c r="P1046017" s="251"/>
      <c r="Q1046017" s="251"/>
      <c r="R1046017" s="251"/>
      <c r="S1046017" s="251"/>
      <c r="T1046017" s="251"/>
      <c r="U1046017" s="251"/>
      <c r="V1046017" s="251"/>
      <c r="W1046017" s="251"/>
      <c r="X1046017" s="251"/>
      <c r="Y1046017" s="251"/>
      <c r="Z1046017" s="251"/>
      <c r="AA1046017" s="251"/>
      <c r="AB1046017" s="247"/>
      <c r="AC1046017" s="247"/>
      <c r="AD1046017" s="245"/>
      <c r="AE1046017" s="245"/>
      <c r="AF1046017" s="245"/>
      <c r="AG1046017" s="245"/>
    </row>
    <row r="1046018" spans="1:33" ht="12.75">
      <c r="A1046018" s="247"/>
      <c r="B1046018" s="248"/>
      <c r="C1046018" s="249"/>
      <c r="D1046018" s="250"/>
      <c r="E1046018" s="250"/>
      <c r="F1046018" s="250"/>
      <c r="G1046018" s="250"/>
      <c r="H1046018" s="250"/>
      <c r="I1046018" s="250"/>
      <c r="J1046018" s="244"/>
      <c r="K1046018" s="244"/>
      <c r="L1046018" s="244"/>
      <c r="M1046018" s="244"/>
      <c r="N1046018" s="244"/>
      <c r="O1046018" s="251"/>
      <c r="P1046018" s="251"/>
      <c r="Q1046018" s="251"/>
      <c r="R1046018" s="251"/>
      <c r="S1046018" s="251"/>
      <c r="T1046018" s="251"/>
      <c r="U1046018" s="251"/>
      <c r="V1046018" s="251"/>
      <c r="W1046018" s="251"/>
      <c r="X1046018" s="251"/>
      <c r="Y1046018" s="251"/>
      <c r="Z1046018" s="251"/>
      <c r="AA1046018" s="251"/>
      <c r="AB1046018" s="247"/>
      <c r="AC1046018" s="247"/>
      <c r="AD1046018" s="245"/>
      <c r="AE1046018" s="245"/>
      <c r="AF1046018" s="245"/>
      <c r="AG1046018" s="245"/>
    </row>
    <row r="1046019" spans="1:33" ht="12.75">
      <c r="A1046019" s="247"/>
      <c r="B1046019" s="248"/>
      <c r="C1046019" s="249"/>
      <c r="D1046019" s="250"/>
      <c r="E1046019" s="250"/>
      <c r="F1046019" s="250"/>
      <c r="G1046019" s="250"/>
      <c r="H1046019" s="250"/>
      <c r="I1046019" s="250"/>
      <c r="J1046019" s="244"/>
      <c r="K1046019" s="244"/>
      <c r="L1046019" s="244"/>
      <c r="M1046019" s="244"/>
      <c r="N1046019" s="244"/>
      <c r="O1046019" s="251"/>
      <c r="P1046019" s="251"/>
      <c r="Q1046019" s="251"/>
      <c r="R1046019" s="251"/>
      <c r="S1046019" s="251"/>
      <c r="T1046019" s="251"/>
      <c r="U1046019" s="251"/>
      <c r="V1046019" s="251"/>
      <c r="W1046019" s="251"/>
      <c r="X1046019" s="251"/>
      <c r="Y1046019" s="251"/>
      <c r="Z1046019" s="251"/>
      <c r="AA1046019" s="251"/>
      <c r="AB1046019" s="247"/>
      <c r="AC1046019" s="247"/>
      <c r="AD1046019" s="245"/>
      <c r="AE1046019" s="245"/>
      <c r="AF1046019" s="245"/>
      <c r="AG1046019" s="245"/>
    </row>
    <row r="1046020" spans="1:33" ht="12.75">
      <c r="A1046020" s="247"/>
      <c r="B1046020" s="248"/>
      <c r="C1046020" s="249"/>
      <c r="D1046020" s="250"/>
      <c r="E1046020" s="250"/>
      <c r="F1046020" s="250"/>
      <c r="G1046020" s="250"/>
      <c r="H1046020" s="250"/>
      <c r="I1046020" s="250"/>
      <c r="J1046020" s="244"/>
      <c r="K1046020" s="244"/>
      <c r="L1046020" s="244"/>
      <c r="M1046020" s="244"/>
      <c r="N1046020" s="244"/>
      <c r="O1046020" s="251"/>
      <c r="P1046020" s="251"/>
      <c r="Q1046020" s="251"/>
      <c r="R1046020" s="251"/>
      <c r="S1046020" s="251"/>
      <c r="T1046020" s="251"/>
      <c r="U1046020" s="251"/>
      <c r="V1046020" s="251"/>
      <c r="W1046020" s="251"/>
      <c r="X1046020" s="251"/>
      <c r="Y1046020" s="251"/>
      <c r="Z1046020" s="251"/>
      <c r="AA1046020" s="251"/>
      <c r="AB1046020" s="247"/>
      <c r="AC1046020" s="247"/>
      <c r="AD1046020" s="245"/>
      <c r="AE1046020" s="245"/>
      <c r="AF1046020" s="245"/>
      <c r="AG1046020" s="245"/>
    </row>
    <row r="1046021" spans="1:33" ht="12.75">
      <c r="A1046021" s="247"/>
      <c r="B1046021" s="248"/>
      <c r="C1046021" s="249"/>
      <c r="D1046021" s="250"/>
      <c r="E1046021" s="250"/>
      <c r="F1046021" s="250"/>
      <c r="G1046021" s="250"/>
      <c r="H1046021" s="250"/>
      <c r="I1046021" s="250"/>
      <c r="J1046021" s="244"/>
      <c r="K1046021" s="244"/>
      <c r="L1046021" s="244"/>
      <c r="M1046021" s="244"/>
      <c r="N1046021" s="244"/>
      <c r="O1046021" s="251"/>
      <c r="P1046021" s="251"/>
      <c r="Q1046021" s="251"/>
      <c r="R1046021" s="251"/>
      <c r="S1046021" s="251"/>
      <c r="T1046021" s="251"/>
      <c r="U1046021" s="251"/>
      <c r="V1046021" s="251"/>
      <c r="W1046021" s="251"/>
      <c r="X1046021" s="251"/>
      <c r="Y1046021" s="251"/>
      <c r="Z1046021" s="251"/>
      <c r="AA1046021" s="251"/>
      <c r="AB1046021" s="247"/>
      <c r="AC1046021" s="247"/>
      <c r="AD1046021" s="245"/>
      <c r="AE1046021" s="245"/>
      <c r="AF1046021" s="245"/>
      <c r="AG1046021" s="245"/>
    </row>
    <row r="1046022" spans="1:33" ht="12.75">
      <c r="A1046022" s="247"/>
      <c r="B1046022" s="248"/>
      <c r="C1046022" s="249"/>
      <c r="D1046022" s="250"/>
      <c r="E1046022" s="250"/>
      <c r="F1046022" s="250"/>
      <c r="G1046022" s="250"/>
      <c r="H1046022" s="250"/>
      <c r="I1046022" s="250"/>
      <c r="J1046022" s="244"/>
      <c r="K1046022" s="244"/>
      <c r="L1046022" s="244"/>
      <c r="M1046022" s="244"/>
      <c r="N1046022" s="244"/>
      <c r="O1046022" s="251"/>
      <c r="P1046022" s="251"/>
      <c r="Q1046022" s="251"/>
      <c r="R1046022" s="251"/>
      <c r="S1046022" s="251"/>
      <c r="T1046022" s="251"/>
      <c r="U1046022" s="251"/>
      <c r="V1046022" s="251"/>
      <c r="W1046022" s="251"/>
      <c r="X1046022" s="251"/>
      <c r="Y1046022" s="251"/>
      <c r="Z1046022" s="251"/>
      <c r="AA1046022" s="251"/>
      <c r="AB1046022" s="247"/>
      <c r="AC1046022" s="247"/>
      <c r="AD1046022" s="245"/>
      <c r="AE1046022" s="245"/>
      <c r="AF1046022" s="245"/>
      <c r="AG1046022" s="245"/>
    </row>
    <row r="1046023" spans="1:33" ht="12.75">
      <c r="A1046023" s="247"/>
      <c r="B1046023" s="248"/>
      <c r="C1046023" s="249"/>
      <c r="D1046023" s="250"/>
      <c r="E1046023" s="250"/>
      <c r="F1046023" s="250"/>
      <c r="G1046023" s="250"/>
      <c r="H1046023" s="250"/>
      <c r="I1046023" s="250"/>
      <c r="J1046023" s="244"/>
      <c r="K1046023" s="244"/>
      <c r="L1046023" s="244"/>
      <c r="M1046023" s="244"/>
      <c r="N1046023" s="244"/>
      <c r="O1046023" s="251"/>
      <c r="P1046023" s="251"/>
      <c r="Q1046023" s="251"/>
      <c r="R1046023" s="251"/>
      <c r="S1046023" s="251"/>
      <c r="T1046023" s="251"/>
      <c r="U1046023" s="251"/>
      <c r="V1046023" s="251"/>
      <c r="W1046023" s="251"/>
      <c r="X1046023" s="251"/>
      <c r="Y1046023" s="251"/>
      <c r="Z1046023" s="251"/>
      <c r="AA1046023" s="251"/>
      <c r="AB1046023" s="247"/>
      <c r="AC1046023" s="247"/>
      <c r="AD1046023" s="245"/>
      <c r="AE1046023" s="245"/>
      <c r="AF1046023" s="245"/>
      <c r="AG1046023" s="245"/>
    </row>
    <row r="1046024" spans="1:33" ht="12.75">
      <c r="A1046024" s="247"/>
      <c r="B1046024" s="248"/>
      <c r="C1046024" s="249"/>
      <c r="D1046024" s="250"/>
      <c r="E1046024" s="250"/>
      <c r="F1046024" s="250"/>
      <c r="G1046024" s="250"/>
      <c r="H1046024" s="250"/>
      <c r="I1046024" s="250"/>
      <c r="J1046024" s="244"/>
      <c r="K1046024" s="244"/>
      <c r="L1046024" s="244"/>
      <c r="M1046024" s="244"/>
      <c r="N1046024" s="244"/>
      <c r="O1046024" s="251"/>
      <c r="P1046024" s="251"/>
      <c r="Q1046024" s="251"/>
      <c r="R1046024" s="251"/>
      <c r="S1046024" s="251"/>
      <c r="T1046024" s="251"/>
      <c r="U1046024" s="251"/>
      <c r="V1046024" s="251"/>
      <c r="W1046024" s="251"/>
      <c r="X1046024" s="251"/>
      <c r="Y1046024" s="251"/>
      <c r="Z1046024" s="251"/>
      <c r="AA1046024" s="251"/>
      <c r="AB1046024" s="247"/>
      <c r="AC1046024" s="247"/>
      <c r="AD1046024" s="245"/>
      <c r="AE1046024" s="245"/>
      <c r="AF1046024" s="245"/>
      <c r="AG1046024" s="245"/>
    </row>
    <row r="1046025" spans="1:33" ht="12.75">
      <c r="A1046025" s="247"/>
      <c r="B1046025" s="248"/>
      <c r="C1046025" s="249"/>
      <c r="D1046025" s="250"/>
      <c r="E1046025" s="250"/>
      <c r="F1046025" s="250"/>
      <c r="G1046025" s="250"/>
      <c r="H1046025" s="250"/>
      <c r="I1046025" s="250"/>
      <c r="J1046025" s="244"/>
      <c r="K1046025" s="244"/>
      <c r="L1046025" s="244"/>
      <c r="M1046025" s="244"/>
      <c r="N1046025" s="244"/>
      <c r="O1046025" s="251"/>
      <c r="P1046025" s="251"/>
      <c r="Q1046025" s="251"/>
      <c r="R1046025" s="251"/>
      <c r="S1046025" s="251"/>
      <c r="T1046025" s="251"/>
      <c r="U1046025" s="251"/>
      <c r="V1046025" s="251"/>
      <c r="W1046025" s="251"/>
      <c r="X1046025" s="251"/>
      <c r="Y1046025" s="251"/>
      <c r="Z1046025" s="251"/>
      <c r="AA1046025" s="251"/>
      <c r="AB1046025" s="247"/>
      <c r="AC1046025" s="247"/>
      <c r="AD1046025" s="245"/>
      <c r="AE1046025" s="245"/>
      <c r="AF1046025" s="245"/>
      <c r="AG1046025" s="245"/>
    </row>
    <row r="1046026" spans="1:33" ht="12.75">
      <c r="A1046026" s="247"/>
      <c r="B1046026" s="248"/>
      <c r="C1046026" s="249"/>
      <c r="D1046026" s="250"/>
      <c r="E1046026" s="250"/>
      <c r="F1046026" s="250"/>
      <c r="G1046026" s="250"/>
      <c r="H1046026" s="250"/>
      <c r="I1046026" s="250"/>
      <c r="J1046026" s="244"/>
      <c r="K1046026" s="244"/>
      <c r="L1046026" s="244"/>
      <c r="M1046026" s="244"/>
      <c r="N1046026" s="244"/>
      <c r="O1046026" s="251"/>
      <c r="P1046026" s="251"/>
      <c r="Q1046026" s="251"/>
      <c r="R1046026" s="251"/>
      <c r="S1046026" s="251"/>
      <c r="T1046026" s="251"/>
      <c r="U1046026" s="251"/>
      <c r="V1046026" s="251"/>
      <c r="W1046026" s="251"/>
      <c r="X1046026" s="251"/>
      <c r="Y1046026" s="251"/>
      <c r="Z1046026" s="251"/>
      <c r="AA1046026" s="251"/>
      <c r="AB1046026" s="247"/>
      <c r="AC1046026" s="247"/>
      <c r="AD1046026" s="245"/>
      <c r="AE1046026" s="245"/>
      <c r="AF1046026" s="245"/>
      <c r="AG1046026" s="245"/>
    </row>
    <row r="1046027" spans="1:33" ht="12.75">
      <c r="A1046027" s="247"/>
      <c r="B1046027" s="248"/>
      <c r="C1046027" s="249"/>
      <c r="D1046027" s="250"/>
      <c r="E1046027" s="250"/>
      <c r="F1046027" s="250"/>
      <c r="G1046027" s="250"/>
      <c r="H1046027" s="250"/>
      <c r="I1046027" s="250"/>
      <c r="J1046027" s="244"/>
      <c r="K1046027" s="244"/>
      <c r="L1046027" s="244"/>
      <c r="M1046027" s="244"/>
      <c r="N1046027" s="244"/>
      <c r="O1046027" s="251"/>
      <c r="P1046027" s="251"/>
      <c r="Q1046027" s="251"/>
      <c r="R1046027" s="251"/>
      <c r="S1046027" s="251"/>
      <c r="T1046027" s="251"/>
      <c r="U1046027" s="251"/>
      <c r="V1046027" s="251"/>
      <c r="W1046027" s="251"/>
      <c r="X1046027" s="251"/>
      <c r="Y1046027" s="251"/>
      <c r="Z1046027" s="251"/>
      <c r="AA1046027" s="251"/>
      <c r="AB1046027" s="247"/>
      <c r="AC1046027" s="247"/>
      <c r="AD1046027" s="245"/>
      <c r="AE1046027" s="245"/>
      <c r="AF1046027" s="245"/>
      <c r="AG1046027" s="245"/>
    </row>
    <row r="1046028" spans="1:33" ht="12.75">
      <c r="A1046028" s="247"/>
      <c r="B1046028" s="248"/>
      <c r="C1046028" s="249"/>
      <c r="D1046028" s="250"/>
      <c r="E1046028" s="250"/>
      <c r="F1046028" s="250"/>
      <c r="G1046028" s="250"/>
      <c r="H1046028" s="250"/>
      <c r="I1046028" s="250"/>
      <c r="J1046028" s="244"/>
      <c r="K1046028" s="244"/>
      <c r="L1046028" s="244"/>
      <c r="M1046028" s="244"/>
      <c r="N1046028" s="244"/>
      <c r="O1046028" s="251"/>
      <c r="P1046028" s="251"/>
      <c r="Q1046028" s="251"/>
      <c r="R1046028" s="251"/>
      <c r="S1046028" s="251"/>
      <c r="T1046028" s="251"/>
      <c r="U1046028" s="251"/>
      <c r="V1046028" s="251"/>
      <c r="W1046028" s="251"/>
      <c r="X1046028" s="251"/>
      <c r="Y1046028" s="251"/>
      <c r="Z1046028" s="251"/>
      <c r="AA1046028" s="251"/>
      <c r="AB1046028" s="247"/>
      <c r="AC1046028" s="247"/>
      <c r="AD1046028" s="245"/>
      <c r="AE1046028" s="245"/>
      <c r="AF1046028" s="245"/>
      <c r="AG1046028" s="245"/>
    </row>
    <row r="1046029" spans="1:33" ht="12.75">
      <c r="A1046029" s="247"/>
      <c r="B1046029" s="248"/>
      <c r="C1046029" s="249"/>
      <c r="D1046029" s="250"/>
      <c r="E1046029" s="250"/>
      <c r="F1046029" s="250"/>
      <c r="G1046029" s="250"/>
      <c r="H1046029" s="250"/>
      <c r="I1046029" s="250"/>
      <c r="J1046029" s="244"/>
      <c r="K1046029" s="244"/>
      <c r="L1046029" s="244"/>
      <c r="M1046029" s="244"/>
      <c r="N1046029" s="244"/>
      <c r="O1046029" s="251"/>
      <c r="P1046029" s="251"/>
      <c r="Q1046029" s="251"/>
      <c r="R1046029" s="251"/>
      <c r="S1046029" s="251"/>
      <c r="T1046029" s="251"/>
      <c r="U1046029" s="251"/>
      <c r="V1046029" s="251"/>
      <c r="W1046029" s="251"/>
      <c r="X1046029" s="251"/>
      <c r="Y1046029" s="251"/>
      <c r="Z1046029" s="251"/>
      <c r="AA1046029" s="251"/>
      <c r="AB1046029" s="247"/>
      <c r="AC1046029" s="247"/>
      <c r="AD1046029" s="245"/>
      <c r="AE1046029" s="245"/>
      <c r="AF1046029" s="245"/>
      <c r="AG1046029" s="245"/>
    </row>
    <row r="1046030" spans="1:33" ht="12.75">
      <c r="A1046030" s="247"/>
      <c r="B1046030" s="248"/>
      <c r="C1046030" s="249"/>
      <c r="D1046030" s="250"/>
      <c r="E1046030" s="250"/>
      <c r="F1046030" s="250"/>
      <c r="G1046030" s="250"/>
      <c r="H1046030" s="250"/>
      <c r="I1046030" s="250"/>
      <c r="J1046030" s="244"/>
      <c r="K1046030" s="244"/>
      <c r="L1046030" s="244"/>
      <c r="M1046030" s="244"/>
      <c r="N1046030" s="244"/>
      <c r="O1046030" s="251"/>
      <c r="P1046030" s="251"/>
      <c r="Q1046030" s="251"/>
      <c r="R1046030" s="251"/>
      <c r="S1046030" s="251"/>
      <c r="T1046030" s="251"/>
      <c r="U1046030" s="251"/>
      <c r="V1046030" s="251"/>
      <c r="W1046030" s="251"/>
      <c r="X1046030" s="251"/>
      <c r="Y1046030" s="251"/>
      <c r="Z1046030" s="251"/>
      <c r="AA1046030" s="251"/>
      <c r="AB1046030" s="247"/>
      <c r="AC1046030" s="247"/>
      <c r="AD1046030" s="245"/>
      <c r="AE1046030" s="245"/>
      <c r="AF1046030" s="245"/>
      <c r="AG1046030" s="245"/>
    </row>
    <row r="1046031" spans="1:33" ht="12.75">
      <c r="A1046031" s="247"/>
      <c r="B1046031" s="248"/>
      <c r="C1046031" s="249"/>
      <c r="D1046031" s="250"/>
      <c r="E1046031" s="250"/>
      <c r="F1046031" s="250"/>
      <c r="G1046031" s="250"/>
      <c r="H1046031" s="250"/>
      <c r="I1046031" s="250"/>
      <c r="J1046031" s="244"/>
      <c r="K1046031" s="244"/>
      <c r="L1046031" s="244"/>
      <c r="M1046031" s="244"/>
      <c r="N1046031" s="244"/>
      <c r="O1046031" s="251"/>
      <c r="P1046031" s="251"/>
      <c r="Q1046031" s="251"/>
      <c r="R1046031" s="251"/>
      <c r="S1046031" s="251"/>
      <c r="T1046031" s="251"/>
      <c r="U1046031" s="251"/>
      <c r="V1046031" s="251"/>
      <c r="W1046031" s="251"/>
      <c r="X1046031" s="251"/>
      <c r="Y1046031" s="251"/>
      <c r="Z1046031" s="251"/>
      <c r="AA1046031" s="251"/>
      <c r="AB1046031" s="247"/>
      <c r="AC1046031" s="247"/>
      <c r="AD1046031" s="245"/>
      <c r="AE1046031" s="245"/>
      <c r="AF1046031" s="245"/>
      <c r="AG1046031" s="245"/>
    </row>
    <row r="1046032" spans="1:33" ht="12.75">
      <c r="A1046032" s="247"/>
      <c r="B1046032" s="248"/>
      <c r="C1046032" s="249"/>
      <c r="D1046032" s="250"/>
      <c r="E1046032" s="250"/>
      <c r="F1046032" s="250"/>
      <c r="G1046032" s="250"/>
      <c r="H1046032" s="250"/>
      <c r="I1046032" s="250"/>
      <c r="J1046032" s="244"/>
      <c r="K1046032" s="244"/>
      <c r="L1046032" s="244"/>
      <c r="M1046032" s="244"/>
      <c r="N1046032" s="244"/>
      <c r="O1046032" s="251"/>
      <c r="P1046032" s="251"/>
      <c r="Q1046032" s="251"/>
      <c r="R1046032" s="251"/>
      <c r="S1046032" s="251"/>
      <c r="T1046032" s="251"/>
      <c r="U1046032" s="251"/>
      <c r="V1046032" s="251"/>
      <c r="W1046032" s="251"/>
      <c r="X1046032" s="251"/>
      <c r="Y1046032" s="251"/>
      <c r="Z1046032" s="251"/>
      <c r="AA1046032" s="251"/>
      <c r="AB1046032" s="247"/>
      <c r="AC1046032" s="247"/>
      <c r="AD1046032" s="245"/>
      <c r="AE1046032" s="245"/>
      <c r="AF1046032" s="245"/>
      <c r="AG1046032" s="245"/>
    </row>
    <row r="1046033" spans="1:33" ht="12.75">
      <c r="A1046033" s="247"/>
      <c r="B1046033" s="248"/>
      <c r="C1046033" s="249"/>
      <c r="D1046033" s="250"/>
      <c r="E1046033" s="250"/>
      <c r="F1046033" s="250"/>
      <c r="G1046033" s="250"/>
      <c r="H1046033" s="250"/>
      <c r="I1046033" s="250"/>
      <c r="J1046033" s="244"/>
      <c r="K1046033" s="244"/>
      <c r="L1046033" s="244"/>
      <c r="M1046033" s="244"/>
      <c r="N1046033" s="244"/>
      <c r="O1046033" s="251"/>
      <c r="P1046033" s="251"/>
      <c r="Q1046033" s="251"/>
      <c r="R1046033" s="251"/>
      <c r="S1046033" s="251"/>
      <c r="T1046033" s="251"/>
      <c r="U1046033" s="251"/>
      <c r="V1046033" s="251"/>
      <c r="W1046033" s="251"/>
      <c r="X1046033" s="251"/>
      <c r="Y1046033" s="251"/>
      <c r="Z1046033" s="251"/>
      <c r="AA1046033" s="251"/>
      <c r="AB1046033" s="247"/>
      <c r="AC1046033" s="247"/>
      <c r="AD1046033" s="245"/>
      <c r="AE1046033" s="245"/>
      <c r="AF1046033" s="245"/>
      <c r="AG1046033" s="245"/>
    </row>
    <row r="1046034" spans="1:33" ht="12.75">
      <c r="A1046034" s="247"/>
      <c r="B1046034" s="248"/>
      <c r="C1046034" s="249"/>
      <c r="D1046034" s="250"/>
      <c r="E1046034" s="250"/>
      <c r="F1046034" s="250"/>
      <c r="G1046034" s="250"/>
      <c r="H1046034" s="250"/>
      <c r="I1046034" s="250"/>
      <c r="J1046034" s="244"/>
      <c r="K1046034" s="244"/>
      <c r="L1046034" s="244"/>
      <c r="M1046034" s="244"/>
      <c r="N1046034" s="244"/>
      <c r="O1046034" s="251"/>
      <c r="P1046034" s="251"/>
      <c r="Q1046034" s="251"/>
      <c r="R1046034" s="251"/>
      <c r="S1046034" s="251"/>
      <c r="T1046034" s="251"/>
      <c r="U1046034" s="251"/>
      <c r="V1046034" s="251"/>
      <c r="W1046034" s="251"/>
      <c r="X1046034" s="251"/>
      <c r="Y1046034" s="251"/>
      <c r="Z1046034" s="251"/>
      <c r="AA1046034" s="251"/>
      <c r="AB1046034" s="247"/>
      <c r="AC1046034" s="247"/>
      <c r="AD1046034" s="245"/>
      <c r="AE1046034" s="245"/>
      <c r="AF1046034" s="245"/>
      <c r="AG1046034" s="245"/>
    </row>
    <row r="1046035" spans="1:33" ht="12.75">
      <c r="A1046035" s="247"/>
      <c r="B1046035" s="248"/>
      <c r="C1046035" s="249"/>
      <c r="D1046035" s="250"/>
      <c r="E1046035" s="250"/>
      <c r="F1046035" s="250"/>
      <c r="G1046035" s="250"/>
      <c r="H1046035" s="250"/>
      <c r="I1046035" s="250"/>
      <c r="J1046035" s="244"/>
      <c r="K1046035" s="244"/>
      <c r="L1046035" s="244"/>
      <c r="M1046035" s="244"/>
      <c r="N1046035" s="244"/>
      <c r="O1046035" s="251"/>
      <c r="P1046035" s="251"/>
      <c r="Q1046035" s="251"/>
      <c r="R1046035" s="251"/>
      <c r="S1046035" s="251"/>
      <c r="T1046035" s="251"/>
      <c r="U1046035" s="251"/>
      <c r="V1046035" s="251"/>
      <c r="W1046035" s="251"/>
      <c r="X1046035" s="251"/>
      <c r="Y1046035" s="251"/>
      <c r="Z1046035" s="251"/>
      <c r="AA1046035" s="251"/>
      <c r="AB1046035" s="247"/>
      <c r="AC1046035" s="247"/>
      <c r="AD1046035" s="245"/>
      <c r="AE1046035" s="245"/>
      <c r="AF1046035" s="245"/>
      <c r="AG1046035" s="245"/>
    </row>
    <row r="1046036" spans="1:33" ht="12.75">
      <c r="A1046036" s="247"/>
      <c r="B1046036" s="248"/>
      <c r="C1046036" s="249"/>
      <c r="D1046036" s="250"/>
      <c r="E1046036" s="250"/>
      <c r="F1046036" s="250"/>
      <c r="G1046036" s="250"/>
      <c r="H1046036" s="250"/>
      <c r="I1046036" s="250"/>
      <c r="J1046036" s="244"/>
      <c r="K1046036" s="244"/>
      <c r="L1046036" s="244"/>
      <c r="M1046036" s="244"/>
      <c r="N1046036" s="244"/>
      <c r="O1046036" s="251"/>
      <c r="P1046036" s="251"/>
      <c r="Q1046036" s="251"/>
      <c r="R1046036" s="251"/>
      <c r="S1046036" s="251"/>
      <c r="T1046036" s="251"/>
      <c r="U1046036" s="251"/>
      <c r="V1046036" s="251"/>
      <c r="W1046036" s="251"/>
      <c r="X1046036" s="251"/>
      <c r="Y1046036" s="251"/>
      <c r="Z1046036" s="251"/>
      <c r="AA1046036" s="251"/>
      <c r="AB1046036" s="247"/>
      <c r="AC1046036" s="247"/>
      <c r="AD1046036" s="245"/>
      <c r="AE1046036" s="245"/>
      <c r="AF1046036" s="245"/>
      <c r="AG1046036" s="245"/>
    </row>
    <row r="1046037" spans="1:33" ht="12.75">
      <c r="A1046037" s="247"/>
      <c r="B1046037" s="248"/>
      <c r="C1046037" s="249"/>
      <c r="D1046037" s="250"/>
      <c r="E1046037" s="250"/>
      <c r="F1046037" s="250"/>
      <c r="G1046037" s="250"/>
      <c r="H1046037" s="250"/>
      <c r="I1046037" s="250"/>
      <c r="J1046037" s="244"/>
      <c r="K1046037" s="244"/>
      <c r="L1046037" s="244"/>
      <c r="M1046037" s="244"/>
      <c r="N1046037" s="244"/>
      <c r="O1046037" s="251"/>
      <c r="P1046037" s="251"/>
      <c r="Q1046037" s="251"/>
      <c r="R1046037" s="251"/>
      <c r="S1046037" s="251"/>
      <c r="T1046037" s="251"/>
      <c r="U1046037" s="251"/>
      <c r="V1046037" s="251"/>
      <c r="W1046037" s="251"/>
      <c r="X1046037" s="251"/>
      <c r="Y1046037" s="251"/>
      <c r="Z1046037" s="251"/>
      <c r="AA1046037" s="251"/>
      <c r="AB1046037" s="247"/>
      <c r="AC1046037" s="247"/>
      <c r="AD1046037" s="245"/>
      <c r="AE1046037" s="245"/>
      <c r="AF1046037" s="245"/>
      <c r="AG1046037" s="245"/>
    </row>
    <row r="1046038" spans="1:33" ht="12.75">
      <c r="A1046038" s="247"/>
      <c r="B1046038" s="248"/>
      <c r="C1046038" s="249"/>
      <c r="D1046038" s="250"/>
      <c r="E1046038" s="250"/>
      <c r="F1046038" s="250"/>
      <c r="G1046038" s="250"/>
      <c r="H1046038" s="250"/>
      <c r="I1046038" s="250"/>
      <c r="J1046038" s="244"/>
      <c r="K1046038" s="244"/>
      <c r="L1046038" s="244"/>
      <c r="M1046038" s="244"/>
      <c r="N1046038" s="244"/>
      <c r="O1046038" s="251"/>
      <c r="P1046038" s="251"/>
      <c r="Q1046038" s="251"/>
      <c r="R1046038" s="251"/>
      <c r="S1046038" s="251"/>
      <c r="T1046038" s="251"/>
      <c r="U1046038" s="251"/>
      <c r="V1046038" s="251"/>
      <c r="W1046038" s="251"/>
      <c r="X1046038" s="251"/>
      <c r="Y1046038" s="251"/>
      <c r="Z1046038" s="251"/>
      <c r="AA1046038" s="251"/>
      <c r="AB1046038" s="247"/>
      <c r="AC1046038" s="247"/>
      <c r="AD1046038" s="245"/>
      <c r="AE1046038" s="245"/>
      <c r="AF1046038" s="245"/>
      <c r="AG1046038" s="245"/>
    </row>
    <row r="1046039" spans="1:33" ht="12.75">
      <c r="A1046039" s="247"/>
      <c r="B1046039" s="248"/>
      <c r="C1046039" s="249"/>
      <c r="D1046039" s="250"/>
      <c r="E1046039" s="250"/>
      <c r="F1046039" s="250"/>
      <c r="G1046039" s="250"/>
      <c r="H1046039" s="250"/>
      <c r="I1046039" s="250"/>
      <c r="J1046039" s="244"/>
      <c r="K1046039" s="244"/>
      <c r="L1046039" s="244"/>
      <c r="M1046039" s="244"/>
      <c r="N1046039" s="244"/>
      <c r="O1046039" s="251"/>
      <c r="P1046039" s="251"/>
      <c r="Q1046039" s="251"/>
      <c r="R1046039" s="251"/>
      <c r="S1046039" s="251"/>
      <c r="T1046039" s="251"/>
      <c r="U1046039" s="251"/>
      <c r="V1046039" s="251"/>
      <c r="W1046039" s="251"/>
      <c r="X1046039" s="251"/>
      <c r="Y1046039" s="251"/>
      <c r="Z1046039" s="251"/>
      <c r="AA1046039" s="251"/>
      <c r="AB1046039" s="247"/>
      <c r="AC1046039" s="247"/>
      <c r="AD1046039" s="245"/>
      <c r="AE1046039" s="245"/>
      <c r="AF1046039" s="245"/>
      <c r="AG1046039" s="245"/>
    </row>
    <row r="1046040" spans="1:33" ht="12.75">
      <c r="A1046040" s="247"/>
      <c r="B1046040" s="248"/>
      <c r="C1046040" s="249"/>
      <c r="D1046040" s="250"/>
      <c r="E1046040" s="250"/>
      <c r="F1046040" s="250"/>
      <c r="G1046040" s="250"/>
      <c r="H1046040" s="250"/>
      <c r="I1046040" s="250"/>
      <c r="J1046040" s="244"/>
      <c r="K1046040" s="244"/>
      <c r="L1046040" s="244"/>
      <c r="M1046040" s="244"/>
      <c r="N1046040" s="244"/>
      <c r="O1046040" s="251"/>
      <c r="P1046040" s="251"/>
      <c r="Q1046040" s="251"/>
      <c r="R1046040" s="251"/>
      <c r="S1046040" s="251"/>
      <c r="T1046040" s="251"/>
      <c r="U1046040" s="251"/>
      <c r="V1046040" s="251"/>
      <c r="W1046040" s="251"/>
      <c r="X1046040" s="251"/>
      <c r="Y1046040" s="251"/>
      <c r="Z1046040" s="251"/>
      <c r="AA1046040" s="251"/>
      <c r="AB1046040" s="247"/>
      <c r="AC1046040" s="247"/>
      <c r="AD1046040" s="245"/>
      <c r="AE1046040" s="245"/>
      <c r="AF1046040" s="245"/>
      <c r="AG1046040" s="245"/>
    </row>
    <row r="1046041" spans="1:33" ht="12.75">
      <c r="A1046041" s="247"/>
      <c r="B1046041" s="248"/>
      <c r="C1046041" s="249"/>
      <c r="D1046041" s="250"/>
      <c r="E1046041" s="250"/>
      <c r="F1046041" s="250"/>
      <c r="G1046041" s="250"/>
      <c r="H1046041" s="250"/>
      <c r="I1046041" s="250"/>
      <c r="J1046041" s="244"/>
      <c r="K1046041" s="244"/>
      <c r="L1046041" s="244"/>
      <c r="M1046041" s="244"/>
      <c r="N1046041" s="244"/>
      <c r="O1046041" s="251"/>
      <c r="P1046041" s="251"/>
      <c r="Q1046041" s="251"/>
      <c r="R1046041" s="251"/>
      <c r="S1046041" s="251"/>
      <c r="T1046041" s="251"/>
      <c r="U1046041" s="251"/>
      <c r="V1046041" s="251"/>
      <c r="W1046041" s="251"/>
      <c r="X1046041" s="251"/>
      <c r="Y1046041" s="251"/>
      <c r="Z1046041" s="251"/>
      <c r="AA1046041" s="251"/>
      <c r="AB1046041" s="247"/>
      <c r="AC1046041" s="247"/>
      <c r="AD1046041" s="245"/>
      <c r="AE1046041" s="245"/>
      <c r="AF1046041" s="245"/>
      <c r="AG1046041" s="245"/>
    </row>
    <row r="1046042" spans="1:33" ht="12.75">
      <c r="A1046042" s="247"/>
      <c r="B1046042" s="248"/>
      <c r="C1046042" s="249"/>
      <c r="D1046042" s="250"/>
      <c r="E1046042" s="250"/>
      <c r="F1046042" s="250"/>
      <c r="G1046042" s="250"/>
      <c r="H1046042" s="250"/>
      <c r="I1046042" s="250"/>
      <c r="J1046042" s="244"/>
      <c r="K1046042" s="244"/>
      <c r="L1046042" s="244"/>
      <c r="M1046042" s="244"/>
      <c r="N1046042" s="244"/>
      <c r="O1046042" s="251"/>
      <c r="P1046042" s="251"/>
      <c r="Q1046042" s="251"/>
      <c r="R1046042" s="251"/>
      <c r="S1046042" s="251"/>
      <c r="T1046042" s="251"/>
      <c r="U1046042" s="251"/>
      <c r="V1046042" s="251"/>
      <c r="W1046042" s="251"/>
      <c r="X1046042" s="251"/>
      <c r="Y1046042" s="251"/>
      <c r="Z1046042" s="251"/>
      <c r="AA1046042" s="251"/>
      <c r="AB1046042" s="247"/>
      <c r="AC1046042" s="247"/>
      <c r="AD1046042" s="245"/>
      <c r="AE1046042" s="245"/>
      <c r="AF1046042" s="245"/>
      <c r="AG1046042" s="245"/>
    </row>
    <row r="1046043" spans="1:33" ht="12.75">
      <c r="A1046043" s="247"/>
      <c r="B1046043" s="248"/>
      <c r="C1046043" s="249"/>
      <c r="D1046043" s="250"/>
      <c r="E1046043" s="250"/>
      <c r="F1046043" s="250"/>
      <c r="G1046043" s="250"/>
      <c r="H1046043" s="250"/>
      <c r="I1046043" s="250"/>
      <c r="J1046043" s="244"/>
      <c r="K1046043" s="244"/>
      <c r="L1046043" s="244"/>
      <c r="M1046043" s="244"/>
      <c r="N1046043" s="244"/>
      <c r="O1046043" s="251"/>
      <c r="P1046043" s="251"/>
      <c r="Q1046043" s="251"/>
      <c r="R1046043" s="251"/>
      <c r="S1046043" s="251"/>
      <c r="T1046043" s="251"/>
      <c r="U1046043" s="251"/>
      <c r="V1046043" s="251"/>
      <c r="W1046043" s="251"/>
      <c r="X1046043" s="251"/>
      <c r="Y1046043" s="251"/>
      <c r="Z1046043" s="251"/>
      <c r="AA1046043" s="251"/>
      <c r="AB1046043" s="247"/>
      <c r="AC1046043" s="247"/>
      <c r="AD1046043" s="245"/>
      <c r="AE1046043" s="245"/>
      <c r="AF1046043" s="245"/>
      <c r="AG1046043" s="245"/>
    </row>
    <row r="1046044" spans="1:33" ht="12.75">
      <c r="A1046044" s="247"/>
      <c r="B1046044" s="248"/>
      <c r="C1046044" s="249"/>
      <c r="D1046044" s="250"/>
      <c r="E1046044" s="250"/>
      <c r="F1046044" s="250"/>
      <c r="G1046044" s="250"/>
      <c r="H1046044" s="250"/>
      <c r="I1046044" s="250"/>
      <c r="J1046044" s="244"/>
      <c r="K1046044" s="244"/>
      <c r="L1046044" s="244"/>
      <c r="M1046044" s="244"/>
      <c r="N1046044" s="244"/>
      <c r="O1046044" s="251"/>
      <c r="P1046044" s="251"/>
      <c r="Q1046044" s="251"/>
      <c r="R1046044" s="251"/>
      <c r="S1046044" s="251"/>
      <c r="T1046044" s="251"/>
      <c r="U1046044" s="251"/>
      <c r="V1046044" s="251"/>
      <c r="W1046044" s="251"/>
      <c r="X1046044" s="251"/>
      <c r="Y1046044" s="251"/>
      <c r="Z1046044" s="251"/>
      <c r="AA1046044" s="251"/>
      <c r="AB1046044" s="247"/>
      <c r="AC1046044" s="247"/>
      <c r="AD1046044" s="245"/>
      <c r="AE1046044" s="245"/>
      <c r="AF1046044" s="245"/>
      <c r="AG1046044" s="245"/>
    </row>
    <row r="1046045" spans="1:33" ht="12.75">
      <c r="A1046045" s="247"/>
      <c r="B1046045" s="248"/>
      <c r="C1046045" s="249"/>
      <c r="D1046045" s="250"/>
      <c r="E1046045" s="250"/>
      <c r="F1046045" s="250"/>
      <c r="G1046045" s="250"/>
      <c r="H1046045" s="250"/>
      <c r="I1046045" s="250"/>
      <c r="J1046045" s="244"/>
      <c r="K1046045" s="244"/>
      <c r="L1046045" s="244"/>
      <c r="M1046045" s="244"/>
      <c r="N1046045" s="244"/>
      <c r="O1046045" s="251"/>
      <c r="P1046045" s="251"/>
      <c r="Q1046045" s="251"/>
      <c r="R1046045" s="251"/>
      <c r="S1046045" s="251"/>
      <c r="T1046045" s="251"/>
      <c r="U1046045" s="251"/>
      <c r="V1046045" s="251"/>
      <c r="W1046045" s="251"/>
      <c r="X1046045" s="251"/>
      <c r="Y1046045" s="251"/>
      <c r="Z1046045" s="251"/>
      <c r="AA1046045" s="251"/>
      <c r="AB1046045" s="247"/>
      <c r="AC1046045" s="247"/>
      <c r="AD1046045" s="245"/>
      <c r="AE1046045" s="245"/>
      <c r="AF1046045" s="245"/>
      <c r="AG1046045" s="245"/>
    </row>
    <row r="1046046" spans="1:33" ht="12.75">
      <c r="A1046046" s="247"/>
      <c r="B1046046" s="248"/>
      <c r="C1046046" s="249"/>
      <c r="D1046046" s="250"/>
      <c r="E1046046" s="250"/>
      <c r="F1046046" s="250"/>
      <c r="G1046046" s="250"/>
      <c r="H1046046" s="250"/>
      <c r="I1046046" s="250"/>
      <c r="J1046046" s="244"/>
      <c r="K1046046" s="244"/>
      <c r="L1046046" s="244"/>
      <c r="M1046046" s="244"/>
      <c r="N1046046" s="244"/>
      <c r="O1046046" s="251"/>
      <c r="P1046046" s="251"/>
      <c r="Q1046046" s="251"/>
      <c r="R1046046" s="251"/>
      <c r="S1046046" s="251"/>
      <c r="T1046046" s="251"/>
      <c r="U1046046" s="251"/>
      <c r="V1046046" s="251"/>
      <c r="W1046046" s="251"/>
      <c r="X1046046" s="251"/>
      <c r="Y1046046" s="251"/>
      <c r="Z1046046" s="251"/>
      <c r="AA1046046" s="251"/>
      <c r="AB1046046" s="247"/>
      <c r="AC1046046" s="247"/>
      <c r="AD1046046" s="245"/>
      <c r="AE1046046" s="245"/>
      <c r="AF1046046" s="245"/>
      <c r="AG1046046" s="245"/>
    </row>
    <row r="1046047" spans="1:33" ht="12.75">
      <c r="A1046047" s="247"/>
      <c r="B1046047" s="248"/>
      <c r="C1046047" s="249"/>
      <c r="D1046047" s="250"/>
      <c r="E1046047" s="250"/>
      <c r="F1046047" s="250"/>
      <c r="G1046047" s="250"/>
      <c r="H1046047" s="250"/>
      <c r="I1046047" s="250"/>
      <c r="J1046047" s="244"/>
      <c r="K1046047" s="244"/>
      <c r="L1046047" s="244"/>
      <c r="M1046047" s="244"/>
      <c r="N1046047" s="244"/>
      <c r="O1046047" s="251"/>
      <c r="P1046047" s="251"/>
      <c r="Q1046047" s="251"/>
      <c r="R1046047" s="251"/>
      <c r="S1046047" s="251"/>
      <c r="T1046047" s="251"/>
      <c r="U1046047" s="251"/>
      <c r="V1046047" s="251"/>
      <c r="W1046047" s="251"/>
      <c r="X1046047" s="251"/>
      <c r="Y1046047" s="251"/>
      <c r="Z1046047" s="251"/>
      <c r="AA1046047" s="251"/>
      <c r="AB1046047" s="247"/>
      <c r="AC1046047" s="247"/>
      <c r="AD1046047" s="245"/>
      <c r="AE1046047" s="245"/>
      <c r="AF1046047" s="245"/>
      <c r="AG1046047" s="245"/>
    </row>
    <row r="1046048" spans="1:33" ht="12.75">
      <c r="A1046048" s="247"/>
      <c r="B1046048" s="248"/>
      <c r="C1046048" s="249"/>
      <c r="D1046048" s="250"/>
      <c r="E1046048" s="250"/>
      <c r="F1046048" s="250"/>
      <c r="G1046048" s="250"/>
      <c r="H1046048" s="250"/>
      <c r="I1046048" s="250"/>
      <c r="J1046048" s="244"/>
      <c r="K1046048" s="244"/>
      <c r="L1046048" s="244"/>
      <c r="M1046048" s="244"/>
      <c r="N1046048" s="244"/>
      <c r="O1046048" s="251"/>
      <c r="P1046048" s="251"/>
      <c r="Q1046048" s="251"/>
      <c r="R1046048" s="251"/>
      <c r="S1046048" s="251"/>
      <c r="T1046048" s="251"/>
      <c r="U1046048" s="251"/>
      <c r="V1046048" s="251"/>
      <c r="W1046048" s="251"/>
      <c r="X1046048" s="251"/>
      <c r="Y1046048" s="251"/>
      <c r="Z1046048" s="251"/>
      <c r="AA1046048" s="251"/>
      <c r="AB1046048" s="247"/>
      <c r="AC1046048" s="247"/>
      <c r="AD1046048" s="245"/>
      <c r="AE1046048" s="245"/>
      <c r="AF1046048" s="245"/>
      <c r="AG1046048" s="245"/>
    </row>
    <row r="1046049" spans="1:33" ht="12.75">
      <c r="A1046049" s="247"/>
      <c r="B1046049" s="248"/>
      <c r="C1046049" s="249"/>
      <c r="D1046049" s="250"/>
      <c r="E1046049" s="250"/>
      <c r="F1046049" s="250"/>
      <c r="G1046049" s="250"/>
      <c r="H1046049" s="250"/>
      <c r="I1046049" s="250"/>
      <c r="J1046049" s="244"/>
      <c r="K1046049" s="244"/>
      <c r="L1046049" s="244"/>
      <c r="M1046049" s="244"/>
      <c r="N1046049" s="244"/>
      <c r="O1046049" s="251"/>
      <c r="P1046049" s="251"/>
      <c r="Q1046049" s="251"/>
      <c r="R1046049" s="251"/>
      <c r="S1046049" s="251"/>
      <c r="T1046049" s="251"/>
      <c r="U1046049" s="251"/>
      <c r="V1046049" s="251"/>
      <c r="W1046049" s="251"/>
      <c r="X1046049" s="251"/>
      <c r="Y1046049" s="251"/>
      <c r="Z1046049" s="251"/>
      <c r="AA1046049" s="251"/>
      <c r="AB1046049" s="247"/>
      <c r="AC1046049" s="247"/>
      <c r="AD1046049" s="245"/>
      <c r="AE1046049" s="245"/>
      <c r="AF1046049" s="245"/>
      <c r="AG1046049" s="245"/>
    </row>
    <row r="1046050" spans="1:33" ht="12.75">
      <c r="A1046050" s="247"/>
      <c r="B1046050" s="248"/>
      <c r="C1046050" s="249"/>
      <c r="D1046050" s="250"/>
      <c r="E1046050" s="250"/>
      <c r="F1046050" s="250"/>
      <c r="G1046050" s="250"/>
      <c r="H1046050" s="250"/>
      <c r="I1046050" s="250"/>
      <c r="J1046050" s="244"/>
      <c r="K1046050" s="244"/>
      <c r="L1046050" s="244"/>
      <c r="M1046050" s="244"/>
      <c r="N1046050" s="244"/>
      <c r="O1046050" s="251"/>
      <c r="P1046050" s="251"/>
      <c r="Q1046050" s="251"/>
      <c r="R1046050" s="251"/>
      <c r="S1046050" s="251"/>
      <c r="T1046050" s="251"/>
      <c r="U1046050" s="251"/>
      <c r="V1046050" s="251"/>
      <c r="W1046050" s="251"/>
      <c r="X1046050" s="251"/>
      <c r="Y1046050" s="251"/>
      <c r="Z1046050" s="251"/>
      <c r="AA1046050" s="251"/>
      <c r="AB1046050" s="247"/>
      <c r="AC1046050" s="247"/>
      <c r="AD1046050" s="245"/>
      <c r="AE1046050" s="245"/>
      <c r="AF1046050" s="245"/>
      <c r="AG1046050" s="245"/>
    </row>
    <row r="1046051" spans="1:33" ht="12.75">
      <c r="A1046051" s="247"/>
      <c r="B1046051" s="248"/>
      <c r="C1046051" s="249"/>
      <c r="D1046051" s="250"/>
      <c r="E1046051" s="250"/>
      <c r="F1046051" s="250"/>
      <c r="G1046051" s="250"/>
      <c r="H1046051" s="250"/>
      <c r="I1046051" s="250"/>
      <c r="J1046051" s="244"/>
      <c r="K1046051" s="244"/>
      <c r="L1046051" s="244"/>
      <c r="M1046051" s="244"/>
      <c r="N1046051" s="244"/>
      <c r="O1046051" s="251"/>
      <c r="P1046051" s="251"/>
      <c r="Q1046051" s="251"/>
      <c r="R1046051" s="251"/>
      <c r="S1046051" s="251"/>
      <c r="T1046051" s="251"/>
      <c r="U1046051" s="251"/>
      <c r="V1046051" s="251"/>
      <c r="W1046051" s="251"/>
      <c r="X1046051" s="251"/>
      <c r="Y1046051" s="251"/>
      <c r="Z1046051" s="251"/>
      <c r="AA1046051" s="251"/>
      <c r="AB1046051" s="247"/>
      <c r="AC1046051" s="247"/>
      <c r="AD1046051" s="245"/>
      <c r="AE1046051" s="245"/>
      <c r="AF1046051" s="245"/>
      <c r="AG1046051" s="245"/>
    </row>
    <row r="1046052" spans="1:33" ht="12.75">
      <c r="A1046052" s="247"/>
      <c r="B1046052" s="248"/>
      <c r="C1046052" s="249"/>
      <c r="D1046052" s="250"/>
      <c r="E1046052" s="250"/>
      <c r="F1046052" s="250"/>
      <c r="G1046052" s="250"/>
      <c r="H1046052" s="250"/>
      <c r="I1046052" s="250"/>
      <c r="J1046052" s="244"/>
      <c r="K1046052" s="244"/>
      <c r="L1046052" s="244"/>
      <c r="M1046052" s="244"/>
      <c r="N1046052" s="244"/>
      <c r="O1046052" s="251"/>
      <c r="P1046052" s="251"/>
      <c r="Q1046052" s="251"/>
      <c r="R1046052" s="251"/>
      <c r="S1046052" s="251"/>
      <c r="T1046052" s="251"/>
      <c r="U1046052" s="251"/>
      <c r="V1046052" s="251"/>
      <c r="W1046052" s="251"/>
      <c r="X1046052" s="251"/>
      <c r="Y1046052" s="251"/>
      <c r="Z1046052" s="251"/>
      <c r="AA1046052" s="251"/>
      <c r="AB1046052" s="247"/>
      <c r="AC1046052" s="247"/>
      <c r="AD1046052" s="245"/>
      <c r="AE1046052" s="245"/>
      <c r="AF1046052" s="245"/>
      <c r="AG1046052" s="245"/>
    </row>
    <row r="1046053" spans="1:33" ht="12.75">
      <c r="A1046053" s="247"/>
      <c r="B1046053" s="248"/>
      <c r="C1046053" s="249"/>
      <c r="D1046053" s="250"/>
      <c r="E1046053" s="250"/>
      <c r="F1046053" s="250"/>
      <c r="G1046053" s="250"/>
      <c r="H1046053" s="250"/>
      <c r="I1046053" s="250"/>
      <c r="J1046053" s="244"/>
      <c r="K1046053" s="244"/>
      <c r="L1046053" s="244"/>
      <c r="M1046053" s="244"/>
      <c r="N1046053" s="244"/>
      <c r="O1046053" s="251"/>
      <c r="P1046053" s="251"/>
      <c r="Q1046053" s="251"/>
      <c r="R1046053" s="251"/>
      <c r="S1046053" s="251"/>
      <c r="T1046053" s="251"/>
      <c r="U1046053" s="251"/>
      <c r="V1046053" s="251"/>
      <c r="W1046053" s="251"/>
      <c r="X1046053" s="251"/>
      <c r="Y1046053" s="251"/>
      <c r="Z1046053" s="251"/>
      <c r="AA1046053" s="251"/>
      <c r="AB1046053" s="247"/>
      <c r="AC1046053" s="247"/>
      <c r="AD1046053" s="245"/>
      <c r="AE1046053" s="245"/>
      <c r="AF1046053" s="245"/>
      <c r="AG1046053" s="245"/>
    </row>
    <row r="1046054" spans="1:33" ht="12.75">
      <c r="A1046054" s="247"/>
      <c r="B1046054" s="248"/>
      <c r="C1046054" s="249"/>
      <c r="D1046054" s="250"/>
      <c r="E1046054" s="250"/>
      <c r="F1046054" s="250"/>
      <c r="G1046054" s="250"/>
      <c r="H1046054" s="250"/>
      <c r="I1046054" s="250"/>
      <c r="J1046054" s="244"/>
      <c r="K1046054" s="244"/>
      <c r="L1046054" s="244"/>
      <c r="M1046054" s="244"/>
      <c r="N1046054" s="244"/>
      <c r="O1046054" s="251"/>
      <c r="P1046054" s="251"/>
      <c r="Q1046054" s="251"/>
      <c r="R1046054" s="251"/>
      <c r="S1046054" s="251"/>
      <c r="T1046054" s="251"/>
      <c r="U1046054" s="251"/>
      <c r="V1046054" s="251"/>
      <c r="W1046054" s="251"/>
      <c r="X1046054" s="251"/>
      <c r="Y1046054" s="251"/>
      <c r="Z1046054" s="251"/>
      <c r="AA1046054" s="251"/>
      <c r="AB1046054" s="247"/>
      <c r="AC1046054" s="247"/>
      <c r="AD1046054" s="245"/>
      <c r="AE1046054" s="245"/>
      <c r="AF1046054" s="245"/>
      <c r="AG1046054" s="245"/>
    </row>
    <row r="1046055" spans="1:33" ht="12.75">
      <c r="A1046055" s="247"/>
      <c r="B1046055" s="248"/>
      <c r="C1046055" s="249"/>
      <c r="D1046055" s="250"/>
      <c r="E1046055" s="250"/>
      <c r="F1046055" s="250"/>
      <c r="G1046055" s="250"/>
      <c r="H1046055" s="250"/>
      <c r="I1046055" s="250"/>
      <c r="J1046055" s="244"/>
      <c r="K1046055" s="244"/>
      <c r="L1046055" s="244"/>
      <c r="M1046055" s="244"/>
      <c r="N1046055" s="244"/>
      <c r="O1046055" s="251"/>
      <c r="P1046055" s="251"/>
      <c r="Q1046055" s="251"/>
      <c r="R1046055" s="251"/>
      <c r="S1046055" s="251"/>
      <c r="T1046055" s="251"/>
      <c r="U1046055" s="251"/>
      <c r="V1046055" s="251"/>
      <c r="W1046055" s="251"/>
      <c r="X1046055" s="251"/>
      <c r="Y1046055" s="251"/>
      <c r="Z1046055" s="251"/>
      <c r="AA1046055" s="251"/>
      <c r="AB1046055" s="247"/>
      <c r="AC1046055" s="247"/>
      <c r="AD1046055" s="245"/>
      <c r="AE1046055" s="245"/>
      <c r="AF1046055" s="245"/>
      <c r="AG1046055" s="245"/>
    </row>
    <row r="1046056" spans="1:33" ht="12.75">
      <c r="A1046056" s="247"/>
      <c r="B1046056" s="248"/>
      <c r="C1046056" s="249"/>
      <c r="D1046056" s="250"/>
      <c r="E1046056" s="250"/>
      <c r="F1046056" s="250"/>
      <c r="G1046056" s="250"/>
      <c r="H1046056" s="250"/>
      <c r="I1046056" s="250"/>
      <c r="J1046056" s="244"/>
      <c r="K1046056" s="244"/>
      <c r="L1046056" s="244"/>
      <c r="M1046056" s="244"/>
      <c r="N1046056" s="244"/>
      <c r="O1046056" s="251"/>
      <c r="P1046056" s="251"/>
      <c r="Q1046056" s="251"/>
      <c r="R1046056" s="251"/>
      <c r="S1046056" s="251"/>
      <c r="T1046056" s="251"/>
      <c r="U1046056" s="251"/>
      <c r="V1046056" s="251"/>
      <c r="W1046056" s="251"/>
      <c r="X1046056" s="251"/>
      <c r="Y1046056" s="251"/>
      <c r="Z1046056" s="251"/>
      <c r="AA1046056" s="251"/>
      <c r="AB1046056" s="247"/>
      <c r="AC1046056" s="247"/>
      <c r="AD1046056" s="245"/>
      <c r="AE1046056" s="245"/>
      <c r="AF1046056" s="245"/>
      <c r="AG1046056" s="245"/>
    </row>
    <row r="1046057" spans="1:33" ht="12.75">
      <c r="A1046057" s="247"/>
      <c r="B1046057" s="248"/>
      <c r="C1046057" s="249"/>
      <c r="D1046057" s="250"/>
      <c r="E1046057" s="250"/>
      <c r="F1046057" s="250"/>
      <c r="G1046057" s="250"/>
      <c r="H1046057" s="250"/>
      <c r="I1046057" s="250"/>
      <c r="J1046057" s="244"/>
      <c r="K1046057" s="244"/>
      <c r="L1046057" s="244"/>
      <c r="M1046057" s="244"/>
      <c r="N1046057" s="244"/>
      <c r="O1046057" s="251"/>
      <c r="P1046057" s="251"/>
      <c r="Q1046057" s="251"/>
      <c r="R1046057" s="251"/>
      <c r="S1046057" s="251"/>
      <c r="T1046057" s="251"/>
      <c r="U1046057" s="251"/>
      <c r="V1046057" s="251"/>
      <c r="W1046057" s="251"/>
      <c r="X1046057" s="251"/>
      <c r="Y1046057" s="251"/>
      <c r="Z1046057" s="251"/>
      <c r="AA1046057" s="251"/>
      <c r="AB1046057" s="247"/>
      <c r="AC1046057" s="247"/>
      <c r="AD1046057" s="245"/>
      <c r="AE1046057" s="245"/>
      <c r="AF1046057" s="245"/>
      <c r="AG1046057" s="245"/>
    </row>
    <row r="1046058" spans="1:33" ht="12.75">
      <c r="A1046058" s="247"/>
      <c r="B1046058" s="248"/>
      <c r="C1046058" s="249"/>
      <c r="D1046058" s="250"/>
      <c r="E1046058" s="250"/>
      <c r="F1046058" s="250"/>
      <c r="G1046058" s="250"/>
      <c r="H1046058" s="250"/>
      <c r="I1046058" s="250"/>
      <c r="J1046058" s="244"/>
      <c r="K1046058" s="244"/>
      <c r="L1046058" s="244"/>
      <c r="M1046058" s="244"/>
      <c r="N1046058" s="244"/>
      <c r="O1046058" s="251"/>
      <c r="P1046058" s="251"/>
      <c r="Q1046058" s="251"/>
      <c r="R1046058" s="251"/>
      <c r="S1046058" s="251"/>
      <c r="T1046058" s="251"/>
      <c r="U1046058" s="251"/>
      <c r="V1046058" s="251"/>
      <c r="W1046058" s="251"/>
      <c r="X1046058" s="251"/>
      <c r="Y1046058" s="251"/>
      <c r="Z1046058" s="251"/>
      <c r="AA1046058" s="251"/>
      <c r="AB1046058" s="247"/>
      <c r="AC1046058" s="247"/>
      <c r="AD1046058" s="245"/>
      <c r="AE1046058" s="245"/>
      <c r="AF1046058" s="245"/>
      <c r="AG1046058" s="245"/>
    </row>
    <row r="1046059" spans="1:33" ht="12.75">
      <c r="A1046059" s="247"/>
      <c r="B1046059" s="248"/>
      <c r="C1046059" s="249"/>
      <c r="D1046059" s="250"/>
      <c r="E1046059" s="250"/>
      <c r="F1046059" s="250"/>
      <c r="G1046059" s="250"/>
      <c r="H1046059" s="250"/>
      <c r="I1046059" s="250"/>
      <c r="J1046059" s="244"/>
      <c r="K1046059" s="244"/>
      <c r="L1046059" s="244"/>
      <c r="M1046059" s="244"/>
      <c r="N1046059" s="244"/>
      <c r="O1046059" s="251"/>
      <c r="P1046059" s="251"/>
      <c r="Q1046059" s="251"/>
      <c r="R1046059" s="251"/>
      <c r="S1046059" s="251"/>
      <c r="T1046059" s="251"/>
      <c r="U1046059" s="251"/>
      <c r="V1046059" s="251"/>
      <c r="W1046059" s="251"/>
      <c r="X1046059" s="251"/>
      <c r="Y1046059" s="251"/>
      <c r="Z1046059" s="251"/>
      <c r="AA1046059" s="251"/>
      <c r="AB1046059" s="247"/>
      <c r="AC1046059" s="247"/>
      <c r="AD1046059" s="245"/>
      <c r="AE1046059" s="245"/>
      <c r="AF1046059" s="245"/>
      <c r="AG1046059" s="245"/>
    </row>
    <row r="1046060" spans="1:33" ht="12.75">
      <c r="A1046060" s="247"/>
      <c r="B1046060" s="248"/>
      <c r="C1046060" s="249"/>
      <c r="D1046060" s="250"/>
      <c r="E1046060" s="250"/>
      <c r="F1046060" s="250"/>
      <c r="G1046060" s="250"/>
      <c r="H1046060" s="250"/>
      <c r="I1046060" s="250"/>
      <c r="J1046060" s="244"/>
      <c r="K1046060" s="244"/>
      <c r="L1046060" s="244"/>
      <c r="M1046060" s="244"/>
      <c r="N1046060" s="244"/>
      <c r="O1046060" s="251"/>
      <c r="P1046060" s="251"/>
      <c r="Q1046060" s="251"/>
      <c r="R1046060" s="251"/>
      <c r="S1046060" s="251"/>
      <c r="T1046060" s="251"/>
      <c r="U1046060" s="251"/>
      <c r="V1046060" s="251"/>
      <c r="W1046060" s="251"/>
      <c r="X1046060" s="251"/>
      <c r="Y1046060" s="251"/>
      <c r="Z1046060" s="251"/>
      <c r="AA1046060" s="251"/>
      <c r="AB1046060" s="247"/>
      <c r="AC1046060" s="247"/>
      <c r="AD1046060" s="245"/>
      <c r="AE1046060" s="245"/>
      <c r="AF1046060" s="245"/>
      <c r="AG1046060" s="245"/>
    </row>
    <row r="1046061" spans="1:33" ht="12.75">
      <c r="A1046061" s="247"/>
      <c r="B1046061" s="248"/>
      <c r="C1046061" s="249"/>
      <c r="D1046061" s="250"/>
      <c r="E1046061" s="250"/>
      <c r="F1046061" s="250"/>
      <c r="G1046061" s="250"/>
      <c r="H1046061" s="250"/>
      <c r="I1046061" s="250"/>
      <c r="J1046061" s="244"/>
      <c r="K1046061" s="244"/>
      <c r="L1046061" s="244"/>
      <c r="M1046061" s="244"/>
      <c r="N1046061" s="244"/>
      <c r="O1046061" s="251"/>
      <c r="P1046061" s="251"/>
      <c r="Q1046061" s="251"/>
      <c r="R1046061" s="251"/>
      <c r="S1046061" s="251"/>
      <c r="T1046061" s="251"/>
      <c r="U1046061" s="251"/>
      <c r="V1046061" s="251"/>
      <c r="W1046061" s="251"/>
      <c r="X1046061" s="251"/>
      <c r="Y1046061" s="251"/>
      <c r="Z1046061" s="251"/>
      <c r="AA1046061" s="251"/>
      <c r="AB1046061" s="247"/>
      <c r="AC1046061" s="247"/>
      <c r="AD1046061" s="245"/>
      <c r="AE1046061" s="245"/>
      <c r="AF1046061" s="245"/>
      <c r="AG1046061" s="245"/>
    </row>
    <row r="1046062" spans="1:33" ht="12.75">
      <c r="A1046062" s="247"/>
      <c r="B1046062" s="248"/>
      <c r="C1046062" s="249"/>
      <c r="D1046062" s="250"/>
      <c r="E1046062" s="250"/>
      <c r="F1046062" s="250"/>
      <c r="G1046062" s="250"/>
      <c r="H1046062" s="250"/>
      <c r="I1046062" s="250"/>
      <c r="J1046062" s="244"/>
      <c r="K1046062" s="244"/>
      <c r="L1046062" s="244"/>
      <c r="M1046062" s="244"/>
      <c r="N1046062" s="244"/>
      <c r="O1046062" s="251"/>
      <c r="P1046062" s="251"/>
      <c r="Q1046062" s="251"/>
      <c r="R1046062" s="251"/>
      <c r="S1046062" s="251"/>
      <c r="T1046062" s="251"/>
      <c r="U1046062" s="251"/>
      <c r="V1046062" s="251"/>
      <c r="W1046062" s="251"/>
      <c r="X1046062" s="251"/>
      <c r="Y1046062" s="251"/>
      <c r="Z1046062" s="251"/>
      <c r="AA1046062" s="251"/>
      <c r="AB1046062" s="247"/>
      <c r="AC1046062" s="247"/>
      <c r="AD1046062" s="245"/>
      <c r="AE1046062" s="245"/>
      <c r="AF1046062" s="245"/>
      <c r="AG1046062" s="245"/>
    </row>
    <row r="1046063" spans="1:33" ht="12.75">
      <c r="A1046063" s="247"/>
      <c r="B1046063" s="248"/>
      <c r="C1046063" s="249"/>
      <c r="D1046063" s="250"/>
      <c r="E1046063" s="250"/>
      <c r="F1046063" s="250"/>
      <c r="G1046063" s="250"/>
      <c r="H1046063" s="250"/>
      <c r="I1046063" s="250"/>
      <c r="J1046063" s="244"/>
      <c r="K1046063" s="244"/>
      <c r="L1046063" s="244"/>
      <c r="M1046063" s="244"/>
      <c r="N1046063" s="244"/>
      <c r="O1046063" s="251"/>
      <c r="P1046063" s="251"/>
      <c r="Q1046063" s="251"/>
      <c r="R1046063" s="251"/>
      <c r="S1046063" s="251"/>
      <c r="T1046063" s="251"/>
      <c r="U1046063" s="251"/>
      <c r="V1046063" s="251"/>
      <c r="W1046063" s="251"/>
      <c r="X1046063" s="251"/>
      <c r="Y1046063" s="251"/>
      <c r="Z1046063" s="251"/>
      <c r="AA1046063" s="251"/>
      <c r="AB1046063" s="247"/>
      <c r="AC1046063" s="247"/>
      <c r="AD1046063" s="245"/>
      <c r="AE1046063" s="245"/>
      <c r="AF1046063" s="245"/>
      <c r="AG1046063" s="245"/>
    </row>
    <row r="1046064" spans="1:33" ht="12.75">
      <c r="A1046064" s="247"/>
      <c r="B1046064" s="248"/>
      <c r="C1046064" s="249"/>
      <c r="D1046064" s="250"/>
      <c r="E1046064" s="250"/>
      <c r="F1046064" s="250"/>
      <c r="G1046064" s="250"/>
      <c r="H1046064" s="250"/>
      <c r="I1046064" s="250"/>
      <c r="J1046064" s="244"/>
      <c r="K1046064" s="244"/>
      <c r="L1046064" s="244"/>
      <c r="M1046064" s="244"/>
      <c r="N1046064" s="244"/>
      <c r="O1046064" s="251"/>
      <c r="P1046064" s="251"/>
      <c r="Q1046064" s="251"/>
      <c r="R1046064" s="251"/>
      <c r="S1046064" s="251"/>
      <c r="T1046064" s="251"/>
      <c r="U1046064" s="251"/>
      <c r="V1046064" s="251"/>
      <c r="W1046064" s="251"/>
      <c r="X1046064" s="251"/>
      <c r="Y1046064" s="251"/>
      <c r="Z1046064" s="251"/>
      <c r="AA1046064" s="251"/>
      <c r="AB1046064" s="247"/>
      <c r="AC1046064" s="247"/>
      <c r="AD1046064" s="245"/>
      <c r="AE1046064" s="245"/>
      <c r="AF1046064" s="245"/>
      <c r="AG1046064" s="245"/>
    </row>
    <row r="1046065" spans="1:33" ht="12.75">
      <c r="A1046065" s="247"/>
      <c r="B1046065" s="248"/>
      <c r="C1046065" s="249"/>
      <c r="D1046065" s="250"/>
      <c r="E1046065" s="250"/>
      <c r="F1046065" s="250"/>
      <c r="G1046065" s="250"/>
      <c r="H1046065" s="250"/>
      <c r="I1046065" s="250"/>
      <c r="J1046065" s="244"/>
      <c r="K1046065" s="244"/>
      <c r="L1046065" s="244"/>
      <c r="M1046065" s="244"/>
      <c r="N1046065" s="244"/>
      <c r="O1046065" s="251"/>
      <c r="P1046065" s="251"/>
      <c r="Q1046065" s="251"/>
      <c r="R1046065" s="251"/>
      <c r="S1046065" s="251"/>
      <c r="T1046065" s="251"/>
      <c r="U1046065" s="251"/>
      <c r="V1046065" s="251"/>
      <c r="W1046065" s="251"/>
      <c r="X1046065" s="251"/>
      <c r="Y1046065" s="251"/>
      <c r="Z1046065" s="251"/>
      <c r="AA1046065" s="251"/>
      <c r="AB1046065" s="247"/>
      <c r="AC1046065" s="247"/>
      <c r="AD1046065" s="245"/>
      <c r="AE1046065" s="245"/>
      <c r="AF1046065" s="245"/>
      <c r="AG1046065" s="245"/>
    </row>
    <row r="1046066" spans="1:33" ht="12.75">
      <c r="A1046066" s="247"/>
      <c r="B1046066" s="248"/>
      <c r="C1046066" s="249"/>
      <c r="D1046066" s="250"/>
      <c r="E1046066" s="250"/>
      <c r="F1046066" s="250"/>
      <c r="G1046066" s="250"/>
      <c r="H1046066" s="250"/>
      <c r="I1046066" s="250"/>
      <c r="J1046066" s="244"/>
      <c r="K1046066" s="244"/>
      <c r="L1046066" s="244"/>
      <c r="M1046066" s="244"/>
      <c r="N1046066" s="244"/>
      <c r="O1046066" s="251"/>
      <c r="P1046066" s="251"/>
      <c r="Q1046066" s="251"/>
      <c r="R1046066" s="251"/>
      <c r="S1046066" s="251"/>
      <c r="T1046066" s="251"/>
      <c r="U1046066" s="251"/>
      <c r="V1046066" s="251"/>
      <c r="W1046066" s="251"/>
      <c r="X1046066" s="251"/>
      <c r="Y1046066" s="251"/>
      <c r="Z1046066" s="251"/>
      <c r="AA1046066" s="251"/>
      <c r="AB1046066" s="247"/>
      <c r="AC1046066" s="247"/>
      <c r="AD1046066" s="245"/>
      <c r="AE1046066" s="245"/>
      <c r="AF1046066" s="245"/>
      <c r="AG1046066" s="245"/>
    </row>
    <row r="1046067" spans="1:33" ht="12.75">
      <c r="A1046067" s="247"/>
      <c r="B1046067" s="248"/>
      <c r="C1046067" s="249"/>
      <c r="D1046067" s="250"/>
      <c r="E1046067" s="250"/>
      <c r="F1046067" s="250"/>
      <c r="G1046067" s="250"/>
      <c r="H1046067" s="250"/>
      <c r="I1046067" s="250"/>
      <c r="J1046067" s="244"/>
      <c r="K1046067" s="244"/>
      <c r="L1046067" s="244"/>
      <c r="M1046067" s="244"/>
      <c r="N1046067" s="244"/>
      <c r="O1046067" s="251"/>
      <c r="P1046067" s="251"/>
      <c r="Q1046067" s="251"/>
      <c r="R1046067" s="251"/>
      <c r="S1046067" s="251"/>
      <c r="T1046067" s="251"/>
      <c r="U1046067" s="251"/>
      <c r="V1046067" s="251"/>
      <c r="W1046067" s="251"/>
      <c r="X1046067" s="251"/>
      <c r="Y1046067" s="251"/>
      <c r="Z1046067" s="251"/>
      <c r="AA1046067" s="251"/>
      <c r="AB1046067" s="247"/>
      <c r="AC1046067" s="247"/>
      <c r="AD1046067" s="245"/>
      <c r="AE1046067" s="245"/>
      <c r="AF1046067" s="245"/>
      <c r="AG1046067" s="245"/>
    </row>
    <row r="1046068" spans="1:33" ht="12.75">
      <c r="A1046068" s="247"/>
      <c r="B1046068" s="248"/>
      <c r="C1046068" s="249"/>
      <c r="D1046068" s="250"/>
      <c r="E1046068" s="250"/>
      <c r="F1046068" s="250"/>
      <c r="G1046068" s="250"/>
      <c r="H1046068" s="250"/>
      <c r="I1046068" s="250"/>
      <c r="J1046068" s="244"/>
      <c r="K1046068" s="244"/>
      <c r="L1046068" s="244"/>
      <c r="M1046068" s="244"/>
      <c r="N1046068" s="244"/>
      <c r="O1046068" s="251"/>
      <c r="P1046068" s="251"/>
      <c r="Q1046068" s="251"/>
      <c r="R1046068" s="251"/>
      <c r="S1046068" s="251"/>
      <c r="T1046068" s="251"/>
      <c r="U1046068" s="251"/>
      <c r="V1046068" s="251"/>
      <c r="W1046068" s="251"/>
      <c r="X1046068" s="251"/>
      <c r="Y1046068" s="251"/>
      <c r="Z1046068" s="251"/>
      <c r="AA1046068" s="251"/>
      <c r="AB1046068" s="247"/>
      <c r="AC1046068" s="247"/>
      <c r="AD1046068" s="245"/>
      <c r="AE1046068" s="245"/>
      <c r="AF1046068" s="245"/>
      <c r="AG1046068" s="245"/>
    </row>
    <row r="1046069" spans="1:33" ht="12.75">
      <c r="A1046069" s="247"/>
      <c r="B1046069" s="248"/>
      <c r="C1046069" s="249"/>
      <c r="D1046069" s="250"/>
      <c r="E1046069" s="250"/>
      <c r="F1046069" s="250"/>
      <c r="G1046069" s="250"/>
      <c r="H1046069" s="250"/>
      <c r="I1046069" s="250"/>
      <c r="J1046069" s="244"/>
      <c r="K1046069" s="244"/>
      <c r="L1046069" s="244"/>
      <c r="M1046069" s="244"/>
      <c r="N1046069" s="244"/>
      <c r="O1046069" s="251"/>
      <c r="P1046069" s="251"/>
      <c r="Q1046069" s="251"/>
      <c r="R1046069" s="251"/>
      <c r="S1046069" s="251"/>
      <c r="T1046069" s="251"/>
      <c r="U1046069" s="251"/>
      <c r="V1046069" s="251"/>
      <c r="W1046069" s="251"/>
      <c r="X1046069" s="251"/>
      <c r="Y1046069" s="251"/>
      <c r="Z1046069" s="251"/>
      <c r="AA1046069" s="251"/>
      <c r="AB1046069" s="247"/>
      <c r="AC1046069" s="247"/>
      <c r="AD1046069" s="245"/>
      <c r="AE1046069" s="245"/>
      <c r="AF1046069" s="245"/>
      <c r="AG1046069" s="245"/>
    </row>
    <row r="1046070" spans="1:33" ht="12.75">
      <c r="A1046070" s="247"/>
      <c r="B1046070" s="248"/>
      <c r="C1046070" s="249"/>
      <c r="D1046070" s="250"/>
      <c r="E1046070" s="250"/>
      <c r="F1046070" s="250"/>
      <c r="G1046070" s="250"/>
      <c r="H1046070" s="250"/>
      <c r="I1046070" s="250"/>
      <c r="J1046070" s="244"/>
      <c r="K1046070" s="244"/>
      <c r="L1046070" s="244"/>
      <c r="M1046070" s="244"/>
      <c r="N1046070" s="244"/>
      <c r="O1046070" s="251"/>
      <c r="P1046070" s="251"/>
      <c r="Q1046070" s="251"/>
      <c r="R1046070" s="251"/>
      <c r="S1046070" s="251"/>
      <c r="T1046070" s="251"/>
      <c r="U1046070" s="251"/>
      <c r="V1046070" s="251"/>
      <c r="W1046070" s="251"/>
      <c r="X1046070" s="251"/>
      <c r="Y1046070" s="251"/>
      <c r="Z1046070" s="251"/>
      <c r="AA1046070" s="251"/>
      <c r="AB1046070" s="247"/>
      <c r="AC1046070" s="247"/>
      <c r="AD1046070" s="245"/>
      <c r="AE1046070" s="245"/>
      <c r="AF1046070" s="245"/>
      <c r="AG1046070" s="245"/>
    </row>
    <row r="1046071" spans="1:33" ht="12.75">
      <c r="A1046071" s="247"/>
      <c r="B1046071" s="248"/>
      <c r="C1046071" s="249"/>
      <c r="D1046071" s="250"/>
      <c r="E1046071" s="250"/>
      <c r="F1046071" s="250"/>
      <c r="G1046071" s="250"/>
      <c r="H1046071" s="250"/>
      <c r="I1046071" s="250"/>
      <c r="J1046071" s="244"/>
      <c r="K1046071" s="244"/>
      <c r="L1046071" s="244"/>
      <c r="M1046071" s="244"/>
      <c r="N1046071" s="244"/>
      <c r="O1046071" s="251"/>
      <c r="P1046071" s="251"/>
      <c r="Q1046071" s="251"/>
      <c r="R1046071" s="251"/>
      <c r="S1046071" s="251"/>
      <c r="T1046071" s="251"/>
      <c r="U1046071" s="251"/>
      <c r="V1046071" s="251"/>
      <c r="W1046071" s="251"/>
      <c r="X1046071" s="251"/>
      <c r="Y1046071" s="251"/>
      <c r="Z1046071" s="251"/>
      <c r="AA1046071" s="251"/>
      <c r="AB1046071" s="247"/>
      <c r="AC1046071" s="247"/>
      <c r="AD1046071" s="245"/>
      <c r="AE1046071" s="245"/>
      <c r="AF1046071" s="245"/>
      <c r="AG1046071" s="245"/>
    </row>
    <row r="1046072" spans="1:33" ht="12.75">
      <c r="A1046072" s="247"/>
      <c r="B1046072" s="248"/>
      <c r="C1046072" s="249"/>
      <c r="D1046072" s="250"/>
      <c r="E1046072" s="250"/>
      <c r="F1046072" s="250"/>
      <c r="G1046072" s="250"/>
      <c r="H1046072" s="250"/>
      <c r="I1046072" s="250"/>
      <c r="J1046072" s="244"/>
      <c r="K1046072" s="244"/>
      <c r="L1046072" s="244"/>
      <c r="M1046072" s="244"/>
      <c r="N1046072" s="244"/>
      <c r="O1046072" s="251"/>
      <c r="P1046072" s="251"/>
      <c r="Q1046072" s="251"/>
      <c r="R1046072" s="251"/>
      <c r="S1046072" s="251"/>
      <c r="T1046072" s="251"/>
      <c r="U1046072" s="251"/>
      <c r="V1046072" s="251"/>
      <c r="W1046072" s="251"/>
      <c r="X1046072" s="251"/>
      <c r="Y1046072" s="251"/>
      <c r="Z1046072" s="251"/>
      <c r="AA1046072" s="251"/>
      <c r="AB1046072" s="247"/>
      <c r="AC1046072" s="247"/>
      <c r="AD1046072" s="245"/>
      <c r="AE1046072" s="245"/>
      <c r="AF1046072" s="245"/>
      <c r="AG1046072" s="245"/>
    </row>
    <row r="1046073" spans="1:33" ht="12.75">
      <c r="A1046073" s="247"/>
      <c r="B1046073" s="248"/>
      <c r="C1046073" s="249"/>
      <c r="D1046073" s="250"/>
      <c r="E1046073" s="250"/>
      <c r="F1046073" s="250"/>
      <c r="G1046073" s="250"/>
      <c r="H1046073" s="250"/>
      <c r="I1046073" s="250"/>
      <c r="J1046073" s="244"/>
      <c r="K1046073" s="244"/>
      <c r="L1046073" s="244"/>
      <c r="M1046073" s="244"/>
      <c r="N1046073" s="244"/>
      <c r="O1046073" s="251"/>
      <c r="P1046073" s="251"/>
      <c r="Q1046073" s="251"/>
      <c r="R1046073" s="251"/>
      <c r="S1046073" s="251"/>
      <c r="T1046073" s="251"/>
      <c r="U1046073" s="251"/>
      <c r="V1046073" s="251"/>
      <c r="W1046073" s="251"/>
      <c r="X1046073" s="251"/>
      <c r="Y1046073" s="251"/>
      <c r="Z1046073" s="251"/>
      <c r="AA1046073" s="251"/>
      <c r="AB1046073" s="247"/>
      <c r="AC1046073" s="247"/>
      <c r="AD1046073" s="245"/>
      <c r="AE1046073" s="245"/>
      <c r="AF1046073" s="245"/>
      <c r="AG1046073" s="245"/>
    </row>
    <row r="1046074" spans="1:33" ht="12.75">
      <c r="A1046074" s="247"/>
      <c r="B1046074" s="248"/>
      <c r="C1046074" s="249"/>
      <c r="D1046074" s="250"/>
      <c r="E1046074" s="250"/>
      <c r="F1046074" s="250"/>
      <c r="G1046074" s="250"/>
      <c r="H1046074" s="250"/>
      <c r="I1046074" s="250"/>
      <c r="J1046074" s="244"/>
      <c r="K1046074" s="244"/>
      <c r="L1046074" s="244"/>
      <c r="M1046074" s="244"/>
      <c r="N1046074" s="244"/>
      <c r="O1046074" s="251"/>
      <c r="P1046074" s="251"/>
      <c r="Q1046074" s="251"/>
      <c r="R1046074" s="251"/>
      <c r="S1046074" s="251"/>
      <c r="T1046074" s="251"/>
      <c r="U1046074" s="251"/>
      <c r="V1046074" s="251"/>
      <c r="W1046074" s="251"/>
      <c r="X1046074" s="251"/>
      <c r="Y1046074" s="251"/>
      <c r="Z1046074" s="251"/>
      <c r="AA1046074" s="251"/>
      <c r="AB1046074" s="247"/>
      <c r="AC1046074" s="247"/>
      <c r="AD1046074" s="245"/>
      <c r="AE1046074" s="245"/>
      <c r="AF1046074" s="245"/>
      <c r="AG1046074" s="245"/>
    </row>
    <row r="1046075" spans="1:33" ht="12.75">
      <c r="A1046075" s="247"/>
      <c r="B1046075" s="248"/>
      <c r="C1046075" s="249"/>
      <c r="D1046075" s="250"/>
      <c r="E1046075" s="250"/>
      <c r="F1046075" s="250"/>
      <c r="G1046075" s="250"/>
      <c r="H1046075" s="250"/>
      <c r="I1046075" s="250"/>
      <c r="J1046075" s="244"/>
      <c r="K1046075" s="244"/>
      <c r="L1046075" s="244"/>
      <c r="M1046075" s="244"/>
      <c r="N1046075" s="244"/>
      <c r="O1046075" s="251"/>
      <c r="P1046075" s="251"/>
      <c r="Q1046075" s="251"/>
      <c r="R1046075" s="251"/>
      <c r="S1046075" s="251"/>
      <c r="T1046075" s="251"/>
      <c r="U1046075" s="251"/>
      <c r="V1046075" s="251"/>
      <c r="W1046075" s="251"/>
      <c r="X1046075" s="251"/>
      <c r="Y1046075" s="251"/>
      <c r="Z1046075" s="251"/>
      <c r="AA1046075" s="251"/>
      <c r="AB1046075" s="247"/>
      <c r="AC1046075" s="247"/>
      <c r="AD1046075" s="245"/>
      <c r="AE1046075" s="245"/>
      <c r="AF1046075" s="245"/>
      <c r="AG1046075" s="245"/>
    </row>
    <row r="1046076" spans="1:33" ht="12.75">
      <c r="A1046076" s="247"/>
      <c r="B1046076" s="248"/>
      <c r="C1046076" s="249"/>
      <c r="D1046076" s="250"/>
      <c r="E1046076" s="250"/>
      <c r="F1046076" s="250"/>
      <c r="G1046076" s="250"/>
      <c r="H1046076" s="250"/>
      <c r="I1046076" s="250"/>
      <c r="J1046076" s="244"/>
      <c r="K1046076" s="244"/>
      <c r="L1046076" s="244"/>
      <c r="M1046076" s="244"/>
      <c r="N1046076" s="244"/>
      <c r="O1046076" s="251"/>
      <c r="P1046076" s="251"/>
      <c r="Q1046076" s="251"/>
      <c r="R1046076" s="251"/>
      <c r="S1046076" s="251"/>
      <c r="T1046076" s="251"/>
      <c r="U1046076" s="251"/>
      <c r="V1046076" s="251"/>
      <c r="W1046076" s="251"/>
      <c r="X1046076" s="251"/>
      <c r="Y1046076" s="251"/>
      <c r="Z1046076" s="251"/>
      <c r="AA1046076" s="251"/>
      <c r="AB1046076" s="247"/>
      <c r="AC1046076" s="247"/>
      <c r="AD1046076" s="245"/>
      <c r="AE1046076" s="245"/>
      <c r="AF1046076" s="245"/>
      <c r="AG1046076" s="245"/>
    </row>
    <row r="1046077" spans="1:33" ht="12.75">
      <c r="A1046077" s="247"/>
      <c r="B1046077" s="248"/>
      <c r="C1046077" s="249"/>
      <c r="D1046077" s="250"/>
      <c r="E1046077" s="250"/>
      <c r="F1046077" s="250"/>
      <c r="G1046077" s="250"/>
      <c r="H1046077" s="250"/>
      <c r="I1046077" s="250"/>
      <c r="J1046077" s="244"/>
      <c r="K1046077" s="244"/>
      <c r="L1046077" s="244"/>
      <c r="M1046077" s="244"/>
      <c r="N1046077" s="244"/>
      <c r="O1046077" s="251"/>
      <c r="P1046077" s="251"/>
      <c r="Q1046077" s="251"/>
      <c r="R1046077" s="251"/>
      <c r="S1046077" s="251"/>
      <c r="T1046077" s="251"/>
      <c r="U1046077" s="251"/>
      <c r="V1046077" s="251"/>
      <c r="W1046077" s="251"/>
      <c r="X1046077" s="251"/>
      <c r="Y1046077" s="251"/>
      <c r="Z1046077" s="251"/>
      <c r="AA1046077" s="251"/>
      <c r="AB1046077" s="247"/>
      <c r="AC1046077" s="247"/>
      <c r="AD1046077" s="245"/>
      <c r="AE1046077" s="245"/>
      <c r="AF1046077" s="245"/>
      <c r="AG1046077" s="245"/>
    </row>
    <row r="1046078" spans="1:33" ht="12.75">
      <c r="A1046078" s="247"/>
      <c r="B1046078" s="248"/>
      <c r="C1046078" s="249"/>
      <c r="D1046078" s="250"/>
      <c r="E1046078" s="250"/>
      <c r="F1046078" s="250"/>
      <c r="G1046078" s="250"/>
      <c r="H1046078" s="250"/>
      <c r="I1046078" s="250"/>
      <c r="J1046078" s="244"/>
      <c r="K1046078" s="244"/>
      <c r="L1046078" s="244"/>
      <c r="M1046078" s="244"/>
      <c r="N1046078" s="244"/>
      <c r="O1046078" s="251"/>
      <c r="P1046078" s="251"/>
      <c r="Q1046078" s="251"/>
      <c r="R1046078" s="251"/>
      <c r="S1046078" s="251"/>
      <c r="T1046078" s="251"/>
      <c r="U1046078" s="251"/>
      <c r="V1046078" s="251"/>
      <c r="W1046078" s="251"/>
      <c r="X1046078" s="251"/>
      <c r="Y1046078" s="251"/>
      <c r="Z1046078" s="251"/>
      <c r="AA1046078" s="251"/>
      <c r="AB1046078" s="247"/>
      <c r="AC1046078" s="247"/>
      <c r="AD1046078" s="245"/>
      <c r="AE1046078" s="245"/>
      <c r="AF1046078" s="245"/>
      <c r="AG1046078" s="245"/>
    </row>
    <row r="1046079" spans="1:33" ht="12.75">
      <c r="A1046079" s="247"/>
      <c r="B1046079" s="248"/>
      <c r="C1046079" s="249"/>
      <c r="D1046079" s="250"/>
      <c r="E1046079" s="250"/>
      <c r="F1046079" s="250"/>
      <c r="G1046079" s="250"/>
      <c r="H1046079" s="250"/>
      <c r="I1046079" s="250"/>
      <c r="J1046079" s="244"/>
      <c r="K1046079" s="244"/>
      <c r="L1046079" s="244"/>
      <c r="M1046079" s="244"/>
      <c r="N1046079" s="244"/>
      <c r="O1046079" s="251"/>
      <c r="P1046079" s="251"/>
      <c r="Q1046079" s="251"/>
      <c r="R1046079" s="251"/>
      <c r="S1046079" s="251"/>
      <c r="T1046079" s="251"/>
      <c r="U1046079" s="251"/>
      <c r="V1046079" s="251"/>
      <c r="W1046079" s="251"/>
      <c r="X1046079" s="251"/>
      <c r="Y1046079" s="251"/>
      <c r="Z1046079" s="251"/>
      <c r="AA1046079" s="251"/>
      <c r="AB1046079" s="247"/>
      <c r="AC1046079" s="247"/>
      <c r="AD1046079" s="245"/>
      <c r="AE1046079" s="245"/>
      <c r="AF1046079" s="245"/>
      <c r="AG1046079" s="245"/>
    </row>
    <row r="1046080" spans="1:33" ht="12.75">
      <c r="A1046080" s="247"/>
      <c r="B1046080" s="248"/>
      <c r="C1046080" s="249"/>
      <c r="D1046080" s="250"/>
      <c r="E1046080" s="250"/>
      <c r="F1046080" s="250"/>
      <c r="G1046080" s="250"/>
      <c r="H1046080" s="250"/>
      <c r="I1046080" s="250"/>
      <c r="J1046080" s="244"/>
      <c r="K1046080" s="244"/>
      <c r="L1046080" s="244"/>
      <c r="M1046080" s="244"/>
      <c r="N1046080" s="244"/>
      <c r="O1046080" s="251"/>
      <c r="P1046080" s="251"/>
      <c r="Q1046080" s="251"/>
      <c r="R1046080" s="251"/>
      <c r="S1046080" s="251"/>
      <c r="T1046080" s="251"/>
      <c r="U1046080" s="251"/>
      <c r="V1046080" s="251"/>
      <c r="W1046080" s="251"/>
      <c r="X1046080" s="251"/>
      <c r="Y1046080" s="251"/>
      <c r="Z1046080" s="251"/>
      <c r="AA1046080" s="251"/>
      <c r="AB1046080" s="247"/>
      <c r="AC1046080" s="247"/>
      <c r="AD1046080" s="245"/>
      <c r="AE1046080" s="245"/>
      <c r="AF1046080" s="245"/>
      <c r="AG1046080" s="245"/>
    </row>
    <row r="1046081" spans="1:33" ht="12.75">
      <c r="A1046081" s="247"/>
      <c r="B1046081" s="248"/>
      <c r="C1046081" s="249"/>
      <c r="D1046081" s="250"/>
      <c r="E1046081" s="250"/>
      <c r="F1046081" s="250"/>
      <c r="G1046081" s="250"/>
      <c r="H1046081" s="250"/>
      <c r="I1046081" s="250"/>
      <c r="J1046081" s="244"/>
      <c r="K1046081" s="244"/>
      <c r="L1046081" s="244"/>
      <c r="M1046081" s="244"/>
      <c r="N1046081" s="244"/>
      <c r="O1046081" s="251"/>
      <c r="P1046081" s="251"/>
      <c r="Q1046081" s="251"/>
      <c r="R1046081" s="251"/>
      <c r="S1046081" s="251"/>
      <c r="T1046081" s="251"/>
      <c r="U1046081" s="251"/>
      <c r="V1046081" s="251"/>
      <c r="W1046081" s="251"/>
      <c r="X1046081" s="251"/>
      <c r="Y1046081" s="251"/>
      <c r="Z1046081" s="251"/>
      <c r="AA1046081" s="251"/>
      <c r="AB1046081" s="247"/>
      <c r="AC1046081" s="247"/>
      <c r="AD1046081" s="245"/>
      <c r="AE1046081" s="245"/>
      <c r="AF1046081" s="245"/>
      <c r="AG1046081" s="245"/>
    </row>
    <row r="1046082" spans="1:33" ht="12.75">
      <c r="A1046082" s="247"/>
      <c r="B1046082" s="248"/>
      <c r="C1046082" s="249"/>
      <c r="D1046082" s="250"/>
      <c r="E1046082" s="250"/>
      <c r="F1046082" s="250"/>
      <c r="G1046082" s="250"/>
      <c r="H1046082" s="250"/>
      <c r="I1046082" s="250"/>
      <c r="J1046082" s="244"/>
      <c r="K1046082" s="244"/>
      <c r="L1046082" s="244"/>
      <c r="M1046082" s="244"/>
      <c r="N1046082" s="244"/>
      <c r="O1046082" s="251"/>
      <c r="P1046082" s="251"/>
      <c r="Q1046082" s="251"/>
      <c r="R1046082" s="251"/>
      <c r="S1046082" s="251"/>
      <c r="T1046082" s="251"/>
      <c r="U1046082" s="251"/>
      <c r="V1046082" s="251"/>
      <c r="W1046082" s="251"/>
      <c r="X1046082" s="251"/>
      <c r="Y1046082" s="251"/>
      <c r="Z1046082" s="251"/>
      <c r="AA1046082" s="251"/>
      <c r="AB1046082" s="247"/>
      <c r="AC1046082" s="247"/>
      <c r="AD1046082" s="245"/>
      <c r="AE1046082" s="245"/>
      <c r="AF1046082" s="245"/>
      <c r="AG1046082" s="245"/>
    </row>
    <row r="1046083" spans="1:33" ht="12.75">
      <c r="A1046083" s="247"/>
      <c r="B1046083" s="248"/>
      <c r="C1046083" s="249"/>
      <c r="D1046083" s="250"/>
      <c r="E1046083" s="250"/>
      <c r="F1046083" s="250"/>
      <c r="G1046083" s="250"/>
      <c r="H1046083" s="250"/>
      <c r="I1046083" s="250"/>
      <c r="J1046083" s="244"/>
      <c r="K1046083" s="244"/>
      <c r="L1046083" s="244"/>
      <c r="M1046083" s="244"/>
      <c r="N1046083" s="244"/>
      <c r="O1046083" s="251"/>
      <c r="P1046083" s="251"/>
      <c r="Q1046083" s="251"/>
      <c r="R1046083" s="251"/>
      <c r="S1046083" s="251"/>
      <c r="T1046083" s="251"/>
      <c r="U1046083" s="251"/>
      <c r="V1046083" s="251"/>
      <c r="W1046083" s="251"/>
      <c r="X1046083" s="251"/>
      <c r="Y1046083" s="251"/>
      <c r="Z1046083" s="251"/>
      <c r="AA1046083" s="251"/>
      <c r="AB1046083" s="247"/>
      <c r="AC1046083" s="247"/>
      <c r="AD1046083" s="245"/>
      <c r="AE1046083" s="245"/>
      <c r="AF1046083" s="245"/>
      <c r="AG1046083" s="245"/>
    </row>
    <row r="1046084" spans="1:33" ht="12.75">
      <c r="A1046084" s="247"/>
      <c r="B1046084" s="248"/>
      <c r="C1046084" s="249"/>
      <c r="D1046084" s="250"/>
      <c r="E1046084" s="250"/>
      <c r="F1046084" s="250"/>
      <c r="G1046084" s="250"/>
      <c r="H1046084" s="250"/>
      <c r="I1046084" s="250"/>
      <c r="J1046084" s="244"/>
      <c r="K1046084" s="244"/>
      <c r="L1046084" s="244"/>
      <c r="M1046084" s="244"/>
      <c r="N1046084" s="244"/>
      <c r="O1046084" s="251"/>
      <c r="P1046084" s="251"/>
      <c r="Q1046084" s="251"/>
      <c r="R1046084" s="251"/>
      <c r="S1046084" s="251"/>
      <c r="T1046084" s="251"/>
      <c r="U1046084" s="251"/>
      <c r="V1046084" s="251"/>
      <c r="W1046084" s="251"/>
      <c r="X1046084" s="251"/>
      <c r="Y1046084" s="251"/>
      <c r="Z1046084" s="251"/>
      <c r="AA1046084" s="251"/>
      <c r="AB1046084" s="247"/>
      <c r="AC1046084" s="247"/>
      <c r="AD1046084" s="245"/>
      <c r="AE1046084" s="245"/>
      <c r="AF1046084" s="245"/>
      <c r="AG1046084" s="245"/>
    </row>
    <row r="1046085" spans="1:33" ht="12.75">
      <c r="A1046085" s="247"/>
      <c r="B1046085" s="248"/>
      <c r="C1046085" s="249"/>
      <c r="D1046085" s="250"/>
      <c r="E1046085" s="250"/>
      <c r="F1046085" s="250"/>
      <c r="G1046085" s="250"/>
      <c r="H1046085" s="250"/>
      <c r="I1046085" s="250"/>
      <c r="J1046085" s="244"/>
      <c r="K1046085" s="244"/>
      <c r="L1046085" s="244"/>
      <c r="M1046085" s="244"/>
      <c r="N1046085" s="244"/>
      <c r="O1046085" s="251"/>
      <c r="P1046085" s="251"/>
      <c r="Q1046085" s="251"/>
      <c r="R1046085" s="251"/>
      <c r="S1046085" s="251"/>
      <c r="T1046085" s="251"/>
      <c r="U1046085" s="251"/>
      <c r="V1046085" s="251"/>
      <c r="W1046085" s="251"/>
      <c r="X1046085" s="251"/>
      <c r="Y1046085" s="251"/>
      <c r="Z1046085" s="251"/>
      <c r="AA1046085" s="251"/>
      <c r="AB1046085" s="247"/>
      <c r="AC1046085" s="247"/>
      <c r="AD1046085" s="245"/>
      <c r="AE1046085" s="245"/>
      <c r="AF1046085" s="245"/>
      <c r="AG1046085" s="245"/>
    </row>
    <row r="1046086" spans="1:33" ht="12.75">
      <c r="A1046086" s="247"/>
      <c r="B1046086" s="248"/>
      <c r="C1046086" s="249"/>
      <c r="D1046086" s="250"/>
      <c r="E1046086" s="250"/>
      <c r="F1046086" s="250"/>
      <c r="G1046086" s="250"/>
      <c r="H1046086" s="250"/>
      <c r="I1046086" s="250"/>
      <c r="J1046086" s="244"/>
      <c r="K1046086" s="244"/>
      <c r="L1046086" s="244"/>
      <c r="M1046086" s="244"/>
      <c r="N1046086" s="244"/>
      <c r="O1046086" s="251"/>
      <c r="P1046086" s="251"/>
      <c r="Q1046086" s="251"/>
      <c r="R1046086" s="251"/>
      <c r="S1046086" s="251"/>
      <c r="T1046086" s="251"/>
      <c r="U1046086" s="251"/>
      <c r="V1046086" s="251"/>
      <c r="W1046086" s="251"/>
      <c r="X1046086" s="251"/>
      <c r="Y1046086" s="251"/>
      <c r="Z1046086" s="251"/>
      <c r="AA1046086" s="251"/>
      <c r="AB1046086" s="247"/>
      <c r="AC1046086" s="247"/>
      <c r="AD1046086" s="245"/>
      <c r="AE1046086" s="245"/>
      <c r="AF1046086" s="245"/>
      <c r="AG1046086" s="245"/>
    </row>
    <row r="1046087" spans="1:33" ht="12.75">
      <c r="A1046087" s="247"/>
      <c r="B1046087" s="248"/>
      <c r="C1046087" s="249"/>
      <c r="D1046087" s="250"/>
      <c r="E1046087" s="250"/>
      <c r="F1046087" s="250"/>
      <c r="G1046087" s="250"/>
      <c r="H1046087" s="250"/>
      <c r="I1046087" s="250"/>
      <c r="J1046087" s="244"/>
      <c r="K1046087" s="244"/>
      <c r="L1046087" s="244"/>
      <c r="M1046087" s="244"/>
      <c r="N1046087" s="244"/>
      <c r="O1046087" s="251"/>
      <c r="P1046087" s="251"/>
      <c r="Q1046087" s="251"/>
      <c r="R1046087" s="251"/>
      <c r="S1046087" s="251"/>
      <c r="T1046087" s="251"/>
      <c r="U1046087" s="251"/>
      <c r="V1046087" s="251"/>
      <c r="W1046087" s="251"/>
      <c r="X1046087" s="251"/>
      <c r="Y1046087" s="251"/>
      <c r="Z1046087" s="251"/>
      <c r="AA1046087" s="251"/>
      <c r="AB1046087" s="247"/>
      <c r="AC1046087" s="247"/>
      <c r="AD1046087" s="245"/>
      <c r="AE1046087" s="245"/>
      <c r="AF1046087" s="245"/>
      <c r="AG1046087" s="245"/>
    </row>
    <row r="1046088" spans="1:33" ht="12.75">
      <c r="A1046088" s="247"/>
      <c r="B1046088" s="248"/>
      <c r="C1046088" s="249"/>
      <c r="D1046088" s="250"/>
      <c r="E1046088" s="250"/>
      <c r="F1046088" s="250"/>
      <c r="G1046088" s="250"/>
      <c r="H1046088" s="250"/>
      <c r="I1046088" s="250"/>
      <c r="J1046088" s="244"/>
      <c r="K1046088" s="244"/>
      <c r="L1046088" s="244"/>
      <c r="M1046088" s="244"/>
      <c r="N1046088" s="244"/>
      <c r="O1046088" s="251"/>
      <c r="P1046088" s="251"/>
      <c r="Q1046088" s="251"/>
      <c r="R1046088" s="251"/>
      <c r="S1046088" s="251"/>
      <c r="T1046088" s="251"/>
      <c r="U1046088" s="251"/>
      <c r="V1046088" s="251"/>
      <c r="W1046088" s="251"/>
      <c r="X1046088" s="251"/>
      <c r="Y1046088" s="251"/>
      <c r="Z1046088" s="251"/>
      <c r="AA1046088" s="251"/>
      <c r="AB1046088" s="247"/>
      <c r="AC1046088" s="247"/>
      <c r="AD1046088" s="245"/>
      <c r="AE1046088" s="245"/>
      <c r="AF1046088" s="245"/>
      <c r="AG1046088" s="245"/>
    </row>
    <row r="1046089" spans="1:33" ht="12.75">
      <c r="A1046089" s="247"/>
      <c r="B1046089" s="248"/>
      <c r="C1046089" s="249"/>
      <c r="D1046089" s="250"/>
      <c r="E1046089" s="250"/>
      <c r="F1046089" s="250"/>
      <c r="G1046089" s="250"/>
      <c r="H1046089" s="250"/>
      <c r="I1046089" s="250"/>
      <c r="J1046089" s="244"/>
      <c r="K1046089" s="244"/>
      <c r="L1046089" s="244"/>
      <c r="M1046089" s="244"/>
      <c r="N1046089" s="244"/>
      <c r="O1046089" s="251"/>
      <c r="P1046089" s="251"/>
      <c r="Q1046089" s="251"/>
      <c r="R1046089" s="251"/>
      <c r="S1046089" s="251"/>
      <c r="T1046089" s="251"/>
      <c r="U1046089" s="251"/>
      <c r="V1046089" s="251"/>
      <c r="W1046089" s="251"/>
      <c r="X1046089" s="251"/>
      <c r="Y1046089" s="251"/>
      <c r="Z1046089" s="251"/>
      <c r="AA1046089" s="251"/>
      <c r="AB1046089" s="247"/>
      <c r="AC1046089" s="247"/>
      <c r="AD1046089" s="245"/>
      <c r="AE1046089" s="245"/>
      <c r="AF1046089" s="245"/>
      <c r="AG1046089" s="245"/>
    </row>
    <row r="1046090" spans="1:33" ht="12.75">
      <c r="A1046090" s="247"/>
      <c r="B1046090" s="248"/>
      <c r="C1046090" s="249"/>
      <c r="D1046090" s="250"/>
      <c r="E1046090" s="250"/>
      <c r="F1046090" s="250"/>
      <c r="G1046090" s="250"/>
      <c r="H1046090" s="250"/>
      <c r="I1046090" s="250"/>
      <c r="J1046090" s="244"/>
      <c r="K1046090" s="244"/>
      <c r="L1046090" s="244"/>
      <c r="M1046090" s="244"/>
      <c r="N1046090" s="244"/>
      <c r="O1046090" s="251"/>
      <c r="P1046090" s="251"/>
      <c r="Q1046090" s="251"/>
      <c r="R1046090" s="251"/>
      <c r="S1046090" s="251"/>
      <c r="T1046090" s="251"/>
      <c r="U1046090" s="251"/>
      <c r="V1046090" s="251"/>
      <c r="W1046090" s="251"/>
      <c r="X1046090" s="251"/>
      <c r="Y1046090" s="251"/>
      <c r="Z1046090" s="251"/>
      <c r="AA1046090" s="251"/>
      <c r="AB1046090" s="247"/>
      <c r="AC1046090" s="247"/>
      <c r="AD1046090" s="245"/>
      <c r="AE1046090" s="245"/>
      <c r="AF1046090" s="245"/>
      <c r="AG1046090" s="245"/>
    </row>
    <row r="1046091" spans="1:33" ht="12.75">
      <c r="A1046091" s="247"/>
      <c r="B1046091" s="248"/>
      <c r="C1046091" s="249"/>
      <c r="D1046091" s="250"/>
      <c r="E1046091" s="250"/>
      <c r="F1046091" s="250"/>
      <c r="G1046091" s="250"/>
      <c r="H1046091" s="250"/>
      <c r="I1046091" s="250"/>
      <c r="J1046091" s="244"/>
      <c r="K1046091" s="244"/>
      <c r="L1046091" s="244"/>
      <c r="M1046091" s="244"/>
      <c r="N1046091" s="244"/>
      <c r="O1046091" s="251"/>
      <c r="P1046091" s="251"/>
      <c r="Q1046091" s="251"/>
      <c r="R1046091" s="251"/>
      <c r="S1046091" s="251"/>
      <c r="T1046091" s="251"/>
      <c r="U1046091" s="251"/>
      <c r="V1046091" s="251"/>
      <c r="W1046091" s="251"/>
      <c r="X1046091" s="251"/>
      <c r="Y1046091" s="251"/>
      <c r="Z1046091" s="251"/>
      <c r="AA1046091" s="251"/>
      <c r="AB1046091" s="247"/>
      <c r="AC1046091" s="247"/>
      <c r="AD1046091" s="245"/>
      <c r="AE1046091" s="245"/>
      <c r="AF1046091" s="245"/>
      <c r="AG1046091" s="245"/>
    </row>
    <row r="1046092" spans="1:33" ht="12.75">
      <c r="A1046092" s="247"/>
      <c r="B1046092" s="248"/>
      <c r="C1046092" s="249"/>
      <c r="D1046092" s="250"/>
      <c r="E1046092" s="250"/>
      <c r="F1046092" s="250"/>
      <c r="G1046092" s="250"/>
      <c r="H1046092" s="250"/>
      <c r="I1046092" s="250"/>
      <c r="J1046092" s="244"/>
      <c r="K1046092" s="244"/>
      <c r="L1046092" s="244"/>
      <c r="M1046092" s="244"/>
      <c r="N1046092" s="244"/>
      <c r="O1046092" s="251"/>
      <c r="P1046092" s="251"/>
      <c r="Q1046092" s="251"/>
      <c r="R1046092" s="251"/>
      <c r="S1046092" s="251"/>
      <c r="T1046092" s="251"/>
      <c r="U1046092" s="251"/>
      <c r="V1046092" s="251"/>
      <c r="W1046092" s="251"/>
      <c r="X1046092" s="251"/>
      <c r="Y1046092" s="251"/>
      <c r="Z1046092" s="251"/>
      <c r="AA1046092" s="251"/>
      <c r="AB1046092" s="247"/>
      <c r="AC1046092" s="247"/>
      <c r="AD1046092" s="245"/>
      <c r="AE1046092" s="245"/>
      <c r="AF1046092" s="245"/>
      <c r="AG1046092" s="245"/>
    </row>
    <row r="1046093" spans="1:33" ht="12.75">
      <c r="A1046093" s="247"/>
      <c r="B1046093" s="248"/>
      <c r="C1046093" s="249"/>
      <c r="D1046093" s="250"/>
      <c r="E1046093" s="250"/>
      <c r="F1046093" s="250"/>
      <c r="G1046093" s="250"/>
      <c r="H1046093" s="250"/>
      <c r="I1046093" s="250"/>
      <c r="J1046093" s="244"/>
      <c r="K1046093" s="244"/>
      <c r="L1046093" s="244"/>
      <c r="M1046093" s="244"/>
      <c r="N1046093" s="244"/>
      <c r="O1046093" s="251"/>
      <c r="P1046093" s="251"/>
      <c r="Q1046093" s="251"/>
      <c r="R1046093" s="251"/>
      <c r="S1046093" s="251"/>
      <c r="T1046093" s="251"/>
      <c r="U1046093" s="251"/>
      <c r="V1046093" s="251"/>
      <c r="W1046093" s="251"/>
      <c r="X1046093" s="251"/>
      <c r="Y1046093" s="251"/>
      <c r="Z1046093" s="251"/>
      <c r="AA1046093" s="251"/>
      <c r="AB1046093" s="247"/>
      <c r="AC1046093" s="247"/>
      <c r="AD1046093" s="245"/>
      <c r="AE1046093" s="245"/>
      <c r="AF1046093" s="245"/>
      <c r="AG1046093" s="245"/>
    </row>
    <row r="1046094" spans="1:33" ht="12.75">
      <c r="A1046094" s="247"/>
      <c r="B1046094" s="248"/>
      <c r="C1046094" s="249"/>
      <c r="D1046094" s="250"/>
      <c r="E1046094" s="250"/>
      <c r="F1046094" s="250"/>
      <c r="G1046094" s="250"/>
      <c r="H1046094" s="250"/>
      <c r="I1046094" s="250"/>
      <c r="J1046094" s="244"/>
      <c r="K1046094" s="244"/>
      <c r="L1046094" s="244"/>
      <c r="M1046094" s="244"/>
      <c r="N1046094" s="244"/>
      <c r="O1046094" s="251"/>
      <c r="P1046094" s="251"/>
      <c r="Q1046094" s="251"/>
      <c r="R1046094" s="251"/>
      <c r="S1046094" s="251"/>
      <c r="T1046094" s="251"/>
      <c r="U1046094" s="251"/>
      <c r="V1046094" s="251"/>
      <c r="W1046094" s="251"/>
      <c r="X1046094" s="251"/>
      <c r="Y1046094" s="251"/>
      <c r="Z1046094" s="251"/>
      <c r="AA1046094" s="251"/>
      <c r="AB1046094" s="247"/>
      <c r="AC1046094" s="247"/>
      <c r="AD1046094" s="245"/>
      <c r="AE1046094" s="245"/>
      <c r="AF1046094" s="245"/>
      <c r="AG1046094" s="245"/>
    </row>
    <row r="1046095" spans="1:33" ht="12.75">
      <c r="A1046095" s="247"/>
      <c r="B1046095" s="248"/>
      <c r="C1046095" s="249"/>
      <c r="D1046095" s="250"/>
      <c r="E1046095" s="250"/>
      <c r="F1046095" s="250"/>
      <c r="G1046095" s="250"/>
      <c r="H1046095" s="250"/>
      <c r="I1046095" s="250"/>
      <c r="J1046095" s="244"/>
      <c r="K1046095" s="244"/>
      <c r="L1046095" s="244"/>
      <c r="M1046095" s="244"/>
      <c r="N1046095" s="244"/>
      <c r="O1046095" s="251"/>
      <c r="P1046095" s="251"/>
      <c r="Q1046095" s="251"/>
      <c r="R1046095" s="251"/>
      <c r="S1046095" s="251"/>
      <c r="T1046095" s="251"/>
      <c r="U1046095" s="251"/>
      <c r="V1046095" s="251"/>
      <c r="W1046095" s="251"/>
      <c r="X1046095" s="251"/>
      <c r="Y1046095" s="251"/>
      <c r="Z1046095" s="251"/>
      <c r="AA1046095" s="251"/>
      <c r="AB1046095" s="247"/>
      <c r="AC1046095" s="247"/>
      <c r="AD1046095" s="245"/>
      <c r="AE1046095" s="245"/>
      <c r="AF1046095" s="245"/>
      <c r="AG1046095" s="245"/>
    </row>
    <row r="1046096" spans="1:33" ht="12.75">
      <c r="A1046096" s="247"/>
      <c r="B1046096" s="248"/>
      <c r="C1046096" s="249"/>
      <c r="D1046096" s="250"/>
      <c r="E1046096" s="250"/>
      <c r="F1046096" s="250"/>
      <c r="G1046096" s="250"/>
      <c r="H1046096" s="250"/>
      <c r="I1046096" s="250"/>
      <c r="J1046096" s="244"/>
      <c r="K1046096" s="244"/>
      <c r="L1046096" s="244"/>
      <c r="M1046096" s="244"/>
      <c r="N1046096" s="244"/>
      <c r="O1046096" s="251"/>
      <c r="P1046096" s="251"/>
      <c r="Q1046096" s="251"/>
      <c r="R1046096" s="251"/>
      <c r="S1046096" s="251"/>
      <c r="T1046096" s="251"/>
      <c r="U1046096" s="251"/>
      <c r="V1046096" s="251"/>
      <c r="W1046096" s="251"/>
      <c r="X1046096" s="251"/>
      <c r="Y1046096" s="251"/>
      <c r="Z1046096" s="251"/>
      <c r="AA1046096" s="251"/>
      <c r="AB1046096" s="247"/>
      <c r="AC1046096" s="247"/>
      <c r="AD1046096" s="245"/>
      <c r="AE1046096" s="245"/>
      <c r="AF1046096" s="245"/>
      <c r="AG1046096" s="245"/>
    </row>
    <row r="1046097" spans="1:33" ht="12.75">
      <c r="A1046097" s="247"/>
      <c r="B1046097" s="248"/>
      <c r="C1046097" s="249"/>
      <c r="D1046097" s="250"/>
      <c r="E1046097" s="250"/>
      <c r="F1046097" s="250"/>
      <c r="G1046097" s="250"/>
      <c r="H1046097" s="250"/>
      <c r="I1046097" s="250"/>
      <c r="J1046097" s="244"/>
      <c r="K1046097" s="244"/>
      <c r="L1046097" s="244"/>
      <c r="M1046097" s="244"/>
      <c r="N1046097" s="244"/>
      <c r="O1046097" s="251"/>
      <c r="P1046097" s="251"/>
      <c r="Q1046097" s="251"/>
      <c r="R1046097" s="251"/>
      <c r="S1046097" s="251"/>
      <c r="T1046097" s="251"/>
      <c r="U1046097" s="251"/>
      <c r="V1046097" s="251"/>
      <c r="W1046097" s="251"/>
      <c r="X1046097" s="251"/>
      <c r="Y1046097" s="251"/>
      <c r="Z1046097" s="251"/>
      <c r="AA1046097" s="251"/>
      <c r="AB1046097" s="247"/>
      <c r="AC1046097" s="247"/>
      <c r="AD1046097" s="245"/>
      <c r="AE1046097" s="245"/>
      <c r="AF1046097" s="245"/>
      <c r="AG1046097" s="245"/>
    </row>
    <row r="1046098" spans="1:33" ht="12.75">
      <c r="A1046098" s="247"/>
      <c r="B1046098" s="248"/>
      <c r="C1046098" s="249"/>
      <c r="D1046098" s="250"/>
      <c r="E1046098" s="250"/>
      <c r="F1046098" s="250"/>
      <c r="G1046098" s="250"/>
      <c r="H1046098" s="250"/>
      <c r="I1046098" s="250"/>
      <c r="J1046098" s="244"/>
      <c r="K1046098" s="244"/>
      <c r="L1046098" s="244"/>
      <c r="M1046098" s="244"/>
      <c r="N1046098" s="244"/>
      <c r="O1046098" s="251"/>
      <c r="P1046098" s="251"/>
      <c r="Q1046098" s="251"/>
      <c r="R1046098" s="251"/>
      <c r="S1046098" s="251"/>
      <c r="T1046098" s="251"/>
      <c r="U1046098" s="251"/>
      <c r="V1046098" s="251"/>
      <c r="W1046098" s="251"/>
      <c r="X1046098" s="251"/>
      <c r="Y1046098" s="251"/>
      <c r="Z1046098" s="251"/>
      <c r="AA1046098" s="251"/>
      <c r="AB1046098" s="247"/>
      <c r="AC1046098" s="247"/>
      <c r="AD1046098" s="245"/>
      <c r="AE1046098" s="245"/>
      <c r="AF1046098" s="245"/>
      <c r="AG1046098" s="245"/>
    </row>
    <row r="1046099" spans="1:33" ht="12.75">
      <c r="A1046099" s="247"/>
      <c r="B1046099" s="248"/>
      <c r="C1046099" s="249"/>
      <c r="D1046099" s="250"/>
      <c r="E1046099" s="250"/>
      <c r="F1046099" s="250"/>
      <c r="G1046099" s="250"/>
      <c r="H1046099" s="250"/>
      <c r="I1046099" s="250"/>
      <c r="J1046099" s="244"/>
      <c r="K1046099" s="244"/>
      <c r="L1046099" s="244"/>
      <c r="M1046099" s="244"/>
      <c r="N1046099" s="244"/>
      <c r="O1046099" s="251"/>
      <c r="P1046099" s="251"/>
      <c r="Q1046099" s="251"/>
      <c r="R1046099" s="251"/>
      <c r="S1046099" s="251"/>
      <c r="T1046099" s="251"/>
      <c r="U1046099" s="251"/>
      <c r="V1046099" s="251"/>
      <c r="W1046099" s="251"/>
      <c r="X1046099" s="251"/>
      <c r="Y1046099" s="251"/>
      <c r="Z1046099" s="251"/>
      <c r="AA1046099" s="251"/>
      <c r="AB1046099" s="247"/>
      <c r="AC1046099" s="247"/>
      <c r="AD1046099" s="245"/>
      <c r="AE1046099" s="245"/>
      <c r="AF1046099" s="245"/>
      <c r="AG1046099" s="245"/>
    </row>
    <row r="1046100" spans="1:33" ht="12.75">
      <c r="A1046100" s="247"/>
      <c r="B1046100" s="248"/>
      <c r="C1046100" s="249"/>
      <c r="D1046100" s="250"/>
      <c r="E1046100" s="250"/>
      <c r="F1046100" s="250"/>
      <c r="G1046100" s="250"/>
      <c r="H1046100" s="250"/>
      <c r="I1046100" s="250"/>
      <c r="J1046100" s="244"/>
      <c r="K1046100" s="244"/>
      <c r="L1046100" s="244"/>
      <c r="M1046100" s="244"/>
      <c r="N1046100" s="244"/>
      <c r="O1046100" s="251"/>
      <c r="P1046100" s="251"/>
      <c r="Q1046100" s="251"/>
      <c r="R1046100" s="251"/>
      <c r="S1046100" s="251"/>
      <c r="T1046100" s="251"/>
      <c r="U1046100" s="251"/>
      <c r="V1046100" s="251"/>
      <c r="W1046100" s="251"/>
      <c r="X1046100" s="251"/>
      <c r="Y1046100" s="251"/>
      <c r="Z1046100" s="251"/>
      <c r="AA1046100" s="251"/>
      <c r="AB1046100" s="247"/>
      <c r="AC1046100" s="247"/>
      <c r="AD1046100" s="245"/>
      <c r="AE1046100" s="245"/>
      <c r="AF1046100" s="245"/>
      <c r="AG1046100" s="245"/>
    </row>
    <row r="1046101" spans="1:33" ht="12.75">
      <c r="A1046101" s="247"/>
      <c r="B1046101" s="248"/>
      <c r="C1046101" s="249"/>
      <c r="D1046101" s="250"/>
      <c r="E1046101" s="250"/>
      <c r="F1046101" s="250"/>
      <c r="G1046101" s="250"/>
      <c r="H1046101" s="250"/>
      <c r="I1046101" s="250"/>
      <c r="J1046101" s="244"/>
      <c r="K1046101" s="244"/>
      <c r="L1046101" s="244"/>
      <c r="M1046101" s="244"/>
      <c r="N1046101" s="244"/>
      <c r="O1046101" s="251"/>
      <c r="P1046101" s="251"/>
      <c r="Q1046101" s="251"/>
      <c r="R1046101" s="251"/>
      <c r="S1046101" s="251"/>
      <c r="T1046101" s="251"/>
      <c r="U1046101" s="251"/>
      <c r="V1046101" s="251"/>
      <c r="W1046101" s="251"/>
      <c r="X1046101" s="251"/>
      <c r="Y1046101" s="251"/>
      <c r="Z1046101" s="251"/>
      <c r="AA1046101" s="251"/>
      <c r="AB1046101" s="247"/>
      <c r="AC1046101" s="247"/>
      <c r="AD1046101" s="245"/>
      <c r="AE1046101" s="245"/>
      <c r="AF1046101" s="245"/>
      <c r="AG1046101" s="245"/>
    </row>
    <row r="1046102" spans="1:33" ht="12.75">
      <c r="A1046102" s="247"/>
      <c r="B1046102" s="248"/>
      <c r="C1046102" s="249"/>
      <c r="D1046102" s="250"/>
      <c r="E1046102" s="250"/>
      <c r="F1046102" s="250"/>
      <c r="G1046102" s="250"/>
      <c r="H1046102" s="250"/>
      <c r="I1046102" s="250"/>
      <c r="J1046102" s="244"/>
      <c r="K1046102" s="244"/>
      <c r="L1046102" s="244"/>
      <c r="M1046102" s="244"/>
      <c r="N1046102" s="244"/>
      <c r="O1046102" s="251"/>
      <c r="P1046102" s="251"/>
      <c r="Q1046102" s="251"/>
      <c r="R1046102" s="251"/>
      <c r="S1046102" s="251"/>
      <c r="T1046102" s="251"/>
      <c r="U1046102" s="251"/>
      <c r="V1046102" s="251"/>
      <c r="W1046102" s="251"/>
      <c r="X1046102" s="251"/>
      <c r="Y1046102" s="251"/>
      <c r="Z1046102" s="251"/>
      <c r="AA1046102" s="251"/>
      <c r="AB1046102" s="247"/>
      <c r="AC1046102" s="247"/>
      <c r="AD1046102" s="245"/>
      <c r="AE1046102" s="245"/>
      <c r="AF1046102" s="245"/>
      <c r="AG1046102" s="245"/>
    </row>
    <row r="1046103" spans="1:33" ht="12.75">
      <c r="A1046103" s="247"/>
      <c r="B1046103" s="248"/>
      <c r="C1046103" s="249"/>
      <c r="D1046103" s="250"/>
      <c r="E1046103" s="250"/>
      <c r="F1046103" s="250"/>
      <c r="G1046103" s="250"/>
      <c r="H1046103" s="250"/>
      <c r="I1046103" s="250"/>
      <c r="J1046103" s="244"/>
      <c r="K1046103" s="244"/>
      <c r="L1046103" s="244"/>
      <c r="M1046103" s="244"/>
      <c r="N1046103" s="244"/>
      <c r="O1046103" s="251"/>
      <c r="P1046103" s="251"/>
      <c r="Q1046103" s="251"/>
      <c r="R1046103" s="251"/>
      <c r="S1046103" s="251"/>
      <c r="T1046103" s="251"/>
      <c r="U1046103" s="251"/>
      <c r="V1046103" s="251"/>
      <c r="W1046103" s="251"/>
      <c r="X1046103" s="251"/>
      <c r="Y1046103" s="251"/>
      <c r="Z1046103" s="251"/>
      <c r="AA1046103" s="251"/>
      <c r="AB1046103" s="247"/>
      <c r="AC1046103" s="247"/>
      <c r="AD1046103" s="245"/>
      <c r="AE1046103" s="245"/>
      <c r="AF1046103" s="245"/>
      <c r="AG1046103" s="245"/>
    </row>
    <row r="1046104" spans="1:33" ht="12.75">
      <c r="A1046104" s="247"/>
      <c r="B1046104" s="248"/>
      <c r="C1046104" s="249"/>
      <c r="D1046104" s="250"/>
      <c r="E1046104" s="250"/>
      <c r="F1046104" s="250"/>
      <c r="G1046104" s="250"/>
      <c r="H1046104" s="250"/>
      <c r="I1046104" s="250"/>
      <c r="J1046104" s="244"/>
      <c r="K1046104" s="244"/>
      <c r="L1046104" s="244"/>
      <c r="M1046104" s="244"/>
      <c r="N1046104" s="244"/>
      <c r="O1046104" s="251"/>
      <c r="P1046104" s="251"/>
      <c r="Q1046104" s="251"/>
      <c r="R1046104" s="251"/>
      <c r="S1046104" s="251"/>
      <c r="T1046104" s="251"/>
      <c r="U1046104" s="251"/>
      <c r="V1046104" s="251"/>
      <c r="W1046104" s="251"/>
      <c r="X1046104" s="251"/>
      <c r="Y1046104" s="251"/>
      <c r="Z1046104" s="251"/>
      <c r="AA1046104" s="251"/>
      <c r="AB1046104" s="247"/>
      <c r="AC1046104" s="247"/>
      <c r="AD1046104" s="245"/>
      <c r="AE1046104" s="245"/>
      <c r="AF1046104" s="245"/>
      <c r="AG1046104" s="245"/>
    </row>
    <row r="1046105" spans="1:33" ht="12.75">
      <c r="A1046105" s="247"/>
      <c r="B1046105" s="248"/>
      <c r="C1046105" s="249"/>
      <c r="D1046105" s="250"/>
      <c r="E1046105" s="250"/>
      <c r="F1046105" s="250"/>
      <c r="G1046105" s="250"/>
      <c r="H1046105" s="250"/>
      <c r="I1046105" s="250"/>
      <c r="J1046105" s="244"/>
      <c r="K1046105" s="244"/>
      <c r="L1046105" s="244"/>
      <c r="M1046105" s="244"/>
      <c r="N1046105" s="244"/>
      <c r="O1046105" s="251"/>
      <c r="P1046105" s="251"/>
      <c r="Q1046105" s="251"/>
      <c r="R1046105" s="251"/>
      <c r="S1046105" s="251"/>
      <c r="T1046105" s="251"/>
      <c r="U1046105" s="251"/>
      <c r="V1046105" s="251"/>
      <c r="W1046105" s="251"/>
      <c r="X1046105" s="251"/>
      <c r="Y1046105" s="251"/>
      <c r="Z1046105" s="251"/>
      <c r="AA1046105" s="251"/>
      <c r="AB1046105" s="247"/>
      <c r="AC1046105" s="247"/>
      <c r="AD1046105" s="245"/>
      <c r="AE1046105" s="245"/>
      <c r="AF1046105" s="245"/>
      <c r="AG1046105" s="245"/>
    </row>
    <row r="1046106" spans="1:33" ht="12.75">
      <c r="A1046106" s="247"/>
      <c r="B1046106" s="248"/>
      <c r="C1046106" s="249"/>
      <c r="D1046106" s="250"/>
      <c r="E1046106" s="250"/>
      <c r="F1046106" s="250"/>
      <c r="G1046106" s="250"/>
      <c r="H1046106" s="250"/>
      <c r="I1046106" s="250"/>
      <c r="J1046106" s="244"/>
      <c r="K1046106" s="244"/>
      <c r="L1046106" s="244"/>
      <c r="M1046106" s="244"/>
      <c r="N1046106" s="244"/>
      <c r="O1046106" s="251"/>
      <c r="P1046106" s="251"/>
      <c r="Q1046106" s="251"/>
      <c r="R1046106" s="251"/>
      <c r="S1046106" s="251"/>
      <c r="T1046106" s="251"/>
      <c r="U1046106" s="251"/>
      <c r="V1046106" s="251"/>
      <c r="W1046106" s="251"/>
      <c r="X1046106" s="251"/>
      <c r="Y1046106" s="251"/>
      <c r="Z1046106" s="251"/>
      <c r="AA1046106" s="251"/>
      <c r="AB1046106" s="247"/>
      <c r="AC1046106" s="247"/>
      <c r="AD1046106" s="245"/>
      <c r="AE1046106" s="245"/>
      <c r="AF1046106" s="245"/>
      <c r="AG1046106" s="245"/>
    </row>
    <row r="1046107" spans="1:33" ht="12.75">
      <c r="A1046107" s="247"/>
      <c r="B1046107" s="248"/>
      <c r="C1046107" s="249"/>
      <c r="D1046107" s="250"/>
      <c r="E1046107" s="250"/>
      <c r="F1046107" s="250"/>
      <c r="G1046107" s="250"/>
      <c r="H1046107" s="250"/>
      <c r="I1046107" s="250"/>
      <c r="J1046107" s="244"/>
      <c r="K1046107" s="244"/>
      <c r="L1046107" s="244"/>
      <c r="M1046107" s="244"/>
      <c r="N1046107" s="244"/>
      <c r="O1046107" s="251"/>
      <c r="P1046107" s="251"/>
      <c r="Q1046107" s="251"/>
      <c r="R1046107" s="251"/>
      <c r="S1046107" s="251"/>
      <c r="T1046107" s="251"/>
      <c r="U1046107" s="251"/>
      <c r="V1046107" s="251"/>
      <c r="W1046107" s="251"/>
      <c r="X1046107" s="251"/>
      <c r="Y1046107" s="251"/>
      <c r="Z1046107" s="251"/>
      <c r="AA1046107" s="251"/>
      <c r="AB1046107" s="247"/>
      <c r="AC1046107" s="247"/>
      <c r="AD1046107" s="245"/>
      <c r="AE1046107" s="245"/>
      <c r="AF1046107" s="245"/>
      <c r="AG1046107" s="245"/>
    </row>
    <row r="1046108" spans="1:33" ht="12.75">
      <c r="A1046108" s="247"/>
      <c r="B1046108" s="248"/>
      <c r="C1046108" s="249"/>
      <c r="D1046108" s="250"/>
      <c r="E1046108" s="250"/>
      <c r="F1046108" s="250"/>
      <c r="G1046108" s="250"/>
      <c r="H1046108" s="250"/>
      <c r="I1046108" s="250"/>
      <c r="J1046108" s="244"/>
      <c r="K1046108" s="244"/>
      <c r="L1046108" s="244"/>
      <c r="M1046108" s="244"/>
      <c r="N1046108" s="244"/>
      <c r="O1046108" s="251"/>
      <c r="P1046108" s="251"/>
      <c r="Q1046108" s="251"/>
      <c r="R1046108" s="251"/>
      <c r="S1046108" s="251"/>
      <c r="T1046108" s="251"/>
      <c r="U1046108" s="251"/>
      <c r="V1046108" s="251"/>
      <c r="W1046108" s="251"/>
      <c r="X1046108" s="251"/>
      <c r="Y1046108" s="251"/>
      <c r="Z1046108" s="251"/>
      <c r="AA1046108" s="251"/>
      <c r="AB1046108" s="247"/>
      <c r="AC1046108" s="247"/>
      <c r="AD1046108" s="245"/>
      <c r="AE1046108" s="245"/>
      <c r="AF1046108" s="245"/>
      <c r="AG1046108" s="245"/>
    </row>
    <row r="1046109" spans="1:33" ht="12.75">
      <c r="A1046109" s="247"/>
      <c r="B1046109" s="248"/>
      <c r="C1046109" s="249"/>
      <c r="D1046109" s="250"/>
      <c r="E1046109" s="250"/>
      <c r="F1046109" s="250"/>
      <c r="G1046109" s="250"/>
      <c r="H1046109" s="250"/>
      <c r="I1046109" s="250"/>
      <c r="J1046109" s="244"/>
      <c r="K1046109" s="244"/>
      <c r="L1046109" s="244"/>
      <c r="M1046109" s="244"/>
      <c r="N1046109" s="244"/>
      <c r="O1046109" s="251"/>
      <c r="P1046109" s="251"/>
      <c r="Q1046109" s="251"/>
      <c r="R1046109" s="251"/>
      <c r="S1046109" s="251"/>
      <c r="T1046109" s="251"/>
      <c r="U1046109" s="251"/>
      <c r="V1046109" s="251"/>
      <c r="W1046109" s="251"/>
      <c r="X1046109" s="251"/>
      <c r="Y1046109" s="251"/>
      <c r="Z1046109" s="251"/>
      <c r="AA1046109" s="251"/>
      <c r="AB1046109" s="247"/>
      <c r="AC1046109" s="247"/>
      <c r="AD1046109" s="245"/>
      <c r="AE1046109" s="245"/>
      <c r="AF1046109" s="245"/>
      <c r="AG1046109" s="245"/>
    </row>
    <row r="1046110" spans="1:33" ht="12.75">
      <c r="A1046110" s="247"/>
      <c r="B1046110" s="248"/>
      <c r="C1046110" s="249"/>
      <c r="D1046110" s="250"/>
      <c r="E1046110" s="250"/>
      <c r="F1046110" s="250"/>
      <c r="G1046110" s="250"/>
      <c r="H1046110" s="250"/>
      <c r="I1046110" s="250"/>
      <c r="J1046110" s="244"/>
      <c r="K1046110" s="244"/>
      <c r="L1046110" s="244"/>
      <c r="M1046110" s="244"/>
      <c r="N1046110" s="244"/>
      <c r="O1046110" s="251"/>
      <c r="P1046110" s="251"/>
      <c r="Q1046110" s="251"/>
      <c r="R1046110" s="251"/>
      <c r="S1046110" s="251"/>
      <c r="T1046110" s="251"/>
      <c r="U1046110" s="251"/>
      <c r="V1046110" s="251"/>
      <c r="W1046110" s="251"/>
      <c r="X1046110" s="251"/>
      <c r="Y1046110" s="251"/>
      <c r="Z1046110" s="251"/>
      <c r="AA1046110" s="251"/>
      <c r="AB1046110" s="247"/>
      <c r="AC1046110" s="247"/>
      <c r="AD1046110" s="245"/>
      <c r="AE1046110" s="245"/>
      <c r="AF1046110" s="245"/>
      <c r="AG1046110" s="245"/>
    </row>
    <row r="1046111" spans="1:33" ht="12.75">
      <c r="A1046111" s="247"/>
      <c r="B1046111" s="248"/>
      <c r="C1046111" s="249"/>
      <c r="D1046111" s="250"/>
      <c r="E1046111" s="250"/>
      <c r="F1046111" s="250"/>
      <c r="G1046111" s="250"/>
      <c r="H1046111" s="250"/>
      <c r="I1046111" s="250"/>
      <c r="J1046111" s="244"/>
      <c r="K1046111" s="244"/>
      <c r="L1046111" s="244"/>
      <c r="M1046111" s="244"/>
      <c r="N1046111" s="244"/>
      <c r="O1046111" s="251"/>
      <c r="P1046111" s="251"/>
      <c r="Q1046111" s="251"/>
      <c r="R1046111" s="251"/>
      <c r="S1046111" s="251"/>
      <c r="T1046111" s="251"/>
      <c r="U1046111" s="251"/>
      <c r="V1046111" s="251"/>
      <c r="W1046111" s="251"/>
      <c r="X1046111" s="251"/>
      <c r="Y1046111" s="251"/>
      <c r="Z1046111" s="251"/>
      <c r="AA1046111" s="251"/>
      <c r="AB1046111" s="247"/>
      <c r="AC1046111" s="247"/>
      <c r="AD1046111" s="245"/>
      <c r="AE1046111" s="245"/>
      <c r="AF1046111" s="245"/>
      <c r="AG1046111" s="245"/>
    </row>
    <row r="1046112" spans="1:33" ht="12.75">
      <c r="A1046112" s="247"/>
      <c r="B1046112" s="248"/>
      <c r="C1046112" s="249"/>
      <c r="D1046112" s="250"/>
      <c r="E1046112" s="250"/>
      <c r="F1046112" s="250"/>
      <c r="G1046112" s="250"/>
      <c r="H1046112" s="250"/>
      <c r="I1046112" s="250"/>
      <c r="J1046112" s="244"/>
      <c r="K1046112" s="244"/>
      <c r="L1046112" s="244"/>
      <c r="M1046112" s="244"/>
      <c r="N1046112" s="244"/>
      <c r="O1046112" s="251"/>
      <c r="P1046112" s="251"/>
      <c r="Q1046112" s="251"/>
      <c r="R1046112" s="251"/>
      <c r="S1046112" s="251"/>
      <c r="T1046112" s="251"/>
      <c r="U1046112" s="251"/>
      <c r="V1046112" s="251"/>
      <c r="W1046112" s="251"/>
      <c r="X1046112" s="251"/>
      <c r="Y1046112" s="251"/>
      <c r="Z1046112" s="251"/>
      <c r="AA1046112" s="251"/>
      <c r="AB1046112" s="247"/>
      <c r="AC1046112" s="247"/>
      <c r="AD1046112" s="245"/>
      <c r="AE1046112" s="245"/>
      <c r="AF1046112" s="245"/>
      <c r="AG1046112" s="245"/>
    </row>
    <row r="1046113" spans="1:33" ht="12.75">
      <c r="A1046113" s="247"/>
      <c r="B1046113" s="248"/>
      <c r="C1046113" s="249"/>
      <c r="D1046113" s="250"/>
      <c r="E1046113" s="250"/>
      <c r="F1046113" s="250"/>
      <c r="G1046113" s="250"/>
      <c r="H1046113" s="250"/>
      <c r="I1046113" s="250"/>
      <c r="J1046113" s="244"/>
      <c r="K1046113" s="244"/>
      <c r="L1046113" s="244"/>
      <c r="M1046113" s="244"/>
      <c r="N1046113" s="244"/>
      <c r="O1046113" s="251"/>
      <c r="P1046113" s="251"/>
      <c r="Q1046113" s="251"/>
      <c r="R1046113" s="251"/>
      <c r="S1046113" s="251"/>
      <c r="T1046113" s="251"/>
      <c r="U1046113" s="251"/>
      <c r="V1046113" s="251"/>
      <c r="W1046113" s="251"/>
      <c r="X1046113" s="251"/>
      <c r="Y1046113" s="251"/>
      <c r="Z1046113" s="251"/>
      <c r="AA1046113" s="251"/>
      <c r="AB1046113" s="247"/>
      <c r="AC1046113" s="247"/>
      <c r="AD1046113" s="245"/>
      <c r="AE1046113" s="245"/>
      <c r="AF1046113" s="245"/>
      <c r="AG1046113" s="245"/>
    </row>
    <row r="1046114" spans="1:33" ht="12.75">
      <c r="A1046114" s="247"/>
      <c r="B1046114" s="248"/>
      <c r="C1046114" s="249"/>
      <c r="D1046114" s="250"/>
      <c r="E1046114" s="250"/>
      <c r="F1046114" s="250"/>
      <c r="G1046114" s="250"/>
      <c r="H1046114" s="250"/>
      <c r="I1046114" s="250"/>
      <c r="J1046114" s="244"/>
      <c r="K1046114" s="244"/>
      <c r="L1046114" s="244"/>
      <c r="M1046114" s="244"/>
      <c r="N1046114" s="244"/>
      <c r="O1046114" s="251"/>
      <c r="P1046114" s="251"/>
      <c r="Q1046114" s="251"/>
      <c r="R1046114" s="251"/>
      <c r="S1046114" s="251"/>
      <c r="T1046114" s="251"/>
      <c r="U1046114" s="251"/>
      <c r="V1046114" s="251"/>
      <c r="W1046114" s="251"/>
      <c r="X1046114" s="251"/>
      <c r="Y1046114" s="251"/>
      <c r="Z1046114" s="251"/>
      <c r="AA1046114" s="251"/>
      <c r="AB1046114" s="247"/>
      <c r="AC1046114" s="247"/>
      <c r="AD1046114" s="245"/>
      <c r="AE1046114" s="245"/>
      <c r="AF1046114" s="245"/>
      <c r="AG1046114" s="245"/>
    </row>
    <row r="1046115" spans="1:33" ht="12.75">
      <c r="A1046115" s="247"/>
      <c r="B1046115" s="248"/>
      <c r="C1046115" s="249"/>
      <c r="D1046115" s="250"/>
      <c r="E1046115" s="250"/>
      <c r="F1046115" s="250"/>
      <c r="G1046115" s="250"/>
      <c r="H1046115" s="250"/>
      <c r="I1046115" s="250"/>
      <c r="J1046115" s="244"/>
      <c r="K1046115" s="244"/>
      <c r="L1046115" s="244"/>
      <c r="M1046115" s="244"/>
      <c r="N1046115" s="244"/>
      <c r="O1046115" s="251"/>
      <c r="P1046115" s="251"/>
      <c r="Q1046115" s="251"/>
      <c r="R1046115" s="251"/>
      <c r="S1046115" s="251"/>
      <c r="T1046115" s="251"/>
      <c r="U1046115" s="251"/>
      <c r="V1046115" s="251"/>
      <c r="W1046115" s="251"/>
      <c r="X1046115" s="251"/>
      <c r="Y1046115" s="251"/>
      <c r="Z1046115" s="251"/>
      <c r="AA1046115" s="251"/>
      <c r="AB1046115" s="247"/>
      <c r="AC1046115" s="247"/>
      <c r="AD1046115" s="245"/>
      <c r="AE1046115" s="245"/>
      <c r="AF1046115" s="245"/>
      <c r="AG1046115" s="245"/>
    </row>
    <row r="1046116" spans="1:33" ht="12.75">
      <c r="A1046116" s="247"/>
      <c r="B1046116" s="248"/>
      <c r="C1046116" s="249"/>
      <c r="D1046116" s="250"/>
      <c r="E1046116" s="250"/>
      <c r="F1046116" s="250"/>
      <c r="G1046116" s="250"/>
      <c r="H1046116" s="250"/>
      <c r="I1046116" s="250"/>
      <c r="J1046116" s="244"/>
      <c r="K1046116" s="244"/>
      <c r="L1046116" s="244"/>
      <c r="M1046116" s="244"/>
      <c r="N1046116" s="244"/>
      <c r="O1046116" s="251"/>
      <c r="P1046116" s="251"/>
      <c r="Q1046116" s="251"/>
      <c r="R1046116" s="251"/>
      <c r="S1046116" s="251"/>
      <c r="T1046116" s="251"/>
      <c r="U1046116" s="251"/>
      <c r="V1046116" s="251"/>
      <c r="W1046116" s="251"/>
      <c r="X1046116" s="251"/>
      <c r="Y1046116" s="251"/>
      <c r="Z1046116" s="251"/>
      <c r="AA1046116" s="251"/>
      <c r="AB1046116" s="247"/>
      <c r="AC1046116" s="247"/>
      <c r="AD1046116" s="245"/>
      <c r="AE1046116" s="245"/>
      <c r="AF1046116" s="245"/>
      <c r="AG1046116" s="245"/>
    </row>
    <row r="1046117" spans="1:33" ht="12.75">
      <c r="A1046117" s="247"/>
      <c r="B1046117" s="248"/>
      <c r="C1046117" s="249"/>
      <c r="D1046117" s="250"/>
      <c r="E1046117" s="250"/>
      <c r="F1046117" s="250"/>
      <c r="G1046117" s="250"/>
      <c r="H1046117" s="250"/>
      <c r="I1046117" s="250"/>
      <c r="J1046117" s="244"/>
      <c r="K1046117" s="244"/>
      <c r="L1046117" s="244"/>
      <c r="M1046117" s="244"/>
      <c r="N1046117" s="244"/>
      <c r="O1046117" s="251"/>
      <c r="P1046117" s="251"/>
      <c r="Q1046117" s="251"/>
      <c r="R1046117" s="251"/>
      <c r="S1046117" s="251"/>
      <c r="T1046117" s="251"/>
      <c r="U1046117" s="251"/>
      <c r="V1046117" s="251"/>
      <c r="W1046117" s="251"/>
      <c r="X1046117" s="251"/>
      <c r="Y1046117" s="251"/>
      <c r="Z1046117" s="251"/>
      <c r="AA1046117" s="251"/>
      <c r="AB1046117" s="247"/>
      <c r="AC1046117" s="247"/>
      <c r="AD1046117" s="245"/>
      <c r="AE1046117" s="245"/>
      <c r="AF1046117" s="245"/>
      <c r="AG1046117" s="245"/>
    </row>
    <row r="1046118" spans="1:33" ht="12.75">
      <c r="A1046118" s="247"/>
      <c r="B1046118" s="248"/>
      <c r="C1046118" s="249"/>
      <c r="D1046118" s="250"/>
      <c r="E1046118" s="250"/>
      <c r="F1046118" s="250"/>
      <c r="G1046118" s="250"/>
      <c r="H1046118" s="250"/>
      <c r="I1046118" s="250"/>
      <c r="J1046118" s="244"/>
      <c r="K1046118" s="244"/>
      <c r="L1046118" s="244"/>
      <c r="M1046118" s="244"/>
      <c r="N1046118" s="244"/>
      <c r="O1046118" s="251"/>
      <c r="P1046118" s="251"/>
      <c r="Q1046118" s="251"/>
      <c r="R1046118" s="251"/>
      <c r="S1046118" s="251"/>
      <c r="T1046118" s="251"/>
      <c r="U1046118" s="251"/>
      <c r="V1046118" s="251"/>
      <c r="W1046118" s="251"/>
      <c r="X1046118" s="251"/>
      <c r="Y1046118" s="251"/>
      <c r="Z1046118" s="251"/>
      <c r="AA1046118" s="251"/>
      <c r="AB1046118" s="247"/>
      <c r="AC1046118" s="247"/>
      <c r="AD1046118" s="245"/>
      <c r="AE1046118" s="245"/>
      <c r="AF1046118" s="245"/>
      <c r="AG1046118" s="245"/>
    </row>
    <row r="1046119" spans="1:33" ht="12.75">
      <c r="A1046119" s="247"/>
      <c r="B1046119" s="248"/>
      <c r="C1046119" s="249"/>
      <c r="D1046119" s="250"/>
      <c r="E1046119" s="250"/>
      <c r="F1046119" s="250"/>
      <c r="G1046119" s="250"/>
      <c r="H1046119" s="250"/>
      <c r="I1046119" s="250"/>
      <c r="J1046119" s="244"/>
      <c r="K1046119" s="244"/>
      <c r="L1046119" s="244"/>
      <c r="M1046119" s="244"/>
      <c r="N1046119" s="244"/>
      <c r="O1046119" s="251"/>
      <c r="P1046119" s="251"/>
      <c r="Q1046119" s="251"/>
      <c r="R1046119" s="251"/>
      <c r="S1046119" s="251"/>
      <c r="T1046119" s="251"/>
      <c r="U1046119" s="251"/>
      <c r="V1046119" s="251"/>
      <c r="W1046119" s="251"/>
      <c r="X1046119" s="251"/>
      <c r="Y1046119" s="251"/>
      <c r="Z1046119" s="251"/>
      <c r="AA1046119" s="251"/>
      <c r="AB1046119" s="247"/>
      <c r="AC1046119" s="247"/>
      <c r="AD1046119" s="245"/>
      <c r="AE1046119" s="245"/>
      <c r="AF1046119" s="245"/>
      <c r="AG1046119" s="245"/>
    </row>
    <row r="1046120" spans="1:33" ht="12.75">
      <c r="A1046120" s="247"/>
      <c r="B1046120" s="248"/>
      <c r="C1046120" s="249"/>
      <c r="D1046120" s="250"/>
      <c r="E1046120" s="250"/>
      <c r="F1046120" s="250"/>
      <c r="G1046120" s="250"/>
      <c r="H1046120" s="250"/>
      <c r="I1046120" s="250"/>
      <c r="J1046120" s="244"/>
      <c r="K1046120" s="244"/>
      <c r="L1046120" s="244"/>
      <c r="M1046120" s="244"/>
      <c r="N1046120" s="244"/>
      <c r="O1046120" s="251"/>
      <c r="P1046120" s="251"/>
      <c r="Q1046120" s="251"/>
      <c r="R1046120" s="251"/>
      <c r="S1046120" s="251"/>
      <c r="T1046120" s="251"/>
      <c r="U1046120" s="251"/>
      <c r="V1046120" s="251"/>
      <c r="W1046120" s="251"/>
      <c r="X1046120" s="251"/>
      <c r="Y1046120" s="251"/>
      <c r="Z1046120" s="251"/>
      <c r="AA1046120" s="251"/>
      <c r="AB1046120" s="247"/>
      <c r="AC1046120" s="247"/>
      <c r="AD1046120" s="245"/>
      <c r="AE1046120" s="245"/>
      <c r="AF1046120" s="245"/>
      <c r="AG1046120" s="245"/>
    </row>
    <row r="1046121" spans="1:33" ht="12.75">
      <c r="A1046121" s="247"/>
      <c r="B1046121" s="248"/>
      <c r="C1046121" s="249"/>
      <c r="D1046121" s="250"/>
      <c r="E1046121" s="250"/>
      <c r="F1046121" s="250"/>
      <c r="G1046121" s="250"/>
      <c r="H1046121" s="250"/>
      <c r="I1046121" s="250"/>
      <c r="J1046121" s="244"/>
      <c r="K1046121" s="244"/>
      <c r="L1046121" s="244"/>
      <c r="M1046121" s="244"/>
      <c r="N1046121" s="244"/>
      <c r="O1046121" s="251"/>
      <c r="P1046121" s="251"/>
      <c r="Q1046121" s="251"/>
      <c r="R1046121" s="251"/>
      <c r="S1046121" s="251"/>
      <c r="T1046121" s="251"/>
      <c r="U1046121" s="251"/>
      <c r="V1046121" s="251"/>
      <c r="W1046121" s="251"/>
      <c r="X1046121" s="251"/>
      <c r="Y1046121" s="251"/>
      <c r="Z1046121" s="251"/>
      <c r="AA1046121" s="251"/>
      <c r="AB1046121" s="247"/>
      <c r="AC1046121" s="247"/>
      <c r="AD1046121" s="245"/>
      <c r="AE1046121" s="245"/>
      <c r="AF1046121" s="245"/>
      <c r="AG1046121" s="245"/>
    </row>
    <row r="1046122" spans="1:33" ht="12.75">
      <c r="A1046122" s="247"/>
      <c r="B1046122" s="248"/>
      <c r="C1046122" s="249"/>
      <c r="D1046122" s="250"/>
      <c r="E1046122" s="250"/>
      <c r="F1046122" s="250"/>
      <c r="G1046122" s="250"/>
      <c r="H1046122" s="250"/>
      <c r="I1046122" s="250"/>
      <c r="J1046122" s="244"/>
      <c r="K1046122" s="244"/>
      <c r="L1046122" s="244"/>
      <c r="M1046122" s="244"/>
      <c r="N1046122" s="244"/>
      <c r="O1046122" s="251"/>
      <c r="P1046122" s="251"/>
      <c r="Q1046122" s="251"/>
      <c r="R1046122" s="251"/>
      <c r="S1046122" s="251"/>
      <c r="T1046122" s="251"/>
      <c r="U1046122" s="251"/>
      <c r="V1046122" s="251"/>
      <c r="W1046122" s="251"/>
      <c r="X1046122" s="251"/>
      <c r="Y1046122" s="251"/>
      <c r="Z1046122" s="251"/>
      <c r="AA1046122" s="251"/>
      <c r="AB1046122" s="247"/>
      <c r="AC1046122" s="247"/>
      <c r="AD1046122" s="245"/>
      <c r="AE1046122" s="245"/>
      <c r="AF1046122" s="245"/>
      <c r="AG1046122" s="245"/>
    </row>
    <row r="1046123" spans="1:33" ht="12.75">
      <c r="A1046123" s="247"/>
      <c r="B1046123" s="248"/>
      <c r="C1046123" s="249"/>
      <c r="D1046123" s="250"/>
      <c r="E1046123" s="250"/>
      <c r="F1046123" s="250"/>
      <c r="G1046123" s="250"/>
      <c r="H1046123" s="250"/>
      <c r="I1046123" s="250"/>
      <c r="J1046123" s="244"/>
      <c r="K1046123" s="244"/>
      <c r="L1046123" s="244"/>
      <c r="M1046123" s="244"/>
      <c r="N1046123" s="244"/>
      <c r="O1046123" s="251"/>
      <c r="P1046123" s="251"/>
      <c r="Q1046123" s="251"/>
      <c r="R1046123" s="251"/>
      <c r="S1046123" s="251"/>
      <c r="T1046123" s="251"/>
      <c r="U1046123" s="251"/>
      <c r="V1046123" s="251"/>
      <c r="W1046123" s="251"/>
      <c r="X1046123" s="251"/>
      <c r="Y1046123" s="251"/>
      <c r="Z1046123" s="251"/>
      <c r="AA1046123" s="251"/>
      <c r="AB1046123" s="247"/>
      <c r="AC1046123" s="247"/>
      <c r="AD1046123" s="245"/>
      <c r="AE1046123" s="245"/>
      <c r="AF1046123" s="245"/>
      <c r="AG1046123" s="245"/>
    </row>
    <row r="1046124" spans="1:33" ht="12.75">
      <c r="A1046124" s="247"/>
      <c r="B1046124" s="248"/>
      <c r="C1046124" s="249"/>
      <c r="D1046124" s="250"/>
      <c r="E1046124" s="250"/>
      <c r="F1046124" s="250"/>
      <c r="G1046124" s="250"/>
      <c r="H1046124" s="250"/>
      <c r="I1046124" s="250"/>
      <c r="J1046124" s="244"/>
      <c r="K1046124" s="244"/>
      <c r="L1046124" s="244"/>
      <c r="M1046124" s="244"/>
      <c r="N1046124" s="244"/>
      <c r="O1046124" s="251"/>
      <c r="P1046124" s="251"/>
      <c r="Q1046124" s="251"/>
      <c r="R1046124" s="251"/>
      <c r="S1046124" s="251"/>
      <c r="T1046124" s="251"/>
      <c r="U1046124" s="251"/>
      <c r="V1046124" s="251"/>
      <c r="W1046124" s="251"/>
      <c r="X1046124" s="251"/>
      <c r="Y1046124" s="251"/>
      <c r="Z1046124" s="251"/>
      <c r="AA1046124" s="251"/>
      <c r="AB1046124" s="247"/>
      <c r="AC1046124" s="247"/>
      <c r="AD1046124" s="245"/>
      <c r="AE1046124" s="245"/>
      <c r="AF1046124" s="245"/>
      <c r="AG1046124" s="245"/>
    </row>
    <row r="1046125" spans="1:33" ht="12.75">
      <c r="A1046125" s="247"/>
      <c r="B1046125" s="248"/>
      <c r="C1046125" s="249"/>
      <c r="D1046125" s="250"/>
      <c r="E1046125" s="250"/>
      <c r="F1046125" s="250"/>
      <c r="G1046125" s="250"/>
      <c r="H1046125" s="250"/>
      <c r="I1046125" s="250"/>
      <c r="J1046125" s="244"/>
      <c r="K1046125" s="244"/>
      <c r="L1046125" s="244"/>
      <c r="M1046125" s="244"/>
      <c r="N1046125" s="244"/>
      <c r="O1046125" s="251"/>
      <c r="P1046125" s="251"/>
      <c r="Q1046125" s="251"/>
      <c r="R1046125" s="251"/>
      <c r="S1046125" s="251"/>
      <c r="T1046125" s="251"/>
      <c r="U1046125" s="251"/>
      <c r="V1046125" s="251"/>
      <c r="W1046125" s="251"/>
      <c r="X1046125" s="251"/>
      <c r="Y1046125" s="251"/>
      <c r="Z1046125" s="251"/>
      <c r="AA1046125" s="251"/>
      <c r="AB1046125" s="247"/>
      <c r="AC1046125" s="247"/>
      <c r="AD1046125" s="245"/>
      <c r="AE1046125" s="245"/>
      <c r="AF1046125" s="245"/>
      <c r="AG1046125" s="245"/>
    </row>
    <row r="1046126" spans="1:33" ht="12.75">
      <c r="A1046126" s="247"/>
      <c r="B1046126" s="248"/>
      <c r="C1046126" s="249"/>
      <c r="D1046126" s="250"/>
      <c r="E1046126" s="250"/>
      <c r="F1046126" s="250"/>
      <c r="G1046126" s="250"/>
      <c r="H1046126" s="250"/>
      <c r="I1046126" s="250"/>
      <c r="J1046126" s="244"/>
      <c r="K1046126" s="244"/>
      <c r="L1046126" s="244"/>
      <c r="M1046126" s="244"/>
      <c r="N1046126" s="244"/>
      <c r="O1046126" s="251"/>
      <c r="P1046126" s="251"/>
      <c r="Q1046126" s="251"/>
      <c r="R1046126" s="251"/>
      <c r="S1046126" s="251"/>
      <c r="T1046126" s="251"/>
      <c r="U1046126" s="251"/>
      <c r="V1046126" s="251"/>
      <c r="W1046126" s="251"/>
      <c r="X1046126" s="251"/>
      <c r="Y1046126" s="251"/>
      <c r="Z1046126" s="251"/>
      <c r="AA1046126" s="251"/>
      <c r="AB1046126" s="247"/>
      <c r="AC1046126" s="247"/>
      <c r="AD1046126" s="245"/>
      <c r="AE1046126" s="245"/>
      <c r="AF1046126" s="245"/>
      <c r="AG1046126" s="245"/>
    </row>
    <row r="1046127" spans="1:33" ht="12.75">
      <c r="A1046127" s="247"/>
      <c r="B1046127" s="248"/>
      <c r="C1046127" s="249"/>
      <c r="D1046127" s="250"/>
      <c r="E1046127" s="250"/>
      <c r="F1046127" s="250"/>
      <c r="G1046127" s="250"/>
      <c r="H1046127" s="250"/>
      <c r="I1046127" s="250"/>
      <c r="J1046127" s="244"/>
      <c r="K1046127" s="244"/>
      <c r="L1046127" s="244"/>
      <c r="M1046127" s="244"/>
      <c r="N1046127" s="244"/>
      <c r="O1046127" s="251"/>
      <c r="P1046127" s="251"/>
      <c r="Q1046127" s="251"/>
      <c r="R1046127" s="251"/>
      <c r="S1046127" s="251"/>
      <c r="T1046127" s="251"/>
      <c r="U1046127" s="251"/>
      <c r="V1046127" s="251"/>
      <c r="W1046127" s="251"/>
      <c r="X1046127" s="251"/>
      <c r="Y1046127" s="251"/>
      <c r="Z1046127" s="251"/>
      <c r="AA1046127" s="251"/>
      <c r="AB1046127" s="247"/>
      <c r="AC1046127" s="247"/>
      <c r="AD1046127" s="245"/>
      <c r="AE1046127" s="245"/>
      <c r="AF1046127" s="245"/>
      <c r="AG1046127" s="245"/>
    </row>
    <row r="1046128" spans="1:33" ht="12.75">
      <c r="A1046128" s="247"/>
      <c r="B1046128" s="248"/>
      <c r="C1046128" s="249"/>
      <c r="D1046128" s="250"/>
      <c r="E1046128" s="250"/>
      <c r="F1046128" s="250"/>
      <c r="G1046128" s="250"/>
      <c r="H1046128" s="250"/>
      <c r="I1046128" s="250"/>
      <c r="J1046128" s="244"/>
      <c r="K1046128" s="244"/>
      <c r="L1046128" s="244"/>
      <c r="M1046128" s="244"/>
      <c r="N1046128" s="244"/>
      <c r="O1046128" s="251"/>
      <c r="P1046128" s="251"/>
      <c r="Q1046128" s="251"/>
      <c r="R1046128" s="251"/>
      <c r="S1046128" s="251"/>
      <c r="T1046128" s="251"/>
      <c r="U1046128" s="251"/>
      <c r="V1046128" s="251"/>
      <c r="W1046128" s="251"/>
      <c r="X1046128" s="251"/>
      <c r="Y1046128" s="251"/>
      <c r="Z1046128" s="251"/>
      <c r="AA1046128" s="251"/>
      <c r="AB1046128" s="247"/>
      <c r="AC1046128" s="247"/>
      <c r="AD1046128" s="245"/>
      <c r="AE1046128" s="245"/>
      <c r="AF1046128" s="245"/>
      <c r="AG1046128" s="245"/>
    </row>
    <row r="1046129" spans="1:33" ht="12.75">
      <c r="A1046129" s="247"/>
      <c r="B1046129" s="248"/>
      <c r="C1046129" s="249"/>
      <c r="D1046129" s="250"/>
      <c r="E1046129" s="250"/>
      <c r="F1046129" s="250"/>
      <c r="G1046129" s="250"/>
      <c r="H1046129" s="250"/>
      <c r="I1046129" s="250"/>
      <c r="J1046129" s="244"/>
      <c r="K1046129" s="244"/>
      <c r="L1046129" s="244"/>
      <c r="M1046129" s="244"/>
      <c r="N1046129" s="244"/>
      <c r="O1046129" s="251"/>
      <c r="P1046129" s="251"/>
      <c r="Q1046129" s="251"/>
      <c r="R1046129" s="251"/>
      <c r="S1046129" s="251"/>
      <c r="T1046129" s="251"/>
      <c r="U1046129" s="251"/>
      <c r="V1046129" s="251"/>
      <c r="W1046129" s="251"/>
      <c r="X1046129" s="251"/>
      <c r="Y1046129" s="251"/>
      <c r="Z1046129" s="251"/>
      <c r="AA1046129" s="251"/>
      <c r="AB1046129" s="247"/>
      <c r="AC1046129" s="247"/>
      <c r="AD1046129" s="245"/>
      <c r="AE1046129" s="245"/>
      <c r="AF1046129" s="245"/>
      <c r="AG1046129" s="245"/>
    </row>
    <row r="1046130" spans="1:33" ht="12.75">
      <c r="A1046130" s="247"/>
      <c r="B1046130" s="248"/>
      <c r="C1046130" s="249"/>
      <c r="D1046130" s="250"/>
      <c r="E1046130" s="250"/>
      <c r="F1046130" s="250"/>
      <c r="G1046130" s="250"/>
      <c r="H1046130" s="250"/>
      <c r="I1046130" s="250"/>
      <c r="J1046130" s="244"/>
      <c r="K1046130" s="244"/>
      <c r="L1046130" s="244"/>
      <c r="M1046130" s="244"/>
      <c r="N1046130" s="244"/>
      <c r="O1046130" s="251"/>
      <c r="P1046130" s="251"/>
      <c r="Q1046130" s="251"/>
      <c r="R1046130" s="251"/>
      <c r="S1046130" s="251"/>
      <c r="T1046130" s="251"/>
      <c r="U1046130" s="251"/>
      <c r="V1046130" s="251"/>
      <c r="W1046130" s="251"/>
      <c r="X1046130" s="251"/>
      <c r="Y1046130" s="251"/>
      <c r="Z1046130" s="251"/>
      <c r="AA1046130" s="251"/>
      <c r="AB1046130" s="247"/>
      <c r="AC1046130" s="247"/>
      <c r="AD1046130" s="245"/>
      <c r="AE1046130" s="245"/>
      <c r="AF1046130" s="245"/>
      <c r="AG1046130" s="245"/>
    </row>
    <row r="1046131" spans="1:33" ht="12.75">
      <c r="A1046131" s="247"/>
      <c r="B1046131" s="248"/>
      <c r="C1046131" s="249"/>
      <c r="D1046131" s="250"/>
      <c r="E1046131" s="250"/>
      <c r="F1046131" s="250"/>
      <c r="G1046131" s="250"/>
      <c r="H1046131" s="250"/>
      <c r="I1046131" s="250"/>
      <c r="J1046131" s="244"/>
      <c r="K1046131" s="244"/>
      <c r="L1046131" s="244"/>
      <c r="M1046131" s="244"/>
      <c r="N1046131" s="244"/>
      <c r="O1046131" s="251"/>
      <c r="P1046131" s="251"/>
      <c r="Q1046131" s="251"/>
      <c r="R1046131" s="251"/>
      <c r="S1046131" s="251"/>
      <c r="T1046131" s="251"/>
      <c r="U1046131" s="251"/>
      <c r="V1046131" s="251"/>
      <c r="W1046131" s="251"/>
      <c r="X1046131" s="251"/>
      <c r="Y1046131" s="251"/>
      <c r="Z1046131" s="251"/>
      <c r="AA1046131" s="251"/>
      <c r="AB1046131" s="247"/>
      <c r="AC1046131" s="247"/>
      <c r="AD1046131" s="245"/>
      <c r="AE1046131" s="245"/>
      <c r="AF1046131" s="245"/>
      <c r="AG1046131" s="245"/>
    </row>
    <row r="1046132" spans="1:33" ht="12.75">
      <c r="A1046132" s="247"/>
      <c r="B1046132" s="248"/>
      <c r="C1046132" s="249"/>
      <c r="D1046132" s="250"/>
      <c r="E1046132" s="250"/>
      <c r="F1046132" s="250"/>
      <c r="G1046132" s="250"/>
      <c r="H1046132" s="250"/>
      <c r="I1046132" s="250"/>
      <c r="J1046132" s="244"/>
      <c r="K1046132" s="244"/>
      <c r="L1046132" s="244"/>
      <c r="M1046132" s="244"/>
      <c r="N1046132" s="244"/>
      <c r="O1046132" s="251"/>
      <c r="P1046132" s="251"/>
      <c r="Q1046132" s="251"/>
      <c r="R1046132" s="251"/>
      <c r="S1046132" s="251"/>
      <c r="T1046132" s="251"/>
      <c r="U1046132" s="251"/>
      <c r="V1046132" s="251"/>
      <c r="W1046132" s="251"/>
      <c r="X1046132" s="251"/>
      <c r="Y1046132" s="251"/>
      <c r="Z1046132" s="251"/>
      <c r="AA1046132" s="251"/>
      <c r="AB1046132" s="247"/>
      <c r="AC1046132" s="247"/>
      <c r="AD1046132" s="245"/>
      <c r="AE1046132" s="245"/>
      <c r="AF1046132" s="245"/>
      <c r="AG1046132" s="245"/>
    </row>
    <row r="1046133" spans="1:33" ht="12.75">
      <c r="A1046133" s="247"/>
      <c r="B1046133" s="248"/>
      <c r="C1046133" s="249"/>
      <c r="D1046133" s="250"/>
      <c r="E1046133" s="250"/>
      <c r="F1046133" s="250"/>
      <c r="G1046133" s="250"/>
      <c r="H1046133" s="250"/>
      <c r="I1046133" s="250"/>
      <c r="J1046133" s="244"/>
      <c r="K1046133" s="244"/>
      <c r="L1046133" s="244"/>
      <c r="M1046133" s="244"/>
      <c r="N1046133" s="244"/>
      <c r="O1046133" s="251"/>
      <c r="P1046133" s="251"/>
      <c r="Q1046133" s="251"/>
      <c r="R1046133" s="251"/>
      <c r="S1046133" s="251"/>
      <c r="T1046133" s="251"/>
      <c r="U1046133" s="251"/>
      <c r="V1046133" s="251"/>
      <c r="W1046133" s="251"/>
      <c r="X1046133" s="251"/>
      <c r="Y1046133" s="251"/>
      <c r="Z1046133" s="251"/>
      <c r="AA1046133" s="251"/>
      <c r="AB1046133" s="247"/>
      <c r="AC1046133" s="247"/>
      <c r="AD1046133" s="245"/>
      <c r="AE1046133" s="245"/>
      <c r="AF1046133" s="245"/>
      <c r="AG1046133" s="245"/>
    </row>
    <row r="1046134" spans="1:33" ht="12.75">
      <c r="A1046134" s="247"/>
      <c r="B1046134" s="248"/>
      <c r="C1046134" s="249"/>
      <c r="D1046134" s="250"/>
      <c r="E1046134" s="250"/>
      <c r="F1046134" s="250"/>
      <c r="G1046134" s="250"/>
      <c r="H1046134" s="250"/>
      <c r="I1046134" s="250"/>
      <c r="J1046134" s="244"/>
      <c r="K1046134" s="244"/>
      <c r="L1046134" s="244"/>
      <c r="M1046134" s="244"/>
      <c r="N1046134" s="244"/>
      <c r="O1046134" s="251"/>
      <c r="P1046134" s="251"/>
      <c r="Q1046134" s="251"/>
      <c r="R1046134" s="251"/>
      <c r="S1046134" s="251"/>
      <c r="T1046134" s="251"/>
      <c r="U1046134" s="251"/>
      <c r="V1046134" s="251"/>
      <c r="W1046134" s="251"/>
      <c r="X1046134" s="251"/>
      <c r="Y1046134" s="251"/>
      <c r="Z1046134" s="251"/>
      <c r="AA1046134" s="251"/>
      <c r="AB1046134" s="247"/>
      <c r="AC1046134" s="247"/>
      <c r="AD1046134" s="245"/>
      <c r="AE1046134" s="245"/>
      <c r="AF1046134" s="245"/>
      <c r="AG1046134" s="245"/>
    </row>
    <row r="1046135" spans="1:33" ht="12.75">
      <c r="A1046135" s="247"/>
      <c r="B1046135" s="248"/>
      <c r="C1046135" s="249"/>
      <c r="D1046135" s="250"/>
      <c r="E1046135" s="250"/>
      <c r="F1046135" s="250"/>
      <c r="G1046135" s="250"/>
      <c r="H1046135" s="250"/>
      <c r="I1046135" s="250"/>
      <c r="J1046135" s="244"/>
      <c r="K1046135" s="244"/>
      <c r="L1046135" s="244"/>
      <c r="M1046135" s="244"/>
      <c r="N1046135" s="244"/>
      <c r="O1046135" s="251"/>
      <c r="P1046135" s="251"/>
      <c r="Q1046135" s="251"/>
      <c r="R1046135" s="251"/>
      <c r="S1046135" s="251"/>
      <c r="T1046135" s="251"/>
      <c r="U1046135" s="251"/>
      <c r="V1046135" s="251"/>
      <c r="W1046135" s="251"/>
      <c r="X1046135" s="251"/>
      <c r="Y1046135" s="251"/>
      <c r="Z1046135" s="251"/>
      <c r="AA1046135" s="251"/>
      <c r="AB1046135" s="247"/>
      <c r="AC1046135" s="247"/>
      <c r="AD1046135" s="245"/>
      <c r="AE1046135" s="245"/>
      <c r="AF1046135" s="245"/>
      <c r="AG1046135" s="245"/>
    </row>
    <row r="1046136" spans="1:33" ht="12.75">
      <c r="A1046136" s="247"/>
      <c r="B1046136" s="248"/>
      <c r="C1046136" s="249"/>
      <c r="D1046136" s="250"/>
      <c r="E1046136" s="250"/>
      <c r="F1046136" s="250"/>
      <c r="G1046136" s="250"/>
      <c r="H1046136" s="250"/>
      <c r="I1046136" s="250"/>
      <c r="J1046136" s="244"/>
      <c r="K1046136" s="244"/>
      <c r="L1046136" s="244"/>
      <c r="M1046136" s="244"/>
      <c r="N1046136" s="244"/>
      <c r="O1046136" s="251"/>
      <c r="P1046136" s="251"/>
      <c r="Q1046136" s="251"/>
      <c r="R1046136" s="251"/>
      <c r="S1046136" s="251"/>
      <c r="T1046136" s="251"/>
      <c r="U1046136" s="251"/>
      <c r="V1046136" s="251"/>
      <c r="W1046136" s="251"/>
      <c r="X1046136" s="251"/>
      <c r="Y1046136" s="251"/>
      <c r="Z1046136" s="251"/>
      <c r="AA1046136" s="251"/>
      <c r="AB1046136" s="247"/>
      <c r="AC1046136" s="247"/>
      <c r="AD1046136" s="245"/>
      <c r="AE1046136" s="245"/>
      <c r="AF1046136" s="245"/>
      <c r="AG1046136" s="245"/>
    </row>
    <row r="1046137" spans="1:33" ht="12.75">
      <c r="A1046137" s="247"/>
      <c r="B1046137" s="248"/>
      <c r="C1046137" s="249"/>
      <c r="D1046137" s="250"/>
      <c r="E1046137" s="250"/>
      <c r="F1046137" s="250"/>
      <c r="G1046137" s="250"/>
      <c r="H1046137" s="250"/>
      <c r="I1046137" s="250"/>
      <c r="J1046137" s="244"/>
      <c r="K1046137" s="244"/>
      <c r="L1046137" s="244"/>
      <c r="M1046137" s="244"/>
      <c r="N1046137" s="244"/>
      <c r="O1046137" s="251"/>
      <c r="P1046137" s="251"/>
      <c r="Q1046137" s="251"/>
      <c r="R1046137" s="251"/>
      <c r="S1046137" s="251"/>
      <c r="T1046137" s="251"/>
      <c r="U1046137" s="251"/>
      <c r="V1046137" s="251"/>
      <c r="W1046137" s="251"/>
      <c r="X1046137" s="251"/>
      <c r="Y1046137" s="251"/>
      <c r="Z1046137" s="251"/>
      <c r="AA1046137" s="251"/>
      <c r="AB1046137" s="247"/>
      <c r="AC1046137" s="247"/>
      <c r="AD1046137" s="245"/>
      <c r="AE1046137" s="245"/>
      <c r="AF1046137" s="245"/>
      <c r="AG1046137" s="245"/>
    </row>
    <row r="1046138" spans="1:33" ht="12.75">
      <c r="A1046138" s="247"/>
      <c r="B1046138" s="248"/>
      <c r="C1046138" s="249"/>
      <c r="D1046138" s="250"/>
      <c r="E1046138" s="250"/>
      <c r="F1046138" s="250"/>
      <c r="G1046138" s="250"/>
      <c r="H1046138" s="250"/>
      <c r="I1046138" s="250"/>
      <c r="J1046138" s="244"/>
      <c r="K1046138" s="244"/>
      <c r="L1046138" s="244"/>
      <c r="M1046138" s="244"/>
      <c r="N1046138" s="244"/>
      <c r="O1046138" s="251"/>
      <c r="P1046138" s="251"/>
      <c r="Q1046138" s="251"/>
      <c r="R1046138" s="251"/>
      <c r="S1046138" s="251"/>
      <c r="T1046138" s="251"/>
      <c r="U1046138" s="251"/>
      <c r="V1046138" s="251"/>
      <c r="W1046138" s="251"/>
      <c r="X1046138" s="251"/>
      <c r="Y1046138" s="251"/>
      <c r="Z1046138" s="251"/>
      <c r="AA1046138" s="251"/>
      <c r="AB1046138" s="247"/>
      <c r="AC1046138" s="247"/>
      <c r="AD1046138" s="245"/>
      <c r="AE1046138" s="245"/>
      <c r="AF1046138" s="245"/>
      <c r="AG1046138" s="245"/>
    </row>
    <row r="1046139" spans="1:33" ht="12.75">
      <c r="A1046139" s="247"/>
      <c r="B1046139" s="248"/>
      <c r="C1046139" s="249"/>
      <c r="D1046139" s="250"/>
      <c r="E1046139" s="250"/>
      <c r="F1046139" s="250"/>
      <c r="G1046139" s="250"/>
      <c r="H1046139" s="250"/>
      <c r="I1046139" s="250"/>
      <c r="J1046139" s="244"/>
      <c r="K1046139" s="244"/>
      <c r="L1046139" s="244"/>
      <c r="M1046139" s="244"/>
      <c r="N1046139" s="244"/>
      <c r="O1046139" s="251"/>
      <c r="P1046139" s="251"/>
      <c r="Q1046139" s="251"/>
      <c r="R1046139" s="251"/>
      <c r="S1046139" s="251"/>
      <c r="T1046139" s="251"/>
      <c r="U1046139" s="251"/>
      <c r="V1046139" s="251"/>
      <c r="W1046139" s="251"/>
      <c r="X1046139" s="251"/>
      <c r="Y1046139" s="251"/>
      <c r="Z1046139" s="251"/>
      <c r="AA1046139" s="251"/>
      <c r="AB1046139" s="247"/>
      <c r="AC1046139" s="247"/>
      <c r="AD1046139" s="245"/>
      <c r="AE1046139" s="245"/>
      <c r="AF1046139" s="245"/>
      <c r="AG1046139" s="245"/>
    </row>
    <row r="1046140" spans="1:33" ht="12.75">
      <c r="A1046140" s="247"/>
      <c r="B1046140" s="248"/>
      <c r="C1046140" s="249"/>
      <c r="D1046140" s="250"/>
      <c r="E1046140" s="250"/>
      <c r="F1046140" s="250"/>
      <c r="G1046140" s="250"/>
      <c r="H1046140" s="250"/>
      <c r="I1046140" s="250"/>
      <c r="J1046140" s="244"/>
      <c r="K1046140" s="244"/>
      <c r="L1046140" s="244"/>
      <c r="M1046140" s="244"/>
      <c r="N1046140" s="244"/>
      <c r="O1046140" s="251"/>
      <c r="P1046140" s="251"/>
      <c r="Q1046140" s="251"/>
      <c r="R1046140" s="251"/>
      <c r="S1046140" s="251"/>
      <c r="T1046140" s="251"/>
      <c r="U1046140" s="251"/>
      <c r="V1046140" s="251"/>
      <c r="W1046140" s="251"/>
      <c r="X1046140" s="251"/>
      <c r="Y1046140" s="251"/>
      <c r="Z1046140" s="251"/>
      <c r="AA1046140" s="251"/>
      <c r="AB1046140" s="247"/>
      <c r="AC1046140" s="247"/>
      <c r="AD1046140" s="245"/>
      <c r="AE1046140" s="245"/>
      <c r="AF1046140" s="245"/>
      <c r="AG1046140" s="245"/>
    </row>
    <row r="1046141" spans="1:33" ht="12.75">
      <c r="A1046141" s="247"/>
      <c r="B1046141" s="248"/>
      <c r="C1046141" s="249"/>
      <c r="D1046141" s="250"/>
      <c r="E1046141" s="250"/>
      <c r="F1046141" s="250"/>
      <c r="G1046141" s="250"/>
      <c r="H1046141" s="250"/>
      <c r="I1046141" s="250"/>
      <c r="J1046141" s="244"/>
      <c r="K1046141" s="244"/>
      <c r="L1046141" s="244"/>
      <c r="M1046141" s="244"/>
      <c r="N1046141" s="244"/>
      <c r="O1046141" s="251"/>
      <c r="P1046141" s="251"/>
      <c r="Q1046141" s="251"/>
      <c r="R1046141" s="251"/>
      <c r="S1046141" s="251"/>
      <c r="T1046141" s="251"/>
      <c r="U1046141" s="251"/>
      <c r="V1046141" s="251"/>
      <c r="W1046141" s="251"/>
      <c r="X1046141" s="251"/>
      <c r="Y1046141" s="251"/>
      <c r="Z1046141" s="251"/>
      <c r="AA1046141" s="251"/>
      <c r="AB1046141" s="247"/>
      <c r="AC1046141" s="247"/>
      <c r="AD1046141" s="245"/>
      <c r="AE1046141" s="245"/>
      <c r="AF1046141" s="245"/>
      <c r="AG1046141" s="245"/>
    </row>
    <row r="1046142" spans="1:33" ht="12.75">
      <c r="A1046142" s="247"/>
      <c r="B1046142" s="248"/>
      <c r="C1046142" s="249"/>
      <c r="D1046142" s="250"/>
      <c r="E1046142" s="250"/>
      <c r="F1046142" s="250"/>
      <c r="G1046142" s="250"/>
      <c r="H1046142" s="250"/>
      <c r="I1046142" s="250"/>
      <c r="J1046142" s="244"/>
      <c r="K1046142" s="244"/>
      <c r="L1046142" s="244"/>
      <c r="M1046142" s="244"/>
      <c r="N1046142" s="244"/>
      <c r="O1046142" s="251"/>
      <c r="P1046142" s="251"/>
      <c r="Q1046142" s="251"/>
      <c r="R1046142" s="251"/>
      <c r="S1046142" s="251"/>
      <c r="T1046142" s="251"/>
      <c r="U1046142" s="251"/>
      <c r="V1046142" s="251"/>
      <c r="W1046142" s="251"/>
      <c r="X1046142" s="251"/>
      <c r="Y1046142" s="251"/>
      <c r="Z1046142" s="251"/>
      <c r="AA1046142" s="251"/>
      <c r="AB1046142" s="247"/>
      <c r="AC1046142" s="247"/>
      <c r="AD1046142" s="245"/>
      <c r="AE1046142" s="245"/>
      <c r="AF1046142" s="245"/>
      <c r="AG1046142" s="245"/>
    </row>
    <row r="1046143" spans="1:33" ht="12.75">
      <c r="A1046143" s="247"/>
      <c r="B1046143" s="248"/>
      <c r="C1046143" s="249"/>
      <c r="D1046143" s="250"/>
      <c r="E1046143" s="250"/>
      <c r="F1046143" s="250"/>
      <c r="G1046143" s="250"/>
      <c r="H1046143" s="250"/>
      <c r="I1046143" s="250"/>
      <c r="J1046143" s="244"/>
      <c r="K1046143" s="244"/>
      <c r="L1046143" s="244"/>
      <c r="M1046143" s="244"/>
      <c r="N1046143" s="244"/>
      <c r="O1046143" s="251"/>
      <c r="P1046143" s="251"/>
      <c r="Q1046143" s="251"/>
      <c r="R1046143" s="251"/>
      <c r="S1046143" s="251"/>
      <c r="T1046143" s="251"/>
      <c r="U1046143" s="251"/>
      <c r="V1046143" s="251"/>
      <c r="W1046143" s="251"/>
      <c r="X1046143" s="251"/>
      <c r="Y1046143" s="251"/>
      <c r="Z1046143" s="251"/>
      <c r="AA1046143" s="251"/>
      <c r="AB1046143" s="247"/>
      <c r="AC1046143" s="247"/>
      <c r="AD1046143" s="245"/>
      <c r="AE1046143" s="245"/>
      <c r="AF1046143" s="245"/>
      <c r="AG1046143" s="245"/>
    </row>
    <row r="1046144" spans="1:33" ht="12.75">
      <c r="A1046144" s="247"/>
      <c r="B1046144" s="248"/>
      <c r="C1046144" s="249"/>
      <c r="D1046144" s="250"/>
      <c r="E1046144" s="250"/>
      <c r="F1046144" s="250"/>
      <c r="G1046144" s="250"/>
      <c r="H1046144" s="250"/>
      <c r="I1046144" s="250"/>
      <c r="J1046144" s="244"/>
      <c r="K1046144" s="244"/>
      <c r="L1046144" s="244"/>
      <c r="M1046144" s="244"/>
      <c r="N1046144" s="244"/>
      <c r="O1046144" s="251"/>
      <c r="P1046144" s="251"/>
      <c r="Q1046144" s="251"/>
      <c r="R1046144" s="251"/>
      <c r="S1046144" s="251"/>
      <c r="T1046144" s="251"/>
      <c r="U1046144" s="251"/>
      <c r="V1046144" s="251"/>
      <c r="W1046144" s="251"/>
      <c r="X1046144" s="251"/>
      <c r="Y1046144" s="251"/>
      <c r="Z1046144" s="251"/>
      <c r="AA1046144" s="251"/>
      <c r="AB1046144" s="247"/>
      <c r="AC1046144" s="247"/>
      <c r="AD1046144" s="245"/>
      <c r="AE1046144" s="245"/>
      <c r="AF1046144" s="245"/>
      <c r="AG1046144" s="245"/>
    </row>
    <row r="1046145" spans="1:33" ht="12.75">
      <c r="A1046145" s="247"/>
      <c r="B1046145" s="248"/>
      <c r="C1046145" s="249"/>
      <c r="D1046145" s="250"/>
      <c r="E1046145" s="250"/>
      <c r="F1046145" s="250"/>
      <c r="G1046145" s="250"/>
      <c r="H1046145" s="250"/>
      <c r="I1046145" s="250"/>
      <c r="J1046145" s="244"/>
      <c r="K1046145" s="244"/>
      <c r="L1046145" s="244"/>
      <c r="M1046145" s="244"/>
      <c r="N1046145" s="244"/>
      <c r="O1046145" s="251"/>
      <c r="P1046145" s="251"/>
      <c r="Q1046145" s="251"/>
      <c r="R1046145" s="251"/>
      <c r="S1046145" s="251"/>
      <c r="T1046145" s="251"/>
      <c r="U1046145" s="251"/>
      <c r="V1046145" s="251"/>
      <c r="W1046145" s="251"/>
      <c r="X1046145" s="251"/>
      <c r="Y1046145" s="251"/>
      <c r="Z1046145" s="251"/>
      <c r="AA1046145" s="251"/>
      <c r="AB1046145" s="247"/>
      <c r="AC1046145" s="247"/>
      <c r="AD1046145" s="245"/>
      <c r="AE1046145" s="245"/>
      <c r="AF1046145" s="245"/>
      <c r="AG1046145" s="245"/>
    </row>
    <row r="1046146" spans="1:33" ht="12.75">
      <c r="A1046146" s="247"/>
      <c r="B1046146" s="248"/>
      <c r="C1046146" s="249"/>
      <c r="D1046146" s="250"/>
      <c r="E1046146" s="250"/>
      <c r="F1046146" s="250"/>
      <c r="G1046146" s="250"/>
      <c r="H1046146" s="250"/>
      <c r="I1046146" s="250"/>
      <c r="J1046146" s="244"/>
      <c r="K1046146" s="244"/>
      <c r="L1046146" s="244"/>
      <c r="M1046146" s="244"/>
      <c r="N1046146" s="244"/>
      <c r="O1046146" s="251"/>
      <c r="P1046146" s="251"/>
      <c r="Q1046146" s="251"/>
      <c r="R1046146" s="251"/>
      <c r="S1046146" s="251"/>
      <c r="T1046146" s="251"/>
      <c r="U1046146" s="251"/>
      <c r="V1046146" s="251"/>
      <c r="W1046146" s="251"/>
      <c r="X1046146" s="251"/>
      <c r="Y1046146" s="251"/>
      <c r="Z1046146" s="251"/>
      <c r="AA1046146" s="251"/>
      <c r="AB1046146" s="247"/>
      <c r="AC1046146" s="247"/>
      <c r="AD1046146" s="245"/>
      <c r="AE1046146" s="245"/>
      <c r="AF1046146" s="245"/>
      <c r="AG1046146" s="245"/>
    </row>
    <row r="1046147" spans="1:33" ht="12.75">
      <c r="A1046147" s="247"/>
      <c r="B1046147" s="248"/>
      <c r="C1046147" s="249"/>
      <c r="D1046147" s="250"/>
      <c r="E1046147" s="250"/>
      <c r="F1046147" s="250"/>
      <c r="G1046147" s="250"/>
      <c r="H1046147" s="250"/>
      <c r="I1046147" s="250"/>
      <c r="J1046147" s="244"/>
      <c r="K1046147" s="244"/>
      <c r="L1046147" s="244"/>
      <c r="M1046147" s="244"/>
      <c r="N1046147" s="244"/>
      <c r="O1046147" s="251"/>
      <c r="P1046147" s="251"/>
      <c r="Q1046147" s="251"/>
      <c r="R1046147" s="251"/>
      <c r="S1046147" s="251"/>
      <c r="T1046147" s="251"/>
      <c r="U1046147" s="251"/>
      <c r="V1046147" s="251"/>
      <c r="W1046147" s="251"/>
      <c r="X1046147" s="251"/>
      <c r="Y1046147" s="251"/>
      <c r="Z1046147" s="251"/>
      <c r="AA1046147" s="251"/>
      <c r="AB1046147" s="247"/>
      <c r="AC1046147" s="247"/>
      <c r="AD1046147" s="245"/>
      <c r="AE1046147" s="245"/>
      <c r="AF1046147" s="245"/>
      <c r="AG1046147" s="245"/>
    </row>
    <row r="1046148" spans="1:33" ht="12.75">
      <c r="A1046148" s="247"/>
      <c r="B1046148" s="248"/>
      <c r="C1046148" s="249"/>
      <c r="D1046148" s="250"/>
      <c r="E1046148" s="250"/>
      <c r="F1046148" s="250"/>
      <c r="G1046148" s="250"/>
      <c r="H1046148" s="250"/>
      <c r="I1046148" s="250"/>
      <c r="J1046148" s="244"/>
      <c r="K1046148" s="244"/>
      <c r="L1046148" s="244"/>
      <c r="M1046148" s="244"/>
      <c r="N1046148" s="244"/>
      <c r="O1046148" s="251"/>
      <c r="P1046148" s="251"/>
      <c r="Q1046148" s="251"/>
      <c r="R1046148" s="251"/>
      <c r="S1046148" s="251"/>
      <c r="T1046148" s="251"/>
      <c r="U1046148" s="251"/>
      <c r="V1046148" s="251"/>
      <c r="W1046148" s="251"/>
      <c r="X1046148" s="251"/>
      <c r="Y1046148" s="251"/>
      <c r="Z1046148" s="251"/>
      <c r="AA1046148" s="251"/>
      <c r="AB1046148" s="247"/>
      <c r="AC1046148" s="247"/>
      <c r="AD1046148" s="245"/>
      <c r="AE1046148" s="245"/>
      <c r="AF1046148" s="245"/>
      <c r="AG1046148" s="245"/>
    </row>
    <row r="1046149" spans="1:33" ht="12.75">
      <c r="A1046149" s="247"/>
      <c r="B1046149" s="248"/>
      <c r="C1046149" s="249"/>
      <c r="D1046149" s="250"/>
      <c r="E1046149" s="250"/>
      <c r="F1046149" s="250"/>
      <c r="G1046149" s="250"/>
      <c r="H1046149" s="250"/>
      <c r="I1046149" s="250"/>
      <c r="J1046149" s="244"/>
      <c r="K1046149" s="244"/>
      <c r="L1046149" s="244"/>
      <c r="M1046149" s="244"/>
      <c r="N1046149" s="244"/>
      <c r="O1046149" s="251"/>
      <c r="P1046149" s="251"/>
      <c r="Q1046149" s="251"/>
      <c r="R1046149" s="251"/>
      <c r="S1046149" s="251"/>
      <c r="T1046149" s="251"/>
      <c r="U1046149" s="251"/>
      <c r="V1046149" s="251"/>
      <c r="W1046149" s="251"/>
      <c r="X1046149" s="251"/>
      <c r="Y1046149" s="251"/>
      <c r="Z1046149" s="251"/>
      <c r="AA1046149" s="251"/>
      <c r="AB1046149" s="247"/>
      <c r="AC1046149" s="247"/>
      <c r="AD1046149" s="245"/>
      <c r="AE1046149" s="245"/>
      <c r="AF1046149" s="245"/>
      <c r="AG1046149" s="245"/>
    </row>
    <row r="1046150" spans="1:33" ht="12.75">
      <c r="A1046150" s="247"/>
      <c r="B1046150" s="248"/>
      <c r="C1046150" s="249"/>
      <c r="D1046150" s="250"/>
      <c r="E1046150" s="250"/>
      <c r="F1046150" s="250"/>
      <c r="G1046150" s="250"/>
      <c r="H1046150" s="250"/>
      <c r="I1046150" s="250"/>
      <c r="J1046150" s="244"/>
      <c r="K1046150" s="244"/>
      <c r="L1046150" s="244"/>
      <c r="M1046150" s="244"/>
      <c r="N1046150" s="244"/>
      <c r="O1046150" s="251"/>
      <c r="P1046150" s="251"/>
      <c r="Q1046150" s="251"/>
      <c r="R1046150" s="251"/>
      <c r="S1046150" s="251"/>
      <c r="T1046150" s="251"/>
      <c r="U1046150" s="251"/>
      <c r="V1046150" s="251"/>
      <c r="W1046150" s="251"/>
      <c r="X1046150" s="251"/>
      <c r="Y1046150" s="251"/>
      <c r="Z1046150" s="251"/>
      <c r="AA1046150" s="251"/>
      <c r="AB1046150" s="247"/>
      <c r="AC1046150" s="247"/>
      <c r="AD1046150" s="245"/>
      <c r="AE1046150" s="245"/>
      <c r="AF1046150" s="245"/>
      <c r="AG1046150" s="245"/>
    </row>
    <row r="1046151" spans="1:33" ht="12.75">
      <c r="A1046151" s="247"/>
      <c r="B1046151" s="248"/>
      <c r="C1046151" s="249"/>
      <c r="D1046151" s="250"/>
      <c r="E1046151" s="250"/>
      <c r="F1046151" s="250"/>
      <c r="G1046151" s="250"/>
      <c r="H1046151" s="250"/>
      <c r="I1046151" s="250"/>
      <c r="J1046151" s="244"/>
      <c r="K1046151" s="244"/>
      <c r="L1046151" s="244"/>
      <c r="M1046151" s="244"/>
      <c r="N1046151" s="244"/>
      <c r="O1046151" s="251"/>
      <c r="P1046151" s="251"/>
      <c r="Q1046151" s="251"/>
      <c r="R1046151" s="251"/>
      <c r="S1046151" s="251"/>
      <c r="T1046151" s="251"/>
      <c r="U1046151" s="251"/>
      <c r="V1046151" s="251"/>
      <c r="W1046151" s="251"/>
      <c r="X1046151" s="251"/>
      <c r="Y1046151" s="251"/>
      <c r="Z1046151" s="251"/>
      <c r="AA1046151" s="251"/>
      <c r="AB1046151" s="247"/>
      <c r="AC1046151" s="247"/>
      <c r="AD1046151" s="245"/>
      <c r="AE1046151" s="245"/>
      <c r="AF1046151" s="245"/>
      <c r="AG1046151" s="245"/>
    </row>
    <row r="1046152" spans="1:33" ht="12.75">
      <c r="A1046152" s="247"/>
      <c r="B1046152" s="248"/>
      <c r="C1046152" s="249"/>
      <c r="D1046152" s="250"/>
      <c r="E1046152" s="250"/>
      <c r="F1046152" s="250"/>
      <c r="G1046152" s="250"/>
      <c r="H1046152" s="250"/>
      <c r="I1046152" s="250"/>
      <c r="J1046152" s="244"/>
      <c r="K1046152" s="244"/>
      <c r="L1046152" s="244"/>
      <c r="M1046152" s="244"/>
      <c r="N1046152" s="244"/>
      <c r="O1046152" s="251"/>
      <c r="P1046152" s="251"/>
      <c r="Q1046152" s="251"/>
      <c r="R1046152" s="251"/>
      <c r="S1046152" s="251"/>
      <c r="T1046152" s="251"/>
      <c r="U1046152" s="251"/>
      <c r="V1046152" s="251"/>
      <c r="W1046152" s="251"/>
      <c r="X1046152" s="251"/>
      <c r="Y1046152" s="251"/>
      <c r="Z1046152" s="251"/>
      <c r="AA1046152" s="251"/>
      <c r="AB1046152" s="247"/>
      <c r="AC1046152" s="247"/>
      <c r="AD1046152" s="245"/>
      <c r="AE1046152" s="245"/>
      <c r="AF1046152" s="245"/>
      <c r="AG1046152" s="245"/>
    </row>
    <row r="1046153" spans="1:33" ht="12.75">
      <c r="A1046153" s="247"/>
      <c r="B1046153" s="248"/>
      <c r="C1046153" s="249"/>
      <c r="D1046153" s="250"/>
      <c r="E1046153" s="250"/>
      <c r="F1046153" s="250"/>
      <c r="G1046153" s="250"/>
      <c r="H1046153" s="250"/>
      <c r="I1046153" s="250"/>
      <c r="J1046153" s="244"/>
      <c r="K1046153" s="244"/>
      <c r="L1046153" s="244"/>
      <c r="M1046153" s="244"/>
      <c r="N1046153" s="244"/>
      <c r="O1046153" s="251"/>
      <c r="P1046153" s="251"/>
      <c r="Q1046153" s="251"/>
      <c r="R1046153" s="251"/>
      <c r="S1046153" s="251"/>
      <c r="T1046153" s="251"/>
      <c r="U1046153" s="251"/>
      <c r="V1046153" s="251"/>
      <c r="W1046153" s="251"/>
      <c r="X1046153" s="251"/>
      <c r="Y1046153" s="251"/>
      <c r="Z1046153" s="251"/>
      <c r="AA1046153" s="251"/>
      <c r="AB1046153" s="247"/>
      <c r="AC1046153" s="247"/>
      <c r="AD1046153" s="245"/>
      <c r="AE1046153" s="245"/>
      <c r="AF1046153" s="245"/>
      <c r="AG1046153" s="245"/>
    </row>
    <row r="1046154" spans="1:33" ht="12.75">
      <c r="A1046154" s="247"/>
      <c r="B1046154" s="248"/>
      <c r="C1046154" s="249"/>
      <c r="D1046154" s="250"/>
      <c r="E1046154" s="250"/>
      <c r="F1046154" s="250"/>
      <c r="G1046154" s="250"/>
      <c r="H1046154" s="250"/>
      <c r="I1046154" s="250"/>
      <c r="J1046154" s="244"/>
      <c r="K1046154" s="244"/>
      <c r="L1046154" s="244"/>
      <c r="M1046154" s="244"/>
      <c r="N1046154" s="244"/>
      <c r="O1046154" s="251"/>
      <c r="P1046154" s="251"/>
      <c r="Q1046154" s="251"/>
      <c r="R1046154" s="251"/>
      <c r="S1046154" s="251"/>
      <c r="T1046154" s="251"/>
      <c r="U1046154" s="251"/>
      <c r="V1046154" s="251"/>
      <c r="W1046154" s="251"/>
      <c r="X1046154" s="251"/>
      <c r="Y1046154" s="251"/>
      <c r="Z1046154" s="251"/>
      <c r="AA1046154" s="251"/>
      <c r="AB1046154" s="247"/>
      <c r="AC1046154" s="247"/>
      <c r="AD1046154" s="245"/>
      <c r="AE1046154" s="245"/>
      <c r="AF1046154" s="245"/>
      <c r="AG1046154" s="245"/>
    </row>
    <row r="1046155" spans="1:33" ht="12.75">
      <c r="A1046155" s="247"/>
      <c r="B1046155" s="248"/>
      <c r="C1046155" s="249"/>
      <c r="D1046155" s="250"/>
      <c r="E1046155" s="250"/>
      <c r="F1046155" s="250"/>
      <c r="G1046155" s="250"/>
      <c r="H1046155" s="250"/>
      <c r="I1046155" s="250"/>
      <c r="J1046155" s="244"/>
      <c r="K1046155" s="244"/>
      <c r="L1046155" s="244"/>
      <c r="M1046155" s="244"/>
      <c r="N1046155" s="244"/>
      <c r="O1046155" s="251"/>
      <c r="P1046155" s="251"/>
      <c r="Q1046155" s="251"/>
      <c r="R1046155" s="251"/>
      <c r="S1046155" s="251"/>
      <c r="T1046155" s="251"/>
      <c r="U1046155" s="251"/>
      <c r="V1046155" s="251"/>
      <c r="W1046155" s="251"/>
      <c r="X1046155" s="251"/>
      <c r="Y1046155" s="251"/>
      <c r="Z1046155" s="251"/>
      <c r="AA1046155" s="251"/>
      <c r="AB1046155" s="247"/>
      <c r="AC1046155" s="247"/>
      <c r="AD1046155" s="245"/>
      <c r="AE1046155" s="245"/>
      <c r="AF1046155" s="245"/>
      <c r="AG1046155" s="245"/>
    </row>
    <row r="1046156" spans="1:33" ht="12.75">
      <c r="A1046156" s="247"/>
      <c r="B1046156" s="248"/>
      <c r="C1046156" s="249"/>
      <c r="D1046156" s="250"/>
      <c r="E1046156" s="250"/>
      <c r="F1046156" s="250"/>
      <c r="G1046156" s="250"/>
      <c r="H1046156" s="250"/>
      <c r="I1046156" s="250"/>
      <c r="J1046156" s="244"/>
      <c r="K1046156" s="244"/>
      <c r="L1046156" s="244"/>
      <c r="M1046156" s="244"/>
      <c r="N1046156" s="244"/>
      <c r="O1046156" s="251"/>
      <c r="P1046156" s="251"/>
      <c r="Q1046156" s="251"/>
      <c r="R1046156" s="251"/>
      <c r="S1046156" s="251"/>
      <c r="T1046156" s="251"/>
      <c r="U1046156" s="251"/>
      <c r="V1046156" s="251"/>
      <c r="W1046156" s="251"/>
      <c r="X1046156" s="251"/>
      <c r="Y1046156" s="251"/>
      <c r="Z1046156" s="251"/>
      <c r="AA1046156" s="251"/>
      <c r="AB1046156" s="247"/>
      <c r="AC1046156" s="247"/>
      <c r="AD1046156" s="245"/>
      <c r="AE1046156" s="245"/>
      <c r="AF1046156" s="245"/>
      <c r="AG1046156" s="245"/>
    </row>
    <row r="1046157" spans="1:33" ht="12.75">
      <c r="A1046157" s="247"/>
      <c r="B1046157" s="248"/>
      <c r="C1046157" s="249"/>
      <c r="D1046157" s="250"/>
      <c r="E1046157" s="250"/>
      <c r="F1046157" s="250"/>
      <c r="G1046157" s="250"/>
      <c r="H1046157" s="250"/>
      <c r="I1046157" s="250"/>
      <c r="J1046157" s="244"/>
      <c r="K1046157" s="244"/>
      <c r="L1046157" s="244"/>
      <c r="M1046157" s="244"/>
      <c r="N1046157" s="244"/>
      <c r="O1046157" s="251"/>
      <c r="P1046157" s="251"/>
      <c r="Q1046157" s="251"/>
      <c r="R1046157" s="251"/>
      <c r="S1046157" s="251"/>
      <c r="T1046157" s="251"/>
      <c r="U1046157" s="251"/>
      <c r="V1046157" s="251"/>
      <c r="W1046157" s="251"/>
      <c r="X1046157" s="251"/>
      <c r="Y1046157" s="251"/>
      <c r="Z1046157" s="251"/>
      <c r="AA1046157" s="251"/>
      <c r="AB1046157" s="247"/>
      <c r="AC1046157" s="247"/>
      <c r="AD1046157" s="245"/>
      <c r="AE1046157" s="245"/>
      <c r="AF1046157" s="245"/>
      <c r="AG1046157" s="245"/>
    </row>
    <row r="1046158" spans="1:33" ht="12.75">
      <c r="A1046158" s="247"/>
      <c r="B1046158" s="248"/>
      <c r="C1046158" s="249"/>
      <c r="D1046158" s="250"/>
      <c r="E1046158" s="250"/>
      <c r="F1046158" s="250"/>
      <c r="G1046158" s="250"/>
      <c r="H1046158" s="250"/>
      <c r="I1046158" s="250"/>
      <c r="J1046158" s="244"/>
      <c r="K1046158" s="244"/>
      <c r="L1046158" s="244"/>
      <c r="M1046158" s="244"/>
      <c r="N1046158" s="244"/>
      <c r="O1046158" s="251"/>
      <c r="P1046158" s="251"/>
      <c r="Q1046158" s="251"/>
      <c r="R1046158" s="251"/>
      <c r="S1046158" s="251"/>
      <c r="T1046158" s="251"/>
      <c r="U1046158" s="251"/>
      <c r="V1046158" s="251"/>
      <c r="W1046158" s="251"/>
      <c r="X1046158" s="251"/>
      <c r="Y1046158" s="251"/>
      <c r="Z1046158" s="251"/>
      <c r="AA1046158" s="251"/>
      <c r="AB1046158" s="247"/>
      <c r="AC1046158" s="247"/>
      <c r="AD1046158" s="245"/>
      <c r="AE1046158" s="245"/>
      <c r="AF1046158" s="245"/>
      <c r="AG1046158" s="245"/>
    </row>
    <row r="1046159" spans="1:33" ht="12.75">
      <c r="A1046159" s="247"/>
      <c r="B1046159" s="248"/>
      <c r="C1046159" s="249"/>
      <c r="D1046159" s="250"/>
      <c r="E1046159" s="250"/>
      <c r="F1046159" s="250"/>
      <c r="G1046159" s="250"/>
      <c r="H1046159" s="250"/>
      <c r="I1046159" s="250"/>
      <c r="J1046159" s="244"/>
      <c r="K1046159" s="244"/>
      <c r="L1046159" s="244"/>
      <c r="M1046159" s="244"/>
      <c r="N1046159" s="244"/>
      <c r="O1046159" s="251"/>
      <c r="P1046159" s="251"/>
      <c r="Q1046159" s="251"/>
      <c r="R1046159" s="251"/>
      <c r="S1046159" s="251"/>
      <c r="T1046159" s="251"/>
      <c r="U1046159" s="251"/>
      <c r="V1046159" s="251"/>
      <c r="W1046159" s="251"/>
      <c r="X1046159" s="251"/>
      <c r="Y1046159" s="251"/>
      <c r="Z1046159" s="251"/>
      <c r="AA1046159" s="251"/>
      <c r="AB1046159" s="247"/>
      <c r="AC1046159" s="247"/>
      <c r="AD1046159" s="245"/>
      <c r="AE1046159" s="245"/>
      <c r="AF1046159" s="245"/>
      <c r="AG1046159" s="245"/>
    </row>
    <row r="1046160" spans="1:33" ht="12.75">
      <c r="A1046160" s="247"/>
      <c r="B1046160" s="248"/>
      <c r="C1046160" s="249"/>
      <c r="D1046160" s="250"/>
      <c r="E1046160" s="250"/>
      <c r="F1046160" s="250"/>
      <c r="G1046160" s="250"/>
      <c r="H1046160" s="250"/>
      <c r="I1046160" s="250"/>
      <c r="J1046160" s="244"/>
      <c r="K1046160" s="244"/>
      <c r="L1046160" s="244"/>
      <c r="M1046160" s="244"/>
      <c r="N1046160" s="244"/>
      <c r="O1046160" s="251"/>
      <c r="P1046160" s="251"/>
      <c r="Q1046160" s="251"/>
      <c r="R1046160" s="251"/>
      <c r="S1046160" s="251"/>
      <c r="T1046160" s="251"/>
      <c r="U1046160" s="251"/>
      <c r="V1046160" s="251"/>
      <c r="W1046160" s="251"/>
      <c r="X1046160" s="251"/>
      <c r="Y1046160" s="251"/>
      <c r="Z1046160" s="251"/>
      <c r="AA1046160" s="251"/>
      <c r="AB1046160" s="247"/>
      <c r="AC1046160" s="247"/>
      <c r="AD1046160" s="245"/>
      <c r="AE1046160" s="245"/>
      <c r="AF1046160" s="245"/>
      <c r="AG1046160" s="245"/>
    </row>
    <row r="1046161" spans="1:33" ht="12.75">
      <c r="A1046161" s="247"/>
      <c r="B1046161" s="248"/>
      <c r="C1046161" s="249"/>
      <c r="D1046161" s="250"/>
      <c r="E1046161" s="250"/>
      <c r="F1046161" s="250"/>
      <c r="G1046161" s="250"/>
      <c r="H1046161" s="250"/>
      <c r="I1046161" s="250"/>
      <c r="J1046161" s="244"/>
      <c r="K1046161" s="244"/>
      <c r="L1046161" s="244"/>
      <c r="M1046161" s="244"/>
      <c r="N1046161" s="244"/>
      <c r="O1046161" s="251"/>
      <c r="P1046161" s="251"/>
      <c r="Q1046161" s="251"/>
      <c r="R1046161" s="251"/>
      <c r="S1046161" s="251"/>
      <c r="T1046161" s="251"/>
      <c r="U1046161" s="251"/>
      <c r="V1046161" s="251"/>
      <c r="W1046161" s="251"/>
      <c r="X1046161" s="251"/>
      <c r="Y1046161" s="251"/>
      <c r="Z1046161" s="251"/>
      <c r="AA1046161" s="251"/>
      <c r="AB1046161" s="247"/>
      <c r="AC1046161" s="247"/>
      <c r="AD1046161" s="245"/>
      <c r="AE1046161" s="245"/>
      <c r="AF1046161" s="245"/>
      <c r="AG1046161" s="245"/>
    </row>
    <row r="1046162" spans="1:33" ht="12.75">
      <c r="A1046162" s="247"/>
      <c r="B1046162" s="248"/>
      <c r="C1046162" s="249"/>
      <c r="D1046162" s="250"/>
      <c r="E1046162" s="250"/>
      <c r="F1046162" s="250"/>
      <c r="G1046162" s="250"/>
      <c r="H1046162" s="250"/>
      <c r="I1046162" s="250"/>
      <c r="J1046162" s="244"/>
      <c r="K1046162" s="244"/>
      <c r="L1046162" s="244"/>
      <c r="M1046162" s="244"/>
      <c r="N1046162" s="244"/>
      <c r="O1046162" s="251"/>
      <c r="P1046162" s="251"/>
      <c r="Q1046162" s="251"/>
      <c r="R1046162" s="251"/>
      <c r="S1046162" s="251"/>
      <c r="T1046162" s="251"/>
      <c r="U1046162" s="251"/>
      <c r="V1046162" s="251"/>
      <c r="W1046162" s="251"/>
      <c r="X1046162" s="251"/>
      <c r="Y1046162" s="251"/>
      <c r="Z1046162" s="251"/>
      <c r="AA1046162" s="251"/>
      <c r="AB1046162" s="247"/>
      <c r="AC1046162" s="247"/>
      <c r="AD1046162" s="245"/>
      <c r="AE1046162" s="245"/>
      <c r="AF1046162" s="245"/>
      <c r="AG1046162" s="245"/>
    </row>
    <row r="1046163" spans="1:33" ht="12.75">
      <c r="A1046163" s="247"/>
      <c r="B1046163" s="248"/>
      <c r="C1046163" s="249"/>
      <c r="D1046163" s="250"/>
      <c r="E1046163" s="250"/>
      <c r="F1046163" s="250"/>
      <c r="G1046163" s="250"/>
      <c r="H1046163" s="250"/>
      <c r="I1046163" s="250"/>
      <c r="J1046163" s="244"/>
      <c r="K1046163" s="244"/>
      <c r="L1046163" s="244"/>
      <c r="M1046163" s="244"/>
      <c r="N1046163" s="244"/>
      <c r="O1046163" s="251"/>
      <c r="P1046163" s="251"/>
      <c r="Q1046163" s="251"/>
      <c r="R1046163" s="251"/>
      <c r="S1046163" s="251"/>
      <c r="T1046163" s="251"/>
      <c r="U1046163" s="251"/>
      <c r="V1046163" s="251"/>
      <c r="W1046163" s="251"/>
      <c r="X1046163" s="251"/>
      <c r="Y1046163" s="251"/>
      <c r="Z1046163" s="251"/>
      <c r="AA1046163" s="251"/>
      <c r="AB1046163" s="247"/>
      <c r="AC1046163" s="247"/>
      <c r="AD1046163" s="245"/>
      <c r="AE1046163" s="245"/>
      <c r="AF1046163" s="245"/>
      <c r="AG1046163" s="245"/>
    </row>
    <row r="1046164" spans="1:33" ht="12.75">
      <c r="A1046164" s="247"/>
      <c r="B1046164" s="248"/>
      <c r="C1046164" s="249"/>
      <c r="D1046164" s="250"/>
      <c r="E1046164" s="250"/>
      <c r="F1046164" s="250"/>
      <c r="G1046164" s="250"/>
      <c r="H1046164" s="250"/>
      <c r="I1046164" s="250"/>
      <c r="J1046164" s="244"/>
      <c r="K1046164" s="244"/>
      <c r="L1046164" s="244"/>
      <c r="M1046164" s="244"/>
      <c r="N1046164" s="244"/>
      <c r="O1046164" s="251"/>
      <c r="P1046164" s="251"/>
      <c r="Q1046164" s="251"/>
      <c r="R1046164" s="251"/>
      <c r="S1046164" s="251"/>
      <c r="T1046164" s="251"/>
      <c r="U1046164" s="251"/>
      <c r="V1046164" s="251"/>
      <c r="W1046164" s="251"/>
      <c r="X1046164" s="251"/>
      <c r="Y1046164" s="251"/>
      <c r="Z1046164" s="251"/>
      <c r="AA1046164" s="251"/>
      <c r="AB1046164" s="247"/>
      <c r="AC1046164" s="247"/>
      <c r="AD1046164" s="245"/>
      <c r="AE1046164" s="245"/>
      <c r="AF1046164" s="245"/>
      <c r="AG1046164" s="245"/>
    </row>
    <row r="1046165" spans="1:33" ht="12.75">
      <c r="A1046165" s="247"/>
      <c r="B1046165" s="248"/>
      <c r="C1046165" s="249"/>
      <c r="D1046165" s="250"/>
      <c r="E1046165" s="250"/>
      <c r="F1046165" s="250"/>
      <c r="G1046165" s="250"/>
      <c r="H1046165" s="250"/>
      <c r="I1046165" s="250"/>
      <c r="J1046165" s="244"/>
      <c r="K1046165" s="244"/>
      <c r="L1046165" s="244"/>
      <c r="M1046165" s="244"/>
      <c r="N1046165" s="244"/>
      <c r="O1046165" s="251"/>
      <c r="P1046165" s="251"/>
      <c r="Q1046165" s="251"/>
      <c r="R1046165" s="251"/>
      <c r="S1046165" s="251"/>
      <c r="T1046165" s="251"/>
      <c r="U1046165" s="251"/>
      <c r="V1046165" s="251"/>
      <c r="W1046165" s="251"/>
      <c r="X1046165" s="251"/>
      <c r="Y1046165" s="251"/>
      <c r="Z1046165" s="251"/>
      <c r="AA1046165" s="251"/>
      <c r="AB1046165" s="247"/>
      <c r="AC1046165" s="247"/>
      <c r="AD1046165" s="245"/>
      <c r="AE1046165" s="245"/>
      <c r="AF1046165" s="245"/>
      <c r="AG1046165" s="245"/>
    </row>
    <row r="1046166" spans="1:33" ht="12.75">
      <c r="A1046166" s="247"/>
      <c r="B1046166" s="248"/>
      <c r="C1046166" s="249"/>
      <c r="D1046166" s="250"/>
      <c r="E1046166" s="250"/>
      <c r="F1046166" s="250"/>
      <c r="G1046166" s="250"/>
      <c r="H1046166" s="250"/>
      <c r="I1046166" s="250"/>
      <c r="J1046166" s="244"/>
      <c r="K1046166" s="244"/>
      <c r="L1046166" s="244"/>
      <c r="M1046166" s="244"/>
      <c r="N1046166" s="244"/>
      <c r="O1046166" s="251"/>
      <c r="P1046166" s="251"/>
      <c r="Q1046166" s="251"/>
      <c r="R1046166" s="251"/>
      <c r="S1046166" s="251"/>
      <c r="T1046166" s="251"/>
      <c r="U1046166" s="251"/>
      <c r="V1046166" s="251"/>
      <c r="W1046166" s="251"/>
      <c r="X1046166" s="251"/>
      <c r="Y1046166" s="251"/>
      <c r="Z1046166" s="251"/>
      <c r="AA1046166" s="251"/>
      <c r="AB1046166" s="247"/>
      <c r="AC1046166" s="247"/>
      <c r="AD1046166" s="245"/>
      <c r="AE1046166" s="245"/>
      <c r="AF1046166" s="245"/>
      <c r="AG1046166" s="245"/>
    </row>
    <row r="1046167" spans="1:33" ht="12.75">
      <c r="A1046167" s="247"/>
      <c r="B1046167" s="248"/>
      <c r="C1046167" s="249"/>
      <c r="D1046167" s="250"/>
      <c r="E1046167" s="250"/>
      <c r="F1046167" s="250"/>
      <c r="G1046167" s="250"/>
      <c r="H1046167" s="250"/>
      <c r="I1046167" s="250"/>
      <c r="J1046167" s="244"/>
      <c r="K1046167" s="244"/>
      <c r="L1046167" s="244"/>
      <c r="M1046167" s="244"/>
      <c r="N1046167" s="244"/>
      <c r="O1046167" s="251"/>
      <c r="P1046167" s="251"/>
      <c r="Q1046167" s="251"/>
      <c r="R1046167" s="251"/>
      <c r="S1046167" s="251"/>
      <c r="T1046167" s="251"/>
      <c r="U1046167" s="251"/>
      <c r="V1046167" s="251"/>
      <c r="W1046167" s="251"/>
      <c r="X1046167" s="251"/>
      <c r="Y1046167" s="251"/>
      <c r="Z1046167" s="251"/>
      <c r="AA1046167" s="251"/>
      <c r="AB1046167" s="247"/>
      <c r="AC1046167" s="247"/>
      <c r="AD1046167" s="245"/>
      <c r="AE1046167" s="245"/>
      <c r="AF1046167" s="245"/>
      <c r="AG1046167" s="245"/>
    </row>
    <row r="1046168" spans="1:33" ht="12.75">
      <c r="A1046168" s="247"/>
      <c r="B1046168" s="248"/>
      <c r="C1046168" s="249"/>
      <c r="D1046168" s="250"/>
      <c r="E1046168" s="250"/>
      <c r="F1046168" s="250"/>
      <c r="G1046168" s="250"/>
      <c r="H1046168" s="250"/>
      <c r="I1046168" s="250"/>
      <c r="J1046168" s="244"/>
      <c r="K1046168" s="244"/>
      <c r="L1046168" s="244"/>
      <c r="M1046168" s="244"/>
      <c r="N1046168" s="244"/>
      <c r="O1046168" s="251"/>
      <c r="P1046168" s="251"/>
      <c r="Q1046168" s="251"/>
      <c r="R1046168" s="251"/>
      <c r="S1046168" s="251"/>
      <c r="T1046168" s="251"/>
      <c r="U1046168" s="251"/>
      <c r="V1046168" s="251"/>
      <c r="W1046168" s="251"/>
      <c r="X1046168" s="251"/>
      <c r="Y1046168" s="251"/>
      <c r="Z1046168" s="251"/>
      <c r="AA1046168" s="251"/>
      <c r="AB1046168" s="247"/>
      <c r="AC1046168" s="247"/>
      <c r="AD1046168" s="245"/>
      <c r="AE1046168" s="245"/>
      <c r="AF1046168" s="245"/>
      <c r="AG1046168" s="245"/>
    </row>
    <row r="1046169" spans="1:33" ht="12.75">
      <c r="A1046169" s="247"/>
      <c r="B1046169" s="248"/>
      <c r="C1046169" s="249"/>
      <c r="D1046169" s="250"/>
      <c r="E1046169" s="250"/>
      <c r="F1046169" s="250"/>
      <c r="G1046169" s="250"/>
      <c r="H1046169" s="250"/>
      <c r="I1046169" s="250"/>
      <c r="J1046169" s="244"/>
      <c r="K1046169" s="244"/>
      <c r="L1046169" s="244"/>
      <c r="M1046169" s="244"/>
      <c r="N1046169" s="244"/>
      <c r="O1046169" s="251"/>
      <c r="P1046169" s="251"/>
      <c r="Q1046169" s="251"/>
      <c r="R1046169" s="251"/>
      <c r="S1046169" s="251"/>
      <c r="T1046169" s="251"/>
      <c r="U1046169" s="251"/>
      <c r="V1046169" s="251"/>
      <c r="W1046169" s="251"/>
      <c r="X1046169" s="251"/>
      <c r="Y1046169" s="251"/>
      <c r="Z1046169" s="251"/>
      <c r="AA1046169" s="251"/>
      <c r="AB1046169" s="247"/>
      <c r="AC1046169" s="247"/>
      <c r="AD1046169" s="245"/>
      <c r="AE1046169" s="245"/>
      <c r="AF1046169" s="245"/>
      <c r="AG1046169" s="245"/>
    </row>
    <row r="1046170" spans="1:33" ht="12.75">
      <c r="A1046170" s="247"/>
      <c r="B1046170" s="248"/>
      <c r="C1046170" s="249"/>
      <c r="D1046170" s="250"/>
      <c r="E1046170" s="250"/>
      <c r="F1046170" s="250"/>
      <c r="G1046170" s="250"/>
      <c r="H1046170" s="250"/>
      <c r="I1046170" s="250"/>
      <c r="J1046170" s="244"/>
      <c r="K1046170" s="244"/>
      <c r="L1046170" s="244"/>
      <c r="M1046170" s="244"/>
      <c r="N1046170" s="244"/>
      <c r="O1046170" s="251"/>
      <c r="P1046170" s="251"/>
      <c r="Q1046170" s="251"/>
      <c r="R1046170" s="251"/>
      <c r="S1046170" s="251"/>
      <c r="T1046170" s="251"/>
      <c r="U1046170" s="251"/>
      <c r="V1046170" s="251"/>
      <c r="W1046170" s="251"/>
      <c r="X1046170" s="251"/>
      <c r="Y1046170" s="251"/>
      <c r="Z1046170" s="251"/>
      <c r="AA1046170" s="251"/>
      <c r="AB1046170" s="247"/>
      <c r="AC1046170" s="247"/>
      <c r="AD1046170" s="245"/>
      <c r="AE1046170" s="245"/>
      <c r="AF1046170" s="245"/>
      <c r="AG1046170" s="245"/>
    </row>
    <row r="1046171" spans="1:33" ht="12.75">
      <c r="A1046171" s="247"/>
      <c r="B1046171" s="248"/>
      <c r="C1046171" s="249"/>
      <c r="D1046171" s="250"/>
      <c r="E1046171" s="250"/>
      <c r="F1046171" s="250"/>
      <c r="G1046171" s="250"/>
      <c r="H1046171" s="250"/>
      <c r="I1046171" s="250"/>
      <c r="J1046171" s="244"/>
      <c r="K1046171" s="244"/>
      <c r="L1046171" s="244"/>
      <c r="M1046171" s="244"/>
      <c r="N1046171" s="244"/>
      <c r="O1046171" s="251"/>
      <c r="P1046171" s="251"/>
      <c r="Q1046171" s="251"/>
      <c r="R1046171" s="251"/>
      <c r="S1046171" s="251"/>
      <c r="T1046171" s="251"/>
      <c r="U1046171" s="251"/>
      <c r="V1046171" s="251"/>
      <c r="W1046171" s="251"/>
      <c r="X1046171" s="251"/>
      <c r="Y1046171" s="251"/>
      <c r="Z1046171" s="251"/>
      <c r="AA1046171" s="251"/>
      <c r="AB1046171" s="247"/>
      <c r="AC1046171" s="247"/>
      <c r="AD1046171" s="245"/>
      <c r="AE1046171" s="245"/>
      <c r="AF1046171" s="245"/>
      <c r="AG1046171" s="245"/>
    </row>
    <row r="1046172" spans="1:33" ht="12.75">
      <c r="A1046172" s="247"/>
      <c r="B1046172" s="248"/>
      <c r="C1046172" s="249"/>
      <c r="D1046172" s="250"/>
      <c r="E1046172" s="250"/>
      <c r="F1046172" s="250"/>
      <c r="G1046172" s="250"/>
      <c r="H1046172" s="250"/>
      <c r="I1046172" s="250"/>
      <c r="J1046172" s="244"/>
      <c r="K1046172" s="244"/>
      <c r="L1046172" s="244"/>
      <c r="M1046172" s="244"/>
      <c r="N1046172" s="244"/>
      <c r="O1046172" s="251"/>
      <c r="P1046172" s="251"/>
      <c r="Q1046172" s="251"/>
      <c r="R1046172" s="251"/>
      <c r="S1046172" s="251"/>
      <c r="T1046172" s="251"/>
      <c r="U1046172" s="251"/>
      <c r="V1046172" s="251"/>
      <c r="W1046172" s="251"/>
      <c r="X1046172" s="251"/>
      <c r="Y1046172" s="251"/>
      <c r="Z1046172" s="251"/>
      <c r="AA1046172" s="251"/>
      <c r="AB1046172" s="247"/>
      <c r="AC1046172" s="247"/>
      <c r="AD1046172" s="245"/>
      <c r="AE1046172" s="245"/>
      <c r="AF1046172" s="245"/>
      <c r="AG1046172" s="245"/>
    </row>
    <row r="1046173" spans="1:33" ht="12.75">
      <c r="A1046173" s="247"/>
      <c r="B1046173" s="248"/>
      <c r="C1046173" s="249"/>
      <c r="D1046173" s="250"/>
      <c r="E1046173" s="250"/>
      <c r="F1046173" s="250"/>
      <c r="G1046173" s="250"/>
      <c r="H1046173" s="250"/>
      <c r="I1046173" s="250"/>
      <c r="J1046173" s="244"/>
      <c r="K1046173" s="244"/>
      <c r="L1046173" s="244"/>
      <c r="M1046173" s="244"/>
      <c r="N1046173" s="244"/>
      <c r="O1046173" s="251"/>
      <c r="P1046173" s="251"/>
      <c r="Q1046173" s="251"/>
      <c r="R1046173" s="251"/>
      <c r="S1046173" s="251"/>
      <c r="T1046173" s="251"/>
      <c r="U1046173" s="251"/>
      <c r="V1046173" s="251"/>
      <c r="W1046173" s="251"/>
      <c r="X1046173" s="251"/>
      <c r="Y1046173" s="251"/>
      <c r="Z1046173" s="251"/>
      <c r="AA1046173" s="251"/>
      <c r="AB1046173" s="247"/>
      <c r="AC1046173" s="247"/>
      <c r="AD1046173" s="245"/>
      <c r="AE1046173" s="245"/>
      <c r="AF1046173" s="245"/>
      <c r="AG1046173" s="245"/>
    </row>
    <row r="1046174" spans="1:33" ht="12.75">
      <c r="A1046174" s="247"/>
      <c r="B1046174" s="248"/>
      <c r="C1046174" s="249"/>
      <c r="D1046174" s="250"/>
      <c r="E1046174" s="250"/>
      <c r="F1046174" s="250"/>
      <c r="G1046174" s="250"/>
      <c r="H1046174" s="250"/>
      <c r="I1046174" s="250"/>
      <c r="J1046174" s="244"/>
      <c r="K1046174" s="244"/>
      <c r="L1046174" s="244"/>
      <c r="M1046174" s="244"/>
      <c r="N1046174" s="244"/>
      <c r="O1046174" s="251"/>
      <c r="P1046174" s="251"/>
      <c r="Q1046174" s="251"/>
      <c r="R1046174" s="251"/>
      <c r="S1046174" s="251"/>
      <c r="T1046174" s="251"/>
      <c r="U1046174" s="251"/>
      <c r="V1046174" s="251"/>
      <c r="W1046174" s="251"/>
      <c r="X1046174" s="251"/>
      <c r="Y1046174" s="251"/>
      <c r="Z1046174" s="251"/>
      <c r="AA1046174" s="251"/>
      <c r="AB1046174" s="247"/>
      <c r="AC1046174" s="247"/>
      <c r="AD1046174" s="245"/>
      <c r="AE1046174" s="245"/>
      <c r="AF1046174" s="245"/>
      <c r="AG1046174" s="245"/>
    </row>
    <row r="1046175" spans="1:33" ht="12.75">
      <c r="A1046175" s="247"/>
      <c r="B1046175" s="248"/>
      <c r="C1046175" s="249"/>
      <c r="D1046175" s="250"/>
      <c r="E1046175" s="250"/>
      <c r="F1046175" s="250"/>
      <c r="G1046175" s="250"/>
      <c r="H1046175" s="250"/>
      <c r="I1046175" s="250"/>
      <c r="J1046175" s="244"/>
      <c r="K1046175" s="244"/>
      <c r="L1046175" s="244"/>
      <c r="M1046175" s="244"/>
      <c r="N1046175" s="244"/>
      <c r="O1046175" s="251"/>
      <c r="P1046175" s="251"/>
      <c r="Q1046175" s="251"/>
      <c r="R1046175" s="251"/>
      <c r="S1046175" s="251"/>
      <c r="T1046175" s="251"/>
      <c r="U1046175" s="251"/>
      <c r="V1046175" s="251"/>
      <c r="W1046175" s="251"/>
      <c r="X1046175" s="251"/>
      <c r="Y1046175" s="251"/>
      <c r="Z1046175" s="251"/>
      <c r="AA1046175" s="251"/>
      <c r="AB1046175" s="247"/>
      <c r="AC1046175" s="247"/>
      <c r="AD1046175" s="245"/>
      <c r="AE1046175" s="245"/>
      <c r="AF1046175" s="245"/>
      <c r="AG1046175" s="245"/>
    </row>
    <row r="1046176" spans="1:33" ht="12.75">
      <c r="A1046176" s="247"/>
      <c r="B1046176" s="248"/>
      <c r="C1046176" s="249"/>
      <c r="D1046176" s="250"/>
      <c r="E1046176" s="250"/>
      <c r="F1046176" s="250"/>
      <c r="G1046176" s="250"/>
      <c r="H1046176" s="250"/>
      <c r="I1046176" s="250"/>
      <c r="J1046176" s="244"/>
      <c r="K1046176" s="244"/>
      <c r="L1046176" s="244"/>
      <c r="M1046176" s="244"/>
      <c r="N1046176" s="244"/>
      <c r="O1046176" s="251"/>
      <c r="P1046176" s="251"/>
      <c r="Q1046176" s="251"/>
      <c r="R1046176" s="251"/>
      <c r="S1046176" s="251"/>
      <c r="T1046176" s="251"/>
      <c r="U1046176" s="251"/>
      <c r="V1046176" s="251"/>
      <c r="W1046176" s="251"/>
      <c r="X1046176" s="251"/>
      <c r="Y1046176" s="251"/>
      <c r="Z1046176" s="251"/>
      <c r="AA1046176" s="251"/>
      <c r="AB1046176" s="247"/>
      <c r="AC1046176" s="247"/>
      <c r="AD1046176" s="245"/>
      <c r="AE1046176" s="245"/>
      <c r="AF1046176" s="245"/>
      <c r="AG1046176" s="245"/>
    </row>
    <row r="1046177" spans="1:33" ht="12.75">
      <c r="A1046177" s="247"/>
      <c r="B1046177" s="248"/>
      <c r="C1046177" s="249"/>
      <c r="D1046177" s="250"/>
      <c r="E1046177" s="250"/>
      <c r="F1046177" s="250"/>
      <c r="G1046177" s="250"/>
      <c r="H1046177" s="250"/>
      <c r="I1046177" s="250"/>
      <c r="J1046177" s="244"/>
      <c r="K1046177" s="244"/>
      <c r="L1046177" s="244"/>
      <c r="M1046177" s="244"/>
      <c r="N1046177" s="244"/>
      <c r="O1046177" s="251"/>
      <c r="P1046177" s="251"/>
      <c r="Q1046177" s="251"/>
      <c r="R1046177" s="251"/>
      <c r="S1046177" s="251"/>
      <c r="T1046177" s="251"/>
      <c r="U1046177" s="251"/>
      <c r="V1046177" s="251"/>
      <c r="W1046177" s="251"/>
      <c r="X1046177" s="251"/>
      <c r="Y1046177" s="251"/>
      <c r="Z1046177" s="251"/>
      <c r="AA1046177" s="251"/>
      <c r="AB1046177" s="247"/>
      <c r="AC1046177" s="247"/>
      <c r="AD1046177" s="245"/>
      <c r="AE1046177" s="245"/>
      <c r="AF1046177" s="245"/>
      <c r="AG1046177" s="245"/>
    </row>
    <row r="1046178" spans="1:33" ht="12.75">
      <c r="A1046178" s="247"/>
      <c r="B1046178" s="248"/>
      <c r="C1046178" s="249"/>
      <c r="D1046178" s="250"/>
      <c r="E1046178" s="250"/>
      <c r="F1046178" s="250"/>
      <c r="G1046178" s="250"/>
      <c r="H1046178" s="250"/>
      <c r="I1046178" s="250"/>
      <c r="J1046178" s="244"/>
      <c r="K1046178" s="244"/>
      <c r="L1046178" s="244"/>
      <c r="M1046178" s="244"/>
      <c r="N1046178" s="244"/>
      <c r="O1046178" s="251"/>
      <c r="P1046178" s="251"/>
      <c r="Q1046178" s="251"/>
      <c r="R1046178" s="251"/>
      <c r="S1046178" s="251"/>
      <c r="T1046178" s="251"/>
      <c r="U1046178" s="251"/>
      <c r="V1046178" s="251"/>
      <c r="W1046178" s="251"/>
      <c r="X1046178" s="251"/>
      <c r="Y1046178" s="251"/>
      <c r="Z1046178" s="251"/>
      <c r="AA1046178" s="251"/>
      <c r="AB1046178" s="247"/>
      <c r="AC1046178" s="247"/>
      <c r="AD1046178" s="245"/>
      <c r="AE1046178" s="245"/>
      <c r="AF1046178" s="245"/>
      <c r="AG1046178" s="245"/>
    </row>
    <row r="1046179" spans="1:33" ht="12.75">
      <c r="A1046179" s="247"/>
      <c r="B1046179" s="248"/>
      <c r="C1046179" s="249"/>
      <c r="D1046179" s="250"/>
      <c r="E1046179" s="250"/>
      <c r="F1046179" s="250"/>
      <c r="G1046179" s="250"/>
      <c r="H1046179" s="250"/>
      <c r="I1046179" s="250"/>
      <c r="J1046179" s="244"/>
      <c r="K1046179" s="244"/>
      <c r="L1046179" s="244"/>
      <c r="M1046179" s="244"/>
      <c r="N1046179" s="244"/>
      <c r="O1046179" s="251"/>
      <c r="P1046179" s="251"/>
      <c r="Q1046179" s="251"/>
      <c r="R1046179" s="251"/>
      <c r="S1046179" s="251"/>
      <c r="T1046179" s="251"/>
      <c r="U1046179" s="251"/>
      <c r="V1046179" s="251"/>
      <c r="W1046179" s="251"/>
      <c r="X1046179" s="251"/>
      <c r="Y1046179" s="251"/>
      <c r="Z1046179" s="251"/>
      <c r="AA1046179" s="251"/>
      <c r="AB1046179" s="247"/>
      <c r="AC1046179" s="247"/>
      <c r="AD1046179" s="245"/>
      <c r="AE1046179" s="245"/>
      <c r="AF1046179" s="245"/>
      <c r="AG1046179" s="245"/>
    </row>
    <row r="1046180" spans="1:33" ht="12.75">
      <c r="A1046180" s="247"/>
      <c r="B1046180" s="248"/>
      <c r="C1046180" s="249"/>
      <c r="D1046180" s="250"/>
      <c r="E1046180" s="250"/>
      <c r="F1046180" s="250"/>
      <c r="G1046180" s="250"/>
      <c r="H1046180" s="250"/>
      <c r="I1046180" s="250"/>
      <c r="J1046180" s="244"/>
      <c r="K1046180" s="244"/>
      <c r="L1046180" s="244"/>
      <c r="M1046180" s="244"/>
      <c r="N1046180" s="244"/>
      <c r="O1046180" s="251"/>
      <c r="P1046180" s="251"/>
      <c r="Q1046180" s="251"/>
      <c r="R1046180" s="251"/>
      <c r="S1046180" s="251"/>
      <c r="T1046180" s="251"/>
      <c r="U1046180" s="251"/>
      <c r="V1046180" s="251"/>
      <c r="W1046180" s="251"/>
      <c r="X1046180" s="251"/>
      <c r="Y1046180" s="251"/>
      <c r="Z1046180" s="251"/>
      <c r="AA1046180" s="251"/>
      <c r="AB1046180" s="247"/>
      <c r="AC1046180" s="247"/>
      <c r="AD1046180" s="245"/>
      <c r="AE1046180" s="245"/>
      <c r="AF1046180" s="245"/>
      <c r="AG1046180" s="245"/>
    </row>
    <row r="1046181" spans="1:33" ht="12.75">
      <c r="A1046181" s="247"/>
      <c r="B1046181" s="248"/>
      <c r="C1046181" s="249"/>
      <c r="D1046181" s="250"/>
      <c r="E1046181" s="250"/>
      <c r="F1046181" s="250"/>
      <c r="G1046181" s="250"/>
      <c r="H1046181" s="250"/>
      <c r="I1046181" s="250"/>
      <c r="J1046181" s="244"/>
      <c r="K1046181" s="244"/>
      <c r="L1046181" s="244"/>
      <c r="M1046181" s="244"/>
      <c r="N1046181" s="244"/>
      <c r="O1046181" s="251"/>
      <c r="P1046181" s="251"/>
      <c r="Q1046181" s="251"/>
      <c r="R1046181" s="251"/>
      <c r="S1046181" s="251"/>
      <c r="T1046181" s="251"/>
      <c r="U1046181" s="251"/>
      <c r="V1046181" s="251"/>
      <c r="W1046181" s="251"/>
      <c r="X1046181" s="251"/>
      <c r="Y1046181" s="251"/>
      <c r="Z1046181" s="251"/>
      <c r="AA1046181" s="251"/>
      <c r="AB1046181" s="247"/>
      <c r="AC1046181" s="247"/>
      <c r="AD1046181" s="245"/>
      <c r="AE1046181" s="245"/>
      <c r="AF1046181" s="245"/>
      <c r="AG1046181" s="245"/>
    </row>
    <row r="1046182" spans="1:33" ht="12.75">
      <c r="A1046182" s="247"/>
      <c r="B1046182" s="248"/>
      <c r="C1046182" s="249"/>
      <c r="D1046182" s="250"/>
      <c r="E1046182" s="250"/>
      <c r="F1046182" s="250"/>
      <c r="G1046182" s="250"/>
      <c r="H1046182" s="250"/>
      <c r="I1046182" s="250"/>
      <c r="J1046182" s="244"/>
      <c r="K1046182" s="244"/>
      <c r="L1046182" s="244"/>
      <c r="M1046182" s="244"/>
      <c r="N1046182" s="244"/>
      <c r="O1046182" s="251"/>
      <c r="P1046182" s="251"/>
      <c r="Q1046182" s="251"/>
      <c r="R1046182" s="251"/>
      <c r="S1046182" s="251"/>
      <c r="T1046182" s="251"/>
      <c r="U1046182" s="251"/>
      <c r="V1046182" s="251"/>
      <c r="W1046182" s="251"/>
      <c r="X1046182" s="251"/>
      <c r="Y1046182" s="251"/>
      <c r="Z1046182" s="251"/>
      <c r="AA1046182" s="251"/>
      <c r="AB1046182" s="247"/>
      <c r="AC1046182" s="247"/>
      <c r="AD1046182" s="245"/>
      <c r="AE1046182" s="245"/>
      <c r="AF1046182" s="245"/>
      <c r="AG1046182" s="245"/>
    </row>
    <row r="1046183" spans="1:33" ht="12.75">
      <c r="A1046183" s="247"/>
      <c r="B1046183" s="248"/>
      <c r="C1046183" s="249"/>
      <c r="D1046183" s="250"/>
      <c r="E1046183" s="250"/>
      <c r="F1046183" s="250"/>
      <c r="G1046183" s="250"/>
      <c r="H1046183" s="250"/>
      <c r="I1046183" s="250"/>
      <c r="J1046183" s="244"/>
      <c r="K1046183" s="244"/>
      <c r="L1046183" s="244"/>
      <c r="M1046183" s="244"/>
      <c r="N1046183" s="244"/>
      <c r="O1046183" s="251"/>
      <c r="P1046183" s="251"/>
      <c r="Q1046183" s="251"/>
      <c r="R1046183" s="251"/>
      <c r="S1046183" s="251"/>
      <c r="T1046183" s="251"/>
      <c r="U1046183" s="251"/>
      <c r="V1046183" s="251"/>
      <c r="W1046183" s="251"/>
      <c r="X1046183" s="251"/>
      <c r="Y1046183" s="251"/>
      <c r="Z1046183" s="251"/>
      <c r="AA1046183" s="251"/>
      <c r="AB1046183" s="247"/>
      <c r="AC1046183" s="247"/>
      <c r="AD1046183" s="245"/>
      <c r="AE1046183" s="245"/>
      <c r="AF1046183" s="245"/>
      <c r="AG1046183" s="245"/>
    </row>
    <row r="1046184" spans="1:33" ht="12.75">
      <c r="A1046184" s="247"/>
      <c r="B1046184" s="248"/>
      <c r="C1046184" s="249"/>
      <c r="D1046184" s="250"/>
      <c r="E1046184" s="250"/>
      <c r="F1046184" s="250"/>
      <c r="G1046184" s="250"/>
      <c r="H1046184" s="250"/>
      <c r="I1046184" s="250"/>
      <c r="J1046184" s="244"/>
      <c r="K1046184" s="244"/>
      <c r="L1046184" s="244"/>
      <c r="M1046184" s="244"/>
      <c r="N1046184" s="244"/>
      <c r="O1046184" s="251"/>
      <c r="P1046184" s="251"/>
      <c r="Q1046184" s="251"/>
      <c r="R1046184" s="251"/>
      <c r="S1046184" s="251"/>
      <c r="T1046184" s="251"/>
      <c r="U1046184" s="251"/>
      <c r="V1046184" s="251"/>
      <c r="W1046184" s="251"/>
      <c r="X1046184" s="251"/>
      <c r="Y1046184" s="251"/>
      <c r="Z1046184" s="251"/>
      <c r="AA1046184" s="251"/>
      <c r="AB1046184" s="247"/>
      <c r="AC1046184" s="247"/>
      <c r="AD1046184" s="245"/>
      <c r="AE1046184" s="245"/>
      <c r="AF1046184" s="245"/>
      <c r="AG1046184" s="245"/>
    </row>
    <row r="1046185" spans="1:33" ht="12.75">
      <c r="A1046185" s="247"/>
      <c r="B1046185" s="248"/>
      <c r="C1046185" s="249"/>
      <c r="D1046185" s="250"/>
      <c r="E1046185" s="250"/>
      <c r="F1046185" s="250"/>
      <c r="G1046185" s="250"/>
      <c r="H1046185" s="250"/>
      <c r="I1046185" s="250"/>
      <c r="J1046185" s="244"/>
      <c r="K1046185" s="244"/>
      <c r="L1046185" s="244"/>
      <c r="M1046185" s="244"/>
      <c r="N1046185" s="244"/>
      <c r="O1046185" s="251"/>
      <c r="P1046185" s="251"/>
      <c r="Q1046185" s="251"/>
      <c r="R1046185" s="251"/>
      <c r="S1046185" s="251"/>
      <c r="T1046185" s="251"/>
      <c r="U1046185" s="251"/>
      <c r="V1046185" s="251"/>
      <c r="W1046185" s="251"/>
      <c r="X1046185" s="251"/>
      <c r="Y1046185" s="251"/>
      <c r="Z1046185" s="251"/>
      <c r="AA1046185" s="251"/>
      <c r="AB1046185" s="247"/>
      <c r="AC1046185" s="247"/>
      <c r="AD1046185" s="245"/>
      <c r="AE1046185" s="245"/>
      <c r="AF1046185" s="245"/>
      <c r="AG1046185" s="245"/>
    </row>
    <row r="1046186" spans="1:33" ht="12.75">
      <c r="A1046186" s="247"/>
      <c r="B1046186" s="248"/>
      <c r="C1046186" s="249"/>
      <c r="D1046186" s="250"/>
      <c r="E1046186" s="250"/>
      <c r="F1046186" s="250"/>
      <c r="G1046186" s="250"/>
      <c r="H1046186" s="250"/>
      <c r="I1046186" s="250"/>
      <c r="J1046186" s="244"/>
      <c r="K1046186" s="244"/>
      <c r="L1046186" s="244"/>
      <c r="M1046186" s="244"/>
      <c r="N1046186" s="244"/>
      <c r="O1046186" s="251"/>
      <c r="P1046186" s="251"/>
      <c r="Q1046186" s="251"/>
      <c r="R1046186" s="251"/>
      <c r="S1046186" s="251"/>
      <c r="T1046186" s="251"/>
      <c r="U1046186" s="251"/>
      <c r="V1046186" s="251"/>
      <c r="W1046186" s="251"/>
      <c r="X1046186" s="251"/>
      <c r="Y1046186" s="251"/>
      <c r="Z1046186" s="251"/>
      <c r="AA1046186" s="251"/>
      <c r="AB1046186" s="247"/>
      <c r="AC1046186" s="247"/>
      <c r="AD1046186" s="245"/>
      <c r="AE1046186" s="245"/>
      <c r="AF1046186" s="245"/>
      <c r="AG1046186" s="245"/>
    </row>
    <row r="1046187" spans="1:33" ht="12.75">
      <c r="A1046187" s="247"/>
      <c r="B1046187" s="248"/>
      <c r="C1046187" s="249"/>
      <c r="D1046187" s="250"/>
      <c r="E1046187" s="250"/>
      <c r="F1046187" s="250"/>
      <c r="G1046187" s="250"/>
      <c r="H1046187" s="250"/>
      <c r="I1046187" s="250"/>
      <c r="J1046187" s="244"/>
      <c r="K1046187" s="244"/>
      <c r="L1046187" s="244"/>
      <c r="M1046187" s="244"/>
      <c r="N1046187" s="244"/>
      <c r="O1046187" s="251"/>
      <c r="P1046187" s="251"/>
      <c r="Q1046187" s="251"/>
      <c r="R1046187" s="251"/>
      <c r="S1046187" s="251"/>
      <c r="T1046187" s="251"/>
      <c r="U1046187" s="251"/>
      <c r="V1046187" s="251"/>
      <c r="W1046187" s="251"/>
      <c r="X1046187" s="251"/>
      <c r="Y1046187" s="251"/>
      <c r="Z1046187" s="251"/>
      <c r="AA1046187" s="251"/>
      <c r="AB1046187" s="247"/>
      <c r="AC1046187" s="247"/>
      <c r="AD1046187" s="245"/>
      <c r="AE1046187" s="245"/>
      <c r="AF1046187" s="245"/>
      <c r="AG1046187" s="245"/>
    </row>
    <row r="1046188" spans="1:33" ht="12.75">
      <c r="A1046188" s="247"/>
      <c r="B1046188" s="248"/>
      <c r="C1046188" s="249"/>
      <c r="D1046188" s="250"/>
      <c r="E1046188" s="250"/>
      <c r="F1046188" s="250"/>
      <c r="G1046188" s="250"/>
      <c r="H1046188" s="250"/>
      <c r="I1046188" s="250"/>
      <c r="J1046188" s="244"/>
      <c r="K1046188" s="244"/>
      <c r="L1046188" s="244"/>
      <c r="M1046188" s="244"/>
      <c r="N1046188" s="244"/>
      <c r="O1046188" s="251"/>
      <c r="P1046188" s="251"/>
      <c r="Q1046188" s="251"/>
      <c r="R1046188" s="251"/>
      <c r="S1046188" s="251"/>
      <c r="T1046188" s="251"/>
      <c r="U1046188" s="251"/>
      <c r="V1046188" s="251"/>
      <c r="W1046188" s="251"/>
      <c r="X1046188" s="251"/>
      <c r="Y1046188" s="251"/>
      <c r="Z1046188" s="251"/>
      <c r="AA1046188" s="251"/>
      <c r="AB1046188" s="247"/>
      <c r="AC1046188" s="247"/>
      <c r="AD1046188" s="245"/>
      <c r="AE1046188" s="245"/>
      <c r="AF1046188" s="245"/>
      <c r="AG1046188" s="245"/>
    </row>
    <row r="1046189" spans="1:33" ht="12.75">
      <c r="A1046189" s="247"/>
      <c r="B1046189" s="248"/>
      <c r="C1046189" s="249"/>
      <c r="D1046189" s="250"/>
      <c r="E1046189" s="250"/>
      <c r="F1046189" s="250"/>
      <c r="G1046189" s="250"/>
      <c r="H1046189" s="250"/>
      <c r="I1046189" s="250"/>
      <c r="J1046189" s="244"/>
      <c r="K1046189" s="244"/>
      <c r="L1046189" s="244"/>
      <c r="M1046189" s="244"/>
      <c r="N1046189" s="244"/>
      <c r="O1046189" s="251"/>
      <c r="P1046189" s="251"/>
      <c r="Q1046189" s="251"/>
      <c r="R1046189" s="251"/>
      <c r="S1046189" s="251"/>
      <c r="T1046189" s="251"/>
      <c r="U1046189" s="251"/>
      <c r="V1046189" s="251"/>
      <c r="W1046189" s="251"/>
      <c r="X1046189" s="251"/>
      <c r="Y1046189" s="251"/>
      <c r="Z1046189" s="251"/>
      <c r="AA1046189" s="251"/>
      <c r="AB1046189" s="247"/>
      <c r="AC1046189" s="247"/>
      <c r="AD1046189" s="245"/>
      <c r="AE1046189" s="245"/>
      <c r="AF1046189" s="245"/>
      <c r="AG1046189" s="245"/>
    </row>
    <row r="1046190" spans="1:33" ht="12.75">
      <c r="A1046190" s="247"/>
      <c r="B1046190" s="248"/>
      <c r="C1046190" s="249"/>
      <c r="D1046190" s="250"/>
      <c r="E1046190" s="250"/>
      <c r="F1046190" s="250"/>
      <c r="G1046190" s="250"/>
      <c r="H1046190" s="250"/>
      <c r="I1046190" s="250"/>
      <c r="J1046190" s="244"/>
      <c r="K1046190" s="244"/>
      <c r="L1046190" s="244"/>
      <c r="M1046190" s="244"/>
      <c r="N1046190" s="244"/>
      <c r="O1046190" s="251"/>
      <c r="P1046190" s="251"/>
      <c r="Q1046190" s="251"/>
      <c r="R1046190" s="251"/>
      <c r="S1046190" s="251"/>
      <c r="T1046190" s="251"/>
      <c r="U1046190" s="251"/>
      <c r="V1046190" s="251"/>
      <c r="W1046190" s="251"/>
      <c r="X1046190" s="251"/>
      <c r="Y1046190" s="251"/>
      <c r="Z1046190" s="251"/>
      <c r="AA1046190" s="251"/>
      <c r="AB1046190" s="247"/>
      <c r="AC1046190" s="247"/>
      <c r="AD1046190" s="245"/>
      <c r="AE1046190" s="245"/>
      <c r="AF1046190" s="245"/>
      <c r="AG1046190" s="245"/>
    </row>
    <row r="1046191" spans="1:33" ht="12.75">
      <c r="A1046191" s="247"/>
      <c r="B1046191" s="248"/>
      <c r="C1046191" s="249"/>
      <c r="D1046191" s="250"/>
      <c r="E1046191" s="250"/>
      <c r="F1046191" s="250"/>
      <c r="G1046191" s="250"/>
      <c r="H1046191" s="250"/>
      <c r="I1046191" s="250"/>
      <c r="J1046191" s="244"/>
      <c r="K1046191" s="244"/>
      <c r="L1046191" s="244"/>
      <c r="M1046191" s="244"/>
      <c r="N1046191" s="244"/>
      <c r="O1046191" s="251"/>
      <c r="P1046191" s="251"/>
      <c r="Q1046191" s="251"/>
      <c r="R1046191" s="251"/>
      <c r="S1046191" s="251"/>
      <c r="T1046191" s="251"/>
      <c r="U1046191" s="251"/>
      <c r="V1046191" s="251"/>
      <c r="W1046191" s="251"/>
      <c r="X1046191" s="251"/>
      <c r="Y1046191" s="251"/>
      <c r="Z1046191" s="251"/>
      <c r="AA1046191" s="251"/>
      <c r="AB1046191" s="247"/>
      <c r="AC1046191" s="247"/>
      <c r="AD1046191" s="245"/>
      <c r="AE1046191" s="245"/>
      <c r="AF1046191" s="245"/>
      <c r="AG1046191" s="245"/>
    </row>
    <row r="1046192" spans="1:33" ht="12.75">
      <c r="A1046192" s="247"/>
      <c r="B1046192" s="248"/>
      <c r="C1046192" s="249"/>
      <c r="D1046192" s="250"/>
      <c r="E1046192" s="250"/>
      <c r="F1046192" s="250"/>
      <c r="G1046192" s="250"/>
      <c r="H1046192" s="250"/>
      <c r="I1046192" s="250"/>
      <c r="J1046192" s="244"/>
      <c r="K1046192" s="244"/>
      <c r="L1046192" s="244"/>
      <c r="M1046192" s="244"/>
      <c r="N1046192" s="244"/>
      <c r="O1046192" s="251"/>
      <c r="P1046192" s="251"/>
      <c r="Q1046192" s="251"/>
      <c r="R1046192" s="251"/>
      <c r="S1046192" s="251"/>
      <c r="T1046192" s="251"/>
      <c r="U1046192" s="251"/>
      <c r="V1046192" s="251"/>
      <c r="W1046192" s="251"/>
      <c r="X1046192" s="251"/>
      <c r="Y1046192" s="251"/>
      <c r="Z1046192" s="251"/>
      <c r="AA1046192" s="251"/>
      <c r="AB1046192" s="247"/>
      <c r="AC1046192" s="247"/>
      <c r="AD1046192" s="245"/>
      <c r="AE1046192" s="245"/>
      <c r="AF1046192" s="245"/>
      <c r="AG1046192" s="245"/>
    </row>
    <row r="1046193" spans="1:33" ht="12.75">
      <c r="A1046193" s="247"/>
      <c r="B1046193" s="248"/>
      <c r="C1046193" s="249"/>
      <c r="D1046193" s="250"/>
      <c r="E1046193" s="250"/>
      <c r="F1046193" s="250"/>
      <c r="G1046193" s="250"/>
      <c r="H1046193" s="250"/>
      <c r="I1046193" s="250"/>
      <c r="J1046193" s="244"/>
      <c r="K1046193" s="244"/>
      <c r="L1046193" s="244"/>
      <c r="M1046193" s="244"/>
      <c r="N1046193" s="244"/>
      <c r="O1046193" s="251"/>
      <c r="P1046193" s="251"/>
      <c r="Q1046193" s="251"/>
      <c r="R1046193" s="251"/>
      <c r="S1046193" s="251"/>
      <c r="T1046193" s="251"/>
      <c r="U1046193" s="251"/>
      <c r="V1046193" s="251"/>
      <c r="W1046193" s="251"/>
      <c r="X1046193" s="251"/>
      <c r="Y1046193" s="251"/>
      <c r="Z1046193" s="251"/>
      <c r="AA1046193" s="251"/>
      <c r="AB1046193" s="247"/>
      <c r="AC1046193" s="247"/>
      <c r="AD1046193" s="245"/>
      <c r="AE1046193" s="245"/>
      <c r="AF1046193" s="245"/>
      <c r="AG1046193" s="245"/>
    </row>
    <row r="1046194" spans="1:33" ht="12.75">
      <c r="A1046194" s="247"/>
      <c r="B1046194" s="248"/>
      <c r="C1046194" s="249"/>
      <c r="D1046194" s="250"/>
      <c r="E1046194" s="250"/>
      <c r="F1046194" s="250"/>
      <c r="G1046194" s="250"/>
      <c r="H1046194" s="250"/>
      <c r="I1046194" s="250"/>
      <c r="J1046194" s="244"/>
      <c r="K1046194" s="244"/>
      <c r="L1046194" s="244"/>
      <c r="M1046194" s="244"/>
      <c r="N1046194" s="244"/>
      <c r="O1046194" s="251"/>
      <c r="P1046194" s="251"/>
      <c r="Q1046194" s="251"/>
      <c r="R1046194" s="251"/>
      <c r="S1046194" s="251"/>
      <c r="T1046194" s="251"/>
      <c r="U1046194" s="251"/>
      <c r="V1046194" s="251"/>
      <c r="W1046194" s="251"/>
      <c r="X1046194" s="251"/>
      <c r="Y1046194" s="251"/>
      <c r="Z1046194" s="251"/>
      <c r="AA1046194" s="251"/>
      <c r="AB1046194" s="247"/>
      <c r="AC1046194" s="247"/>
      <c r="AD1046194" s="245"/>
      <c r="AE1046194" s="245"/>
      <c r="AF1046194" s="245"/>
      <c r="AG1046194" s="245"/>
    </row>
    <row r="1046195" spans="1:33" ht="12.75">
      <c r="A1046195" s="247"/>
      <c r="B1046195" s="248"/>
      <c r="C1046195" s="249"/>
      <c r="D1046195" s="250"/>
      <c r="E1046195" s="250"/>
      <c r="F1046195" s="250"/>
      <c r="G1046195" s="250"/>
      <c r="H1046195" s="250"/>
      <c r="I1046195" s="250"/>
      <c r="J1046195" s="244"/>
      <c r="K1046195" s="244"/>
      <c r="L1046195" s="244"/>
      <c r="M1046195" s="244"/>
      <c r="N1046195" s="244"/>
      <c r="O1046195" s="251"/>
      <c r="P1046195" s="251"/>
      <c r="Q1046195" s="251"/>
      <c r="R1046195" s="251"/>
      <c r="S1046195" s="251"/>
      <c r="T1046195" s="251"/>
      <c r="U1046195" s="251"/>
      <c r="V1046195" s="251"/>
      <c r="W1046195" s="251"/>
      <c r="X1046195" s="251"/>
      <c r="Y1046195" s="251"/>
      <c r="Z1046195" s="251"/>
      <c r="AA1046195" s="251"/>
      <c r="AB1046195" s="247"/>
      <c r="AC1046195" s="247"/>
      <c r="AD1046195" s="245"/>
      <c r="AE1046195" s="245"/>
      <c r="AF1046195" s="245"/>
      <c r="AG1046195" s="245"/>
    </row>
    <row r="1046196" spans="1:33" ht="12.75">
      <c r="A1046196" s="247"/>
      <c r="B1046196" s="248"/>
      <c r="C1046196" s="249"/>
      <c r="D1046196" s="250"/>
      <c r="E1046196" s="250"/>
      <c r="F1046196" s="250"/>
      <c r="G1046196" s="250"/>
      <c r="H1046196" s="250"/>
      <c r="I1046196" s="250"/>
      <c r="J1046196" s="244"/>
      <c r="K1046196" s="244"/>
      <c r="L1046196" s="244"/>
      <c r="M1046196" s="244"/>
      <c r="N1046196" s="244"/>
      <c r="O1046196" s="251"/>
      <c r="P1046196" s="251"/>
      <c r="Q1046196" s="251"/>
      <c r="R1046196" s="251"/>
      <c r="S1046196" s="251"/>
      <c r="T1046196" s="251"/>
      <c r="U1046196" s="251"/>
      <c r="V1046196" s="251"/>
      <c r="W1046196" s="251"/>
      <c r="X1046196" s="251"/>
      <c r="Y1046196" s="251"/>
      <c r="Z1046196" s="251"/>
      <c r="AA1046196" s="251"/>
      <c r="AB1046196" s="247"/>
      <c r="AC1046196" s="247"/>
      <c r="AD1046196" s="245"/>
      <c r="AE1046196" s="245"/>
      <c r="AF1046196" s="245"/>
      <c r="AG1046196" s="245"/>
    </row>
    <row r="1046197" spans="1:33" ht="12.75">
      <c r="A1046197" s="247"/>
      <c r="B1046197" s="248"/>
      <c r="C1046197" s="249"/>
      <c r="D1046197" s="250"/>
      <c r="E1046197" s="250"/>
      <c r="F1046197" s="250"/>
      <c r="G1046197" s="250"/>
      <c r="H1046197" s="250"/>
      <c r="I1046197" s="250"/>
      <c r="J1046197" s="244"/>
      <c r="K1046197" s="244"/>
      <c r="L1046197" s="244"/>
      <c r="M1046197" s="244"/>
      <c r="N1046197" s="244"/>
      <c r="O1046197" s="251"/>
      <c r="P1046197" s="251"/>
      <c r="Q1046197" s="251"/>
      <c r="R1046197" s="251"/>
      <c r="S1046197" s="251"/>
      <c r="T1046197" s="251"/>
      <c r="U1046197" s="251"/>
      <c r="V1046197" s="251"/>
      <c r="W1046197" s="251"/>
      <c r="X1046197" s="251"/>
      <c r="Y1046197" s="251"/>
      <c r="Z1046197" s="251"/>
      <c r="AA1046197" s="251"/>
      <c r="AB1046197" s="247"/>
      <c r="AC1046197" s="247"/>
      <c r="AD1046197" s="245"/>
      <c r="AE1046197" s="245"/>
      <c r="AF1046197" s="245"/>
      <c r="AG1046197" s="245"/>
    </row>
    <row r="1046198" spans="1:33" ht="12.75">
      <c r="A1046198" s="247"/>
      <c r="B1046198" s="248"/>
      <c r="C1046198" s="249"/>
      <c r="D1046198" s="250"/>
      <c r="E1046198" s="250"/>
      <c r="F1046198" s="250"/>
      <c r="G1046198" s="250"/>
      <c r="H1046198" s="250"/>
      <c r="I1046198" s="250"/>
      <c r="J1046198" s="244"/>
      <c r="K1046198" s="244"/>
      <c r="L1046198" s="244"/>
      <c r="M1046198" s="244"/>
      <c r="N1046198" s="244"/>
      <c r="O1046198" s="251"/>
      <c r="P1046198" s="251"/>
      <c r="Q1046198" s="251"/>
      <c r="R1046198" s="251"/>
      <c r="S1046198" s="251"/>
      <c r="T1046198" s="251"/>
      <c r="U1046198" s="251"/>
      <c r="V1046198" s="251"/>
      <c r="W1046198" s="251"/>
      <c r="X1046198" s="251"/>
      <c r="Y1046198" s="251"/>
      <c r="Z1046198" s="251"/>
      <c r="AA1046198" s="251"/>
      <c r="AB1046198" s="247"/>
      <c r="AC1046198" s="247"/>
      <c r="AD1046198" s="245"/>
      <c r="AE1046198" s="245"/>
      <c r="AF1046198" s="245"/>
      <c r="AG1046198" s="245"/>
    </row>
    <row r="1046199" spans="1:33" ht="12.75">
      <c r="A1046199" s="247"/>
      <c r="B1046199" s="248"/>
      <c r="C1046199" s="249"/>
      <c r="D1046199" s="250"/>
      <c r="E1046199" s="250"/>
      <c r="F1046199" s="250"/>
      <c r="G1046199" s="250"/>
      <c r="H1046199" s="250"/>
      <c r="I1046199" s="250"/>
      <c r="J1046199" s="244"/>
      <c r="K1046199" s="244"/>
      <c r="L1046199" s="244"/>
      <c r="M1046199" s="244"/>
      <c r="N1046199" s="244"/>
      <c r="O1046199" s="251"/>
      <c r="P1046199" s="251"/>
      <c r="Q1046199" s="251"/>
      <c r="R1046199" s="251"/>
      <c r="S1046199" s="251"/>
      <c r="T1046199" s="251"/>
      <c r="U1046199" s="251"/>
      <c r="V1046199" s="251"/>
      <c r="W1046199" s="251"/>
      <c r="X1046199" s="251"/>
      <c r="Y1046199" s="251"/>
      <c r="Z1046199" s="251"/>
      <c r="AA1046199" s="251"/>
      <c r="AB1046199" s="247"/>
      <c r="AC1046199" s="247"/>
      <c r="AD1046199" s="245"/>
      <c r="AE1046199" s="245"/>
      <c r="AF1046199" s="245"/>
      <c r="AG1046199" s="245"/>
    </row>
    <row r="1046200" spans="1:33" ht="12.75">
      <c r="A1046200" s="247"/>
      <c r="B1046200" s="248"/>
      <c r="C1046200" s="249"/>
      <c r="D1046200" s="250"/>
      <c r="E1046200" s="250"/>
      <c r="F1046200" s="250"/>
      <c r="G1046200" s="250"/>
      <c r="H1046200" s="250"/>
      <c r="I1046200" s="250"/>
      <c r="J1046200" s="244"/>
      <c r="K1046200" s="244"/>
      <c r="L1046200" s="244"/>
      <c r="M1046200" s="244"/>
      <c r="N1046200" s="244"/>
      <c r="O1046200" s="251"/>
      <c r="P1046200" s="251"/>
      <c r="Q1046200" s="251"/>
      <c r="R1046200" s="251"/>
      <c r="S1046200" s="251"/>
      <c r="T1046200" s="251"/>
      <c r="U1046200" s="251"/>
      <c r="V1046200" s="251"/>
      <c r="W1046200" s="251"/>
      <c r="X1046200" s="251"/>
      <c r="Y1046200" s="251"/>
      <c r="Z1046200" s="251"/>
      <c r="AA1046200" s="251"/>
      <c r="AB1046200" s="247"/>
      <c r="AC1046200" s="247"/>
      <c r="AD1046200" s="245"/>
      <c r="AE1046200" s="245"/>
      <c r="AF1046200" s="245"/>
      <c r="AG1046200" s="245"/>
    </row>
    <row r="1046201" spans="1:33" ht="12.75">
      <c r="A1046201" s="247"/>
      <c r="B1046201" s="248"/>
      <c r="C1046201" s="249"/>
      <c r="D1046201" s="250"/>
      <c r="E1046201" s="250"/>
      <c r="F1046201" s="250"/>
      <c r="G1046201" s="250"/>
      <c r="H1046201" s="250"/>
      <c r="I1046201" s="250"/>
      <c r="J1046201" s="244"/>
      <c r="K1046201" s="244"/>
      <c r="L1046201" s="244"/>
      <c r="M1046201" s="244"/>
      <c r="N1046201" s="244"/>
      <c r="O1046201" s="251"/>
      <c r="P1046201" s="251"/>
      <c r="Q1046201" s="251"/>
      <c r="R1046201" s="251"/>
      <c r="S1046201" s="251"/>
      <c r="T1046201" s="251"/>
      <c r="U1046201" s="251"/>
      <c r="V1046201" s="251"/>
      <c r="W1046201" s="251"/>
      <c r="X1046201" s="251"/>
      <c r="Y1046201" s="251"/>
      <c r="Z1046201" s="251"/>
      <c r="AA1046201" s="251"/>
      <c r="AB1046201" s="247"/>
      <c r="AC1046201" s="247"/>
      <c r="AD1046201" s="245"/>
      <c r="AE1046201" s="245"/>
      <c r="AF1046201" s="245"/>
      <c r="AG1046201" s="245"/>
    </row>
    <row r="1046202" spans="1:33" ht="12.75">
      <c r="A1046202" s="247"/>
      <c r="B1046202" s="248"/>
      <c r="C1046202" s="249"/>
      <c r="D1046202" s="250"/>
      <c r="E1046202" s="250"/>
      <c r="F1046202" s="250"/>
      <c r="G1046202" s="250"/>
      <c r="H1046202" s="250"/>
      <c r="I1046202" s="250"/>
      <c r="J1046202" s="244"/>
      <c r="K1046202" s="244"/>
      <c r="L1046202" s="244"/>
      <c r="M1046202" s="244"/>
      <c r="N1046202" s="244"/>
      <c r="O1046202" s="251"/>
      <c r="P1046202" s="251"/>
      <c r="Q1046202" s="251"/>
      <c r="R1046202" s="251"/>
      <c r="S1046202" s="251"/>
      <c r="T1046202" s="251"/>
      <c r="U1046202" s="251"/>
      <c r="V1046202" s="251"/>
      <c r="W1046202" s="251"/>
      <c r="X1046202" s="251"/>
      <c r="Y1046202" s="251"/>
      <c r="Z1046202" s="251"/>
      <c r="AA1046202" s="251"/>
      <c r="AB1046202" s="247"/>
      <c r="AC1046202" s="247"/>
      <c r="AD1046202" s="245"/>
      <c r="AE1046202" s="245"/>
      <c r="AF1046202" s="245"/>
      <c r="AG1046202" s="245"/>
    </row>
    <row r="1046203" spans="1:33" ht="12.75">
      <c r="A1046203" s="247"/>
      <c r="B1046203" s="248"/>
      <c r="C1046203" s="249"/>
      <c r="D1046203" s="250"/>
      <c r="E1046203" s="250"/>
      <c r="F1046203" s="250"/>
      <c r="G1046203" s="250"/>
      <c r="H1046203" s="250"/>
      <c r="I1046203" s="250"/>
      <c r="J1046203" s="244"/>
      <c r="K1046203" s="244"/>
      <c r="L1046203" s="244"/>
      <c r="M1046203" s="244"/>
      <c r="N1046203" s="244"/>
      <c r="O1046203" s="251"/>
      <c r="P1046203" s="251"/>
      <c r="Q1046203" s="251"/>
      <c r="R1046203" s="251"/>
      <c r="S1046203" s="251"/>
      <c r="T1046203" s="251"/>
      <c r="U1046203" s="251"/>
      <c r="V1046203" s="251"/>
      <c r="W1046203" s="251"/>
      <c r="X1046203" s="251"/>
      <c r="Y1046203" s="251"/>
      <c r="Z1046203" s="251"/>
      <c r="AA1046203" s="251"/>
      <c r="AB1046203" s="247"/>
      <c r="AC1046203" s="247"/>
      <c r="AD1046203" s="245"/>
      <c r="AE1046203" s="245"/>
      <c r="AF1046203" s="245"/>
      <c r="AG1046203" s="245"/>
    </row>
    <row r="1046204" spans="1:33" ht="12.75">
      <c r="A1046204" s="247"/>
      <c r="B1046204" s="248"/>
      <c r="C1046204" s="249"/>
      <c r="D1046204" s="250"/>
      <c r="E1046204" s="250"/>
      <c r="F1046204" s="250"/>
      <c r="G1046204" s="250"/>
      <c r="H1046204" s="250"/>
      <c r="I1046204" s="250"/>
      <c r="J1046204" s="244"/>
      <c r="K1046204" s="244"/>
      <c r="L1046204" s="244"/>
      <c r="M1046204" s="244"/>
      <c r="N1046204" s="244"/>
      <c r="O1046204" s="251"/>
      <c r="P1046204" s="251"/>
      <c r="Q1046204" s="251"/>
      <c r="R1046204" s="251"/>
      <c r="S1046204" s="251"/>
      <c r="T1046204" s="251"/>
      <c r="U1046204" s="251"/>
      <c r="V1046204" s="251"/>
      <c r="W1046204" s="251"/>
      <c r="X1046204" s="251"/>
      <c r="Y1046204" s="251"/>
      <c r="Z1046204" s="251"/>
      <c r="AA1046204" s="251"/>
      <c r="AB1046204" s="247"/>
      <c r="AC1046204" s="247"/>
      <c r="AD1046204" s="245"/>
      <c r="AE1046204" s="245"/>
      <c r="AF1046204" s="245"/>
      <c r="AG1046204" s="245"/>
    </row>
    <row r="1046205" spans="1:33" ht="12.75">
      <c r="A1046205" s="247"/>
      <c r="B1046205" s="248"/>
      <c r="C1046205" s="249"/>
      <c r="D1046205" s="250"/>
      <c r="E1046205" s="250"/>
      <c r="F1046205" s="250"/>
      <c r="G1046205" s="250"/>
      <c r="H1046205" s="250"/>
      <c r="I1046205" s="250"/>
      <c r="J1046205" s="244"/>
      <c r="K1046205" s="244"/>
      <c r="L1046205" s="244"/>
      <c r="M1046205" s="244"/>
      <c r="N1046205" s="244"/>
      <c r="O1046205" s="251"/>
      <c r="P1046205" s="251"/>
      <c r="Q1046205" s="251"/>
      <c r="R1046205" s="251"/>
      <c r="S1046205" s="251"/>
      <c r="T1046205" s="251"/>
      <c r="U1046205" s="251"/>
      <c r="V1046205" s="251"/>
      <c r="W1046205" s="251"/>
      <c r="X1046205" s="251"/>
      <c r="Y1046205" s="251"/>
      <c r="Z1046205" s="251"/>
      <c r="AA1046205" s="251"/>
      <c r="AB1046205" s="247"/>
      <c r="AC1046205" s="247"/>
      <c r="AD1046205" s="245"/>
      <c r="AE1046205" s="245"/>
      <c r="AF1046205" s="245"/>
      <c r="AG1046205" s="245"/>
    </row>
    <row r="1046206" spans="1:33" ht="12.75">
      <c r="A1046206" s="247"/>
      <c r="B1046206" s="248"/>
      <c r="C1046206" s="249"/>
      <c r="D1046206" s="250"/>
      <c r="E1046206" s="250"/>
      <c r="F1046206" s="250"/>
      <c r="G1046206" s="250"/>
      <c r="H1046206" s="250"/>
      <c r="I1046206" s="250"/>
      <c r="J1046206" s="244"/>
      <c r="K1046206" s="244"/>
      <c r="L1046206" s="244"/>
      <c r="M1046206" s="244"/>
      <c r="N1046206" s="244"/>
      <c r="O1046206" s="251"/>
      <c r="P1046206" s="251"/>
      <c r="Q1046206" s="251"/>
      <c r="R1046206" s="251"/>
      <c r="S1046206" s="251"/>
      <c r="T1046206" s="251"/>
      <c r="U1046206" s="251"/>
      <c r="V1046206" s="251"/>
      <c r="W1046206" s="251"/>
      <c r="X1046206" s="251"/>
      <c r="Y1046206" s="251"/>
      <c r="Z1046206" s="251"/>
      <c r="AA1046206" s="251"/>
      <c r="AB1046206" s="247"/>
      <c r="AC1046206" s="247"/>
      <c r="AD1046206" s="245"/>
      <c r="AE1046206" s="245"/>
      <c r="AF1046206" s="245"/>
      <c r="AG1046206" s="245"/>
    </row>
    <row r="1046207" spans="1:33" ht="12.75">
      <c r="A1046207" s="247"/>
      <c r="B1046207" s="248"/>
      <c r="C1046207" s="249"/>
      <c r="D1046207" s="250"/>
      <c r="E1046207" s="250"/>
      <c r="F1046207" s="250"/>
      <c r="G1046207" s="250"/>
      <c r="H1046207" s="250"/>
      <c r="I1046207" s="250"/>
      <c r="J1046207" s="244"/>
      <c r="K1046207" s="244"/>
      <c r="L1046207" s="244"/>
      <c r="M1046207" s="244"/>
      <c r="N1046207" s="244"/>
      <c r="O1046207" s="251"/>
      <c r="P1046207" s="251"/>
      <c r="Q1046207" s="251"/>
      <c r="R1046207" s="251"/>
      <c r="S1046207" s="251"/>
      <c r="T1046207" s="251"/>
      <c r="U1046207" s="251"/>
      <c r="V1046207" s="251"/>
      <c r="W1046207" s="251"/>
      <c r="X1046207" s="251"/>
      <c r="Y1046207" s="251"/>
      <c r="Z1046207" s="251"/>
      <c r="AA1046207" s="251"/>
      <c r="AB1046207" s="247"/>
      <c r="AC1046207" s="247"/>
      <c r="AD1046207" s="245"/>
      <c r="AE1046207" s="245"/>
      <c r="AF1046207" s="245"/>
      <c r="AG1046207" s="245"/>
    </row>
    <row r="1046208" spans="1:33" ht="12.75">
      <c r="A1046208" s="247"/>
      <c r="B1046208" s="248"/>
      <c r="C1046208" s="249"/>
      <c r="D1046208" s="250"/>
      <c r="E1046208" s="250"/>
      <c r="F1046208" s="250"/>
      <c r="G1046208" s="250"/>
      <c r="H1046208" s="250"/>
      <c r="I1046208" s="250"/>
      <c r="J1046208" s="244"/>
      <c r="K1046208" s="244"/>
      <c r="L1046208" s="244"/>
      <c r="M1046208" s="244"/>
      <c r="N1046208" s="244"/>
      <c r="O1046208" s="251"/>
      <c r="P1046208" s="251"/>
      <c r="Q1046208" s="251"/>
      <c r="R1046208" s="251"/>
      <c r="S1046208" s="251"/>
      <c r="T1046208" s="251"/>
      <c r="U1046208" s="251"/>
      <c r="V1046208" s="251"/>
      <c r="W1046208" s="251"/>
      <c r="X1046208" s="251"/>
      <c r="Y1046208" s="251"/>
      <c r="Z1046208" s="251"/>
      <c r="AA1046208" s="251"/>
      <c r="AB1046208" s="247"/>
      <c r="AC1046208" s="247"/>
      <c r="AD1046208" s="245"/>
      <c r="AE1046208" s="245"/>
      <c r="AF1046208" s="245"/>
      <c r="AG1046208" s="245"/>
    </row>
    <row r="1046209" spans="1:33" ht="12.75">
      <c r="A1046209" s="247"/>
      <c r="B1046209" s="248"/>
      <c r="C1046209" s="249"/>
      <c r="D1046209" s="250"/>
      <c r="E1046209" s="250"/>
      <c r="F1046209" s="250"/>
      <c r="G1046209" s="250"/>
      <c r="H1046209" s="250"/>
      <c r="I1046209" s="250"/>
      <c r="J1046209" s="244"/>
      <c r="K1046209" s="244"/>
      <c r="L1046209" s="244"/>
      <c r="M1046209" s="244"/>
      <c r="N1046209" s="244"/>
      <c r="O1046209" s="251"/>
      <c r="P1046209" s="251"/>
      <c r="Q1046209" s="251"/>
      <c r="R1046209" s="251"/>
      <c r="S1046209" s="251"/>
      <c r="T1046209" s="251"/>
      <c r="U1046209" s="251"/>
      <c r="V1046209" s="251"/>
      <c r="W1046209" s="251"/>
      <c r="X1046209" s="251"/>
      <c r="Y1046209" s="251"/>
      <c r="Z1046209" s="251"/>
      <c r="AA1046209" s="251"/>
      <c r="AB1046209" s="247"/>
      <c r="AC1046209" s="247"/>
      <c r="AD1046209" s="245"/>
      <c r="AE1046209" s="245"/>
      <c r="AF1046209" s="245"/>
      <c r="AG1046209" s="245"/>
    </row>
    <row r="1046210" spans="1:33" ht="12.75">
      <c r="A1046210" s="247"/>
      <c r="B1046210" s="248"/>
      <c r="C1046210" s="249"/>
      <c r="D1046210" s="250"/>
      <c r="E1046210" s="250"/>
      <c r="F1046210" s="250"/>
      <c r="G1046210" s="250"/>
      <c r="H1046210" s="250"/>
      <c r="I1046210" s="250"/>
      <c r="J1046210" s="244"/>
      <c r="K1046210" s="244"/>
      <c r="L1046210" s="244"/>
      <c r="M1046210" s="244"/>
      <c r="N1046210" s="244"/>
      <c r="O1046210" s="251"/>
      <c r="P1046210" s="251"/>
      <c r="Q1046210" s="251"/>
      <c r="R1046210" s="251"/>
      <c r="S1046210" s="251"/>
      <c r="T1046210" s="251"/>
      <c r="U1046210" s="251"/>
      <c r="V1046210" s="251"/>
      <c r="W1046210" s="251"/>
      <c r="X1046210" s="251"/>
      <c r="Y1046210" s="251"/>
      <c r="Z1046210" s="251"/>
      <c r="AA1046210" s="251"/>
      <c r="AB1046210" s="247"/>
      <c r="AC1046210" s="247"/>
      <c r="AD1046210" s="245"/>
      <c r="AE1046210" s="245"/>
      <c r="AF1046210" s="245"/>
      <c r="AG1046210" s="245"/>
    </row>
    <row r="1046211" spans="1:33" ht="12.75">
      <c r="A1046211" s="247"/>
      <c r="B1046211" s="248"/>
      <c r="C1046211" s="249"/>
      <c r="D1046211" s="250"/>
      <c r="E1046211" s="250"/>
      <c r="F1046211" s="250"/>
      <c r="G1046211" s="250"/>
      <c r="H1046211" s="250"/>
      <c r="I1046211" s="250"/>
      <c r="J1046211" s="244"/>
      <c r="K1046211" s="244"/>
      <c r="L1046211" s="244"/>
      <c r="M1046211" s="244"/>
      <c r="N1046211" s="244"/>
      <c r="O1046211" s="251"/>
      <c r="P1046211" s="251"/>
      <c r="Q1046211" s="251"/>
      <c r="R1046211" s="251"/>
      <c r="S1046211" s="251"/>
      <c r="T1046211" s="251"/>
      <c r="U1046211" s="251"/>
      <c r="V1046211" s="251"/>
      <c r="W1046211" s="251"/>
      <c r="X1046211" s="251"/>
      <c r="Y1046211" s="251"/>
      <c r="Z1046211" s="251"/>
      <c r="AA1046211" s="251"/>
      <c r="AB1046211" s="247"/>
      <c r="AC1046211" s="247"/>
      <c r="AD1046211" s="245"/>
      <c r="AE1046211" s="245"/>
      <c r="AF1046211" s="245"/>
      <c r="AG1046211" s="245"/>
    </row>
    <row r="1046212" spans="1:33" ht="12.75">
      <c r="A1046212" s="247"/>
      <c r="B1046212" s="248"/>
      <c r="C1046212" s="249"/>
      <c r="D1046212" s="250"/>
      <c r="E1046212" s="250"/>
      <c r="F1046212" s="250"/>
      <c r="G1046212" s="250"/>
      <c r="H1046212" s="250"/>
      <c r="I1046212" s="250"/>
      <c r="J1046212" s="244"/>
      <c r="K1046212" s="244"/>
      <c r="L1046212" s="244"/>
      <c r="M1046212" s="244"/>
      <c r="N1046212" s="244"/>
      <c r="O1046212" s="251"/>
      <c r="P1046212" s="251"/>
      <c r="Q1046212" s="251"/>
      <c r="R1046212" s="251"/>
      <c r="S1046212" s="251"/>
      <c r="T1046212" s="251"/>
      <c r="U1046212" s="251"/>
      <c r="V1046212" s="251"/>
      <c r="W1046212" s="251"/>
      <c r="X1046212" s="251"/>
      <c r="Y1046212" s="251"/>
      <c r="Z1046212" s="251"/>
      <c r="AA1046212" s="251"/>
      <c r="AB1046212" s="247"/>
      <c r="AC1046212" s="247"/>
      <c r="AD1046212" s="245"/>
      <c r="AE1046212" s="245"/>
      <c r="AF1046212" s="245"/>
      <c r="AG1046212" s="245"/>
    </row>
    <row r="1046213" spans="1:33" ht="12.75">
      <c r="A1046213" s="247"/>
      <c r="B1046213" s="248"/>
      <c r="C1046213" s="249"/>
      <c r="D1046213" s="250"/>
      <c r="E1046213" s="250"/>
      <c r="F1046213" s="250"/>
      <c r="G1046213" s="250"/>
      <c r="H1046213" s="250"/>
      <c r="I1046213" s="250"/>
      <c r="J1046213" s="244"/>
      <c r="K1046213" s="244"/>
      <c r="L1046213" s="244"/>
      <c r="M1046213" s="244"/>
      <c r="N1046213" s="244"/>
      <c r="O1046213" s="251"/>
      <c r="P1046213" s="251"/>
      <c r="Q1046213" s="251"/>
      <c r="R1046213" s="251"/>
      <c r="S1046213" s="251"/>
      <c r="T1046213" s="251"/>
      <c r="U1046213" s="251"/>
      <c r="V1046213" s="251"/>
      <c r="W1046213" s="251"/>
      <c r="X1046213" s="251"/>
      <c r="Y1046213" s="251"/>
      <c r="Z1046213" s="251"/>
      <c r="AA1046213" s="251"/>
      <c r="AB1046213" s="247"/>
      <c r="AC1046213" s="247"/>
      <c r="AD1046213" s="245"/>
      <c r="AE1046213" s="245"/>
      <c r="AF1046213" s="245"/>
      <c r="AG1046213" s="245"/>
    </row>
    <row r="1046214" spans="1:33" ht="12.75">
      <c r="A1046214" s="247"/>
      <c r="B1046214" s="248"/>
      <c r="C1046214" s="249"/>
      <c r="D1046214" s="250"/>
      <c r="E1046214" s="250"/>
      <c r="F1046214" s="250"/>
      <c r="G1046214" s="250"/>
      <c r="H1046214" s="250"/>
      <c r="I1046214" s="250"/>
      <c r="J1046214" s="244"/>
      <c r="K1046214" s="244"/>
      <c r="L1046214" s="244"/>
      <c r="M1046214" s="244"/>
      <c r="N1046214" s="244"/>
      <c r="O1046214" s="251"/>
      <c r="P1046214" s="251"/>
      <c r="Q1046214" s="251"/>
      <c r="R1046214" s="251"/>
      <c r="S1046214" s="251"/>
      <c r="T1046214" s="251"/>
      <c r="U1046214" s="251"/>
      <c r="V1046214" s="251"/>
      <c r="W1046214" s="251"/>
      <c r="X1046214" s="251"/>
      <c r="Y1046214" s="251"/>
      <c r="Z1046214" s="251"/>
      <c r="AA1046214" s="251"/>
      <c r="AB1046214" s="247"/>
      <c r="AC1046214" s="247"/>
      <c r="AD1046214" s="245"/>
      <c r="AE1046214" s="245"/>
      <c r="AF1046214" s="245"/>
      <c r="AG1046214" s="245"/>
    </row>
    <row r="1046215" spans="1:33" ht="12.75">
      <c r="A1046215" s="247"/>
      <c r="B1046215" s="248"/>
      <c r="C1046215" s="249"/>
      <c r="D1046215" s="250"/>
      <c r="E1046215" s="250"/>
      <c r="F1046215" s="250"/>
      <c r="G1046215" s="250"/>
      <c r="H1046215" s="250"/>
      <c r="I1046215" s="250"/>
      <c r="J1046215" s="244"/>
      <c r="K1046215" s="244"/>
      <c r="L1046215" s="244"/>
      <c r="M1046215" s="244"/>
      <c r="N1046215" s="244"/>
      <c r="O1046215" s="251"/>
      <c r="P1046215" s="251"/>
      <c r="Q1046215" s="251"/>
      <c r="R1046215" s="251"/>
      <c r="S1046215" s="251"/>
      <c r="T1046215" s="251"/>
      <c r="U1046215" s="251"/>
      <c r="V1046215" s="251"/>
      <c r="W1046215" s="251"/>
      <c r="X1046215" s="251"/>
      <c r="Y1046215" s="251"/>
      <c r="Z1046215" s="251"/>
      <c r="AA1046215" s="251"/>
      <c r="AB1046215" s="247"/>
      <c r="AC1046215" s="247"/>
      <c r="AD1046215" s="245"/>
      <c r="AE1046215" s="245"/>
      <c r="AF1046215" s="245"/>
      <c r="AG1046215" s="245"/>
    </row>
    <row r="1046216" spans="1:33" ht="12.75">
      <c r="A1046216" s="247"/>
      <c r="B1046216" s="248"/>
      <c r="C1046216" s="249"/>
      <c r="D1046216" s="250"/>
      <c r="E1046216" s="250"/>
      <c r="F1046216" s="250"/>
      <c r="G1046216" s="250"/>
      <c r="H1046216" s="250"/>
      <c r="I1046216" s="250"/>
      <c r="J1046216" s="244"/>
      <c r="K1046216" s="244"/>
      <c r="L1046216" s="244"/>
      <c r="M1046216" s="244"/>
      <c r="N1046216" s="244"/>
      <c r="O1046216" s="251"/>
      <c r="P1046216" s="251"/>
      <c r="Q1046216" s="251"/>
      <c r="R1046216" s="251"/>
      <c r="S1046216" s="251"/>
      <c r="T1046216" s="251"/>
      <c r="U1046216" s="251"/>
      <c r="V1046216" s="251"/>
      <c r="W1046216" s="251"/>
      <c r="X1046216" s="251"/>
      <c r="Y1046216" s="251"/>
      <c r="Z1046216" s="251"/>
      <c r="AA1046216" s="251"/>
      <c r="AB1046216" s="247"/>
      <c r="AC1046216" s="247"/>
      <c r="AD1046216" s="245"/>
      <c r="AE1046216" s="245"/>
      <c r="AF1046216" s="245"/>
      <c r="AG1046216" s="245"/>
    </row>
    <row r="1046217" spans="1:33" ht="12.75">
      <c r="A1046217" s="247"/>
      <c r="B1046217" s="248"/>
      <c r="C1046217" s="249"/>
      <c r="D1046217" s="250"/>
      <c r="E1046217" s="250"/>
      <c r="F1046217" s="250"/>
      <c r="G1046217" s="250"/>
      <c r="H1046217" s="250"/>
      <c r="I1046217" s="250"/>
      <c r="J1046217" s="244"/>
      <c r="K1046217" s="244"/>
      <c r="L1046217" s="244"/>
      <c r="M1046217" s="244"/>
      <c r="N1046217" s="244"/>
      <c r="O1046217" s="251"/>
      <c r="P1046217" s="251"/>
      <c r="Q1046217" s="251"/>
      <c r="R1046217" s="251"/>
      <c r="S1046217" s="251"/>
      <c r="T1046217" s="251"/>
      <c r="U1046217" s="251"/>
      <c r="V1046217" s="251"/>
      <c r="W1046217" s="251"/>
      <c r="X1046217" s="251"/>
      <c r="Y1046217" s="251"/>
      <c r="Z1046217" s="251"/>
      <c r="AA1046217" s="251"/>
      <c r="AB1046217" s="247"/>
      <c r="AC1046217" s="247"/>
      <c r="AD1046217" s="245"/>
      <c r="AE1046217" s="245"/>
      <c r="AF1046217" s="245"/>
      <c r="AG1046217" s="245"/>
    </row>
    <row r="1046218" spans="1:33" ht="12.75">
      <c r="A1046218" s="247"/>
      <c r="B1046218" s="248"/>
      <c r="C1046218" s="249"/>
      <c r="D1046218" s="250"/>
      <c r="E1046218" s="250"/>
      <c r="F1046218" s="250"/>
      <c r="G1046218" s="250"/>
      <c r="H1046218" s="250"/>
      <c r="I1046218" s="250"/>
      <c r="J1046218" s="244"/>
      <c r="K1046218" s="244"/>
      <c r="L1046218" s="244"/>
      <c r="M1046218" s="244"/>
      <c r="N1046218" s="244"/>
      <c r="O1046218" s="251"/>
      <c r="P1046218" s="251"/>
      <c r="Q1046218" s="251"/>
      <c r="R1046218" s="251"/>
      <c r="S1046218" s="251"/>
      <c r="T1046218" s="251"/>
      <c r="U1046218" s="251"/>
      <c r="V1046218" s="251"/>
      <c r="W1046218" s="251"/>
      <c r="X1046218" s="251"/>
      <c r="Y1046218" s="251"/>
      <c r="Z1046218" s="251"/>
      <c r="AA1046218" s="251"/>
      <c r="AB1046218" s="247"/>
      <c r="AC1046218" s="247"/>
      <c r="AD1046218" s="245"/>
      <c r="AE1046218" s="245"/>
      <c r="AF1046218" s="245"/>
      <c r="AG1046218" s="245"/>
    </row>
    <row r="1046219" spans="1:33" ht="12.75">
      <c r="A1046219" s="247"/>
      <c r="B1046219" s="248"/>
      <c r="C1046219" s="249"/>
      <c r="D1046219" s="250"/>
      <c r="E1046219" s="250"/>
      <c r="F1046219" s="250"/>
      <c r="G1046219" s="250"/>
      <c r="H1046219" s="250"/>
      <c r="I1046219" s="250"/>
      <c r="J1046219" s="244"/>
      <c r="K1046219" s="244"/>
      <c r="L1046219" s="244"/>
      <c r="M1046219" s="244"/>
      <c r="N1046219" s="244"/>
      <c r="O1046219" s="251"/>
      <c r="P1046219" s="251"/>
      <c r="Q1046219" s="251"/>
      <c r="R1046219" s="251"/>
      <c r="S1046219" s="251"/>
      <c r="T1046219" s="251"/>
      <c r="U1046219" s="251"/>
      <c r="V1046219" s="251"/>
      <c r="W1046219" s="251"/>
      <c r="X1046219" s="251"/>
      <c r="Y1046219" s="251"/>
      <c r="Z1046219" s="251"/>
      <c r="AA1046219" s="251"/>
      <c r="AB1046219" s="247"/>
      <c r="AC1046219" s="247"/>
      <c r="AD1046219" s="245"/>
      <c r="AE1046219" s="245"/>
      <c r="AF1046219" s="245"/>
      <c r="AG1046219" s="245"/>
    </row>
    <row r="1046220" spans="1:33" ht="12.75">
      <c r="A1046220" s="247"/>
      <c r="B1046220" s="248"/>
      <c r="C1046220" s="249"/>
      <c r="D1046220" s="250"/>
      <c r="E1046220" s="250"/>
      <c r="F1046220" s="250"/>
      <c r="G1046220" s="250"/>
      <c r="H1046220" s="250"/>
      <c r="I1046220" s="250"/>
      <c r="J1046220" s="244"/>
      <c r="K1046220" s="244"/>
      <c r="L1046220" s="244"/>
      <c r="M1046220" s="244"/>
      <c r="N1046220" s="244"/>
      <c r="O1046220" s="251"/>
      <c r="P1046220" s="251"/>
      <c r="Q1046220" s="251"/>
      <c r="R1046220" s="251"/>
      <c r="S1046220" s="251"/>
      <c r="T1046220" s="251"/>
      <c r="U1046220" s="251"/>
      <c r="V1046220" s="251"/>
      <c r="W1046220" s="251"/>
      <c r="X1046220" s="251"/>
      <c r="Y1046220" s="251"/>
      <c r="Z1046220" s="251"/>
      <c r="AA1046220" s="251"/>
      <c r="AB1046220" s="247"/>
      <c r="AC1046220" s="247"/>
      <c r="AD1046220" s="245"/>
      <c r="AE1046220" s="245"/>
      <c r="AF1046220" s="245"/>
      <c r="AG1046220" s="245"/>
    </row>
    <row r="1046221" spans="1:33" ht="12.75">
      <c r="A1046221" s="247"/>
      <c r="B1046221" s="248"/>
      <c r="C1046221" s="249"/>
      <c r="D1046221" s="250"/>
      <c r="E1046221" s="250"/>
      <c r="F1046221" s="250"/>
      <c r="G1046221" s="250"/>
      <c r="H1046221" s="250"/>
      <c r="I1046221" s="250"/>
      <c r="J1046221" s="244"/>
      <c r="K1046221" s="244"/>
      <c r="L1046221" s="244"/>
      <c r="M1046221" s="244"/>
      <c r="N1046221" s="244"/>
      <c r="O1046221" s="251"/>
      <c r="P1046221" s="251"/>
      <c r="Q1046221" s="251"/>
      <c r="R1046221" s="251"/>
      <c r="S1046221" s="251"/>
      <c r="T1046221" s="251"/>
      <c r="U1046221" s="251"/>
      <c r="V1046221" s="251"/>
      <c r="W1046221" s="251"/>
      <c r="X1046221" s="251"/>
      <c r="Y1046221" s="251"/>
      <c r="Z1046221" s="251"/>
      <c r="AA1046221" s="251"/>
      <c r="AB1046221" s="247"/>
      <c r="AC1046221" s="247"/>
      <c r="AD1046221" s="245"/>
      <c r="AE1046221" s="245"/>
      <c r="AF1046221" s="245"/>
      <c r="AG1046221" s="245"/>
    </row>
    <row r="1046222" spans="1:33" ht="12.75">
      <c r="A1046222" s="247"/>
      <c r="B1046222" s="248"/>
      <c r="C1046222" s="249"/>
      <c r="D1046222" s="250"/>
      <c r="E1046222" s="250"/>
      <c r="F1046222" s="250"/>
      <c r="G1046222" s="250"/>
      <c r="H1046222" s="250"/>
      <c r="I1046222" s="250"/>
      <c r="J1046222" s="244"/>
      <c r="K1046222" s="244"/>
      <c r="L1046222" s="244"/>
      <c r="M1046222" s="244"/>
      <c r="N1046222" s="244"/>
      <c r="O1046222" s="251"/>
      <c r="P1046222" s="251"/>
      <c r="Q1046222" s="251"/>
      <c r="R1046222" s="251"/>
      <c r="S1046222" s="251"/>
      <c r="T1046222" s="251"/>
      <c r="U1046222" s="251"/>
      <c r="V1046222" s="251"/>
      <c r="W1046222" s="251"/>
      <c r="X1046222" s="251"/>
      <c r="Y1046222" s="251"/>
      <c r="Z1046222" s="251"/>
      <c r="AA1046222" s="251"/>
      <c r="AB1046222" s="247"/>
      <c r="AC1046222" s="247"/>
      <c r="AD1046222" s="245"/>
      <c r="AE1046222" s="245"/>
      <c r="AF1046222" s="245"/>
      <c r="AG1046222" s="245"/>
    </row>
    <row r="1046223" spans="1:33" ht="12.75">
      <c r="A1046223" s="247"/>
      <c r="B1046223" s="248"/>
      <c r="C1046223" s="249"/>
      <c r="D1046223" s="250"/>
      <c r="E1046223" s="250"/>
      <c r="F1046223" s="250"/>
      <c r="G1046223" s="250"/>
      <c r="H1046223" s="250"/>
      <c r="I1046223" s="250"/>
      <c r="J1046223" s="244"/>
      <c r="K1046223" s="244"/>
      <c r="L1046223" s="244"/>
      <c r="M1046223" s="244"/>
      <c r="N1046223" s="244"/>
      <c r="O1046223" s="251"/>
      <c r="P1046223" s="251"/>
      <c r="Q1046223" s="251"/>
      <c r="R1046223" s="251"/>
      <c r="S1046223" s="251"/>
      <c r="T1046223" s="251"/>
      <c r="U1046223" s="251"/>
      <c r="V1046223" s="251"/>
      <c r="W1046223" s="251"/>
      <c r="X1046223" s="251"/>
      <c r="Y1046223" s="251"/>
      <c r="Z1046223" s="251"/>
      <c r="AA1046223" s="251"/>
      <c r="AB1046223" s="247"/>
      <c r="AC1046223" s="247"/>
      <c r="AD1046223" s="245"/>
      <c r="AE1046223" s="245"/>
      <c r="AF1046223" s="245"/>
      <c r="AG1046223" s="245"/>
    </row>
    <row r="1046224" spans="1:33" ht="12.75">
      <c r="A1046224" s="247"/>
      <c r="B1046224" s="248"/>
      <c r="C1046224" s="249"/>
      <c r="D1046224" s="250"/>
      <c r="E1046224" s="250"/>
      <c r="F1046224" s="250"/>
      <c r="G1046224" s="250"/>
      <c r="H1046224" s="250"/>
      <c r="I1046224" s="250"/>
      <c r="J1046224" s="244"/>
      <c r="K1046224" s="244"/>
      <c r="L1046224" s="244"/>
      <c r="M1046224" s="244"/>
      <c r="N1046224" s="244"/>
      <c r="O1046224" s="251"/>
      <c r="P1046224" s="251"/>
      <c r="Q1046224" s="251"/>
      <c r="R1046224" s="251"/>
      <c r="S1046224" s="251"/>
      <c r="T1046224" s="251"/>
      <c r="U1046224" s="251"/>
      <c r="V1046224" s="251"/>
      <c r="W1046224" s="251"/>
      <c r="X1046224" s="251"/>
      <c r="Y1046224" s="251"/>
      <c r="Z1046224" s="251"/>
      <c r="AA1046224" s="251"/>
      <c r="AB1046224" s="247"/>
      <c r="AC1046224" s="247"/>
      <c r="AD1046224" s="245"/>
      <c r="AE1046224" s="245"/>
      <c r="AF1046224" s="245"/>
      <c r="AG1046224" s="245"/>
    </row>
    <row r="1046225" spans="1:33" ht="12.75">
      <c r="A1046225" s="247"/>
      <c r="B1046225" s="248"/>
      <c r="C1046225" s="249"/>
      <c r="D1046225" s="250"/>
      <c r="E1046225" s="250"/>
      <c r="F1046225" s="250"/>
      <c r="G1046225" s="250"/>
      <c r="H1046225" s="250"/>
      <c r="I1046225" s="250"/>
      <c r="J1046225" s="244"/>
      <c r="K1046225" s="244"/>
      <c r="L1046225" s="244"/>
      <c r="M1046225" s="244"/>
      <c r="N1046225" s="244"/>
      <c r="O1046225" s="251"/>
      <c r="P1046225" s="251"/>
      <c r="Q1046225" s="251"/>
      <c r="R1046225" s="251"/>
      <c r="S1046225" s="251"/>
      <c r="T1046225" s="251"/>
      <c r="U1046225" s="251"/>
      <c r="V1046225" s="251"/>
      <c r="W1046225" s="251"/>
      <c r="X1046225" s="251"/>
      <c r="Y1046225" s="251"/>
      <c r="Z1046225" s="251"/>
      <c r="AA1046225" s="251"/>
      <c r="AB1046225" s="247"/>
      <c r="AC1046225" s="247"/>
      <c r="AD1046225" s="245"/>
      <c r="AE1046225" s="245"/>
      <c r="AF1046225" s="245"/>
      <c r="AG1046225" s="245"/>
    </row>
    <row r="1046226" spans="1:33" ht="12.75">
      <c r="A1046226" s="247"/>
      <c r="B1046226" s="248"/>
      <c r="C1046226" s="249"/>
      <c r="D1046226" s="250"/>
      <c r="E1046226" s="250"/>
      <c r="F1046226" s="250"/>
      <c r="G1046226" s="250"/>
      <c r="H1046226" s="250"/>
      <c r="I1046226" s="250"/>
      <c r="J1046226" s="244"/>
      <c r="K1046226" s="244"/>
      <c r="L1046226" s="244"/>
      <c r="M1046226" s="244"/>
      <c r="N1046226" s="244"/>
      <c r="O1046226" s="251"/>
      <c r="P1046226" s="251"/>
      <c r="Q1046226" s="251"/>
      <c r="R1046226" s="251"/>
      <c r="S1046226" s="251"/>
      <c r="T1046226" s="251"/>
      <c r="U1046226" s="251"/>
      <c r="V1046226" s="251"/>
      <c r="W1046226" s="251"/>
      <c r="X1046226" s="251"/>
      <c r="Y1046226" s="251"/>
      <c r="Z1046226" s="251"/>
      <c r="AA1046226" s="251"/>
      <c r="AB1046226" s="247"/>
      <c r="AC1046226" s="247"/>
      <c r="AD1046226" s="245"/>
      <c r="AE1046226" s="245"/>
      <c r="AF1046226" s="245"/>
      <c r="AG1046226" s="245"/>
    </row>
    <row r="1046227" spans="1:33" ht="12.75">
      <c r="A1046227" s="247"/>
      <c r="B1046227" s="248"/>
      <c r="C1046227" s="249"/>
      <c r="D1046227" s="250"/>
      <c r="E1046227" s="250"/>
      <c r="F1046227" s="250"/>
      <c r="G1046227" s="250"/>
      <c r="H1046227" s="250"/>
      <c r="I1046227" s="250"/>
      <c r="J1046227" s="244"/>
      <c r="K1046227" s="244"/>
      <c r="L1046227" s="244"/>
      <c r="M1046227" s="244"/>
      <c r="N1046227" s="244"/>
      <c r="O1046227" s="251"/>
      <c r="P1046227" s="251"/>
      <c r="Q1046227" s="251"/>
      <c r="R1046227" s="251"/>
      <c r="S1046227" s="251"/>
      <c r="T1046227" s="251"/>
      <c r="U1046227" s="251"/>
      <c r="V1046227" s="251"/>
      <c r="W1046227" s="251"/>
      <c r="X1046227" s="251"/>
      <c r="Y1046227" s="251"/>
      <c r="Z1046227" s="251"/>
      <c r="AA1046227" s="251"/>
      <c r="AB1046227" s="247"/>
      <c r="AC1046227" s="247"/>
      <c r="AD1046227" s="245"/>
      <c r="AE1046227" s="245"/>
      <c r="AF1046227" s="245"/>
      <c r="AG1046227" s="245"/>
    </row>
    <row r="1046228" spans="1:33" ht="12.75">
      <c r="A1046228" s="247"/>
      <c r="B1046228" s="248"/>
      <c r="C1046228" s="249"/>
      <c r="D1046228" s="250"/>
      <c r="E1046228" s="250"/>
      <c r="F1046228" s="250"/>
      <c r="G1046228" s="250"/>
      <c r="H1046228" s="250"/>
      <c r="I1046228" s="250"/>
      <c r="J1046228" s="244"/>
      <c r="K1046228" s="244"/>
      <c r="L1046228" s="244"/>
      <c r="M1046228" s="244"/>
      <c r="N1046228" s="244"/>
      <c r="O1046228" s="251"/>
      <c r="P1046228" s="251"/>
      <c r="Q1046228" s="251"/>
      <c r="R1046228" s="251"/>
      <c r="S1046228" s="251"/>
      <c r="T1046228" s="251"/>
      <c r="U1046228" s="251"/>
      <c r="V1046228" s="251"/>
      <c r="W1046228" s="251"/>
      <c r="X1046228" s="251"/>
      <c r="Y1046228" s="251"/>
      <c r="Z1046228" s="251"/>
      <c r="AA1046228" s="251"/>
      <c r="AB1046228" s="247"/>
      <c r="AC1046228" s="247"/>
      <c r="AD1046228" s="245"/>
      <c r="AE1046228" s="245"/>
      <c r="AF1046228" s="245"/>
      <c r="AG1046228" s="245"/>
    </row>
    <row r="1046229" spans="1:33" ht="12.75">
      <c r="A1046229" s="247"/>
      <c r="B1046229" s="248"/>
      <c r="C1046229" s="249"/>
      <c r="D1046229" s="250"/>
      <c r="E1046229" s="250"/>
      <c r="F1046229" s="250"/>
      <c r="G1046229" s="250"/>
      <c r="H1046229" s="250"/>
      <c r="I1046229" s="250"/>
      <c r="J1046229" s="244"/>
      <c r="K1046229" s="244"/>
      <c r="L1046229" s="244"/>
      <c r="M1046229" s="244"/>
      <c r="N1046229" s="244"/>
      <c r="O1046229" s="251"/>
      <c r="P1046229" s="251"/>
      <c r="Q1046229" s="251"/>
      <c r="R1046229" s="251"/>
      <c r="S1046229" s="251"/>
      <c r="T1046229" s="251"/>
      <c r="U1046229" s="251"/>
      <c r="V1046229" s="251"/>
      <c r="W1046229" s="251"/>
      <c r="X1046229" s="251"/>
      <c r="Y1046229" s="251"/>
      <c r="Z1046229" s="251"/>
      <c r="AA1046229" s="251"/>
      <c r="AB1046229" s="247"/>
      <c r="AC1046229" s="247"/>
      <c r="AD1046229" s="245"/>
      <c r="AE1046229" s="245"/>
      <c r="AF1046229" s="245"/>
      <c r="AG1046229" s="245"/>
    </row>
    <row r="1046230" spans="1:33" ht="12.75">
      <c r="A1046230" s="247"/>
      <c r="B1046230" s="248"/>
      <c r="C1046230" s="249"/>
      <c r="D1046230" s="250"/>
      <c r="E1046230" s="250"/>
      <c r="F1046230" s="250"/>
      <c r="G1046230" s="250"/>
      <c r="H1046230" s="250"/>
      <c r="I1046230" s="250"/>
      <c r="J1046230" s="244"/>
      <c r="K1046230" s="244"/>
      <c r="L1046230" s="244"/>
      <c r="M1046230" s="244"/>
      <c r="N1046230" s="244"/>
      <c r="O1046230" s="251"/>
      <c r="P1046230" s="251"/>
      <c r="Q1046230" s="251"/>
      <c r="R1046230" s="251"/>
      <c r="S1046230" s="251"/>
      <c r="T1046230" s="251"/>
      <c r="U1046230" s="251"/>
      <c r="V1046230" s="251"/>
      <c r="W1046230" s="251"/>
      <c r="X1046230" s="251"/>
      <c r="Y1046230" s="251"/>
      <c r="Z1046230" s="251"/>
      <c r="AA1046230" s="251"/>
      <c r="AB1046230" s="247"/>
      <c r="AC1046230" s="247"/>
      <c r="AD1046230" s="245"/>
      <c r="AE1046230" s="245"/>
      <c r="AF1046230" s="245"/>
      <c r="AG1046230" s="245"/>
    </row>
    <row r="1046231" spans="1:33" ht="12.75">
      <c r="A1046231" s="247"/>
      <c r="B1046231" s="248"/>
      <c r="C1046231" s="249"/>
      <c r="D1046231" s="250"/>
      <c r="E1046231" s="250"/>
      <c r="F1046231" s="250"/>
      <c r="G1046231" s="250"/>
      <c r="H1046231" s="250"/>
      <c r="I1046231" s="250"/>
      <c r="J1046231" s="244"/>
      <c r="K1046231" s="244"/>
      <c r="L1046231" s="244"/>
      <c r="M1046231" s="244"/>
      <c r="N1046231" s="244"/>
      <c r="O1046231" s="251"/>
      <c r="P1046231" s="251"/>
      <c r="Q1046231" s="251"/>
      <c r="R1046231" s="251"/>
      <c r="S1046231" s="251"/>
      <c r="T1046231" s="251"/>
      <c r="U1046231" s="251"/>
      <c r="V1046231" s="251"/>
      <c r="W1046231" s="251"/>
      <c r="X1046231" s="251"/>
      <c r="Y1046231" s="251"/>
      <c r="Z1046231" s="251"/>
      <c r="AA1046231" s="251"/>
      <c r="AB1046231" s="247"/>
      <c r="AC1046231" s="247"/>
      <c r="AD1046231" s="245"/>
      <c r="AE1046231" s="245"/>
      <c r="AF1046231" s="245"/>
      <c r="AG1046231" s="245"/>
    </row>
    <row r="1046232" spans="1:33" ht="12.75">
      <c r="A1046232" s="247"/>
      <c r="B1046232" s="248"/>
      <c r="C1046232" s="249"/>
      <c r="D1046232" s="250"/>
      <c r="E1046232" s="250"/>
      <c r="F1046232" s="250"/>
      <c r="G1046232" s="250"/>
      <c r="H1046232" s="250"/>
      <c r="I1046232" s="250"/>
      <c r="J1046232" s="244"/>
      <c r="K1046232" s="244"/>
      <c r="L1046232" s="244"/>
      <c r="M1046232" s="244"/>
      <c r="N1046232" s="244"/>
      <c r="O1046232" s="251"/>
      <c r="P1046232" s="251"/>
      <c r="Q1046232" s="251"/>
      <c r="R1046232" s="251"/>
      <c r="S1046232" s="251"/>
      <c r="T1046232" s="251"/>
      <c r="U1046232" s="251"/>
      <c r="V1046232" s="251"/>
      <c r="W1046232" s="251"/>
      <c r="X1046232" s="251"/>
      <c r="Y1046232" s="251"/>
      <c r="Z1046232" s="251"/>
      <c r="AA1046232" s="251"/>
      <c r="AB1046232" s="247"/>
      <c r="AC1046232" s="247"/>
      <c r="AD1046232" s="245"/>
      <c r="AE1046232" s="245"/>
      <c r="AF1046232" s="245"/>
      <c r="AG1046232" s="245"/>
    </row>
    <row r="1046233" spans="1:33" ht="12.75">
      <c r="A1046233" s="247"/>
      <c r="B1046233" s="248"/>
      <c r="C1046233" s="249"/>
      <c r="D1046233" s="250"/>
      <c r="E1046233" s="250"/>
      <c r="F1046233" s="250"/>
      <c r="G1046233" s="250"/>
      <c r="H1046233" s="250"/>
      <c r="I1046233" s="250"/>
      <c r="J1046233" s="244"/>
      <c r="K1046233" s="244"/>
      <c r="L1046233" s="244"/>
      <c r="M1046233" s="244"/>
      <c r="N1046233" s="244"/>
      <c r="O1046233" s="251"/>
      <c r="P1046233" s="251"/>
      <c r="Q1046233" s="251"/>
      <c r="R1046233" s="251"/>
      <c r="S1046233" s="251"/>
      <c r="T1046233" s="251"/>
      <c r="U1046233" s="251"/>
      <c r="V1046233" s="251"/>
      <c r="W1046233" s="251"/>
      <c r="X1046233" s="251"/>
      <c r="Y1046233" s="251"/>
      <c r="Z1046233" s="251"/>
      <c r="AA1046233" s="251"/>
      <c r="AB1046233" s="247"/>
      <c r="AC1046233" s="247"/>
      <c r="AD1046233" s="245"/>
      <c r="AE1046233" s="245"/>
      <c r="AF1046233" s="245"/>
      <c r="AG1046233" s="245"/>
    </row>
    <row r="1046234" spans="1:33" ht="12.75">
      <c r="A1046234" s="247"/>
      <c r="B1046234" s="248"/>
      <c r="C1046234" s="249"/>
      <c r="D1046234" s="250"/>
      <c r="E1046234" s="250"/>
      <c r="F1046234" s="250"/>
      <c r="G1046234" s="250"/>
      <c r="H1046234" s="250"/>
      <c r="I1046234" s="250"/>
      <c r="J1046234" s="244"/>
      <c r="K1046234" s="244"/>
      <c r="L1046234" s="244"/>
      <c r="M1046234" s="244"/>
      <c r="N1046234" s="244"/>
      <c r="O1046234" s="251"/>
      <c r="P1046234" s="251"/>
      <c r="Q1046234" s="251"/>
      <c r="R1046234" s="251"/>
      <c r="S1046234" s="251"/>
      <c r="T1046234" s="251"/>
      <c r="U1046234" s="251"/>
      <c r="V1046234" s="251"/>
      <c r="W1046234" s="251"/>
      <c r="X1046234" s="251"/>
      <c r="Y1046234" s="251"/>
      <c r="Z1046234" s="251"/>
      <c r="AA1046234" s="251"/>
      <c r="AB1046234" s="247"/>
      <c r="AC1046234" s="247"/>
      <c r="AD1046234" s="245"/>
      <c r="AE1046234" s="245"/>
      <c r="AF1046234" s="245"/>
      <c r="AG1046234" s="245"/>
    </row>
    <row r="1046235" spans="1:33" ht="12.75">
      <c r="A1046235" s="247"/>
      <c r="B1046235" s="248"/>
      <c r="C1046235" s="249"/>
      <c r="D1046235" s="250"/>
      <c r="E1046235" s="250"/>
      <c r="F1046235" s="250"/>
      <c r="G1046235" s="250"/>
      <c r="H1046235" s="250"/>
      <c r="I1046235" s="250"/>
      <c r="J1046235" s="244"/>
      <c r="K1046235" s="244"/>
      <c r="L1046235" s="244"/>
      <c r="M1046235" s="244"/>
      <c r="N1046235" s="244"/>
      <c r="O1046235" s="251"/>
      <c r="P1046235" s="251"/>
      <c r="Q1046235" s="251"/>
      <c r="R1046235" s="251"/>
      <c r="S1046235" s="251"/>
      <c r="T1046235" s="251"/>
      <c r="U1046235" s="251"/>
      <c r="V1046235" s="251"/>
      <c r="W1046235" s="251"/>
      <c r="X1046235" s="251"/>
      <c r="Y1046235" s="251"/>
      <c r="Z1046235" s="251"/>
      <c r="AA1046235" s="251"/>
      <c r="AB1046235" s="247"/>
      <c r="AC1046235" s="247"/>
      <c r="AD1046235" s="245"/>
      <c r="AE1046235" s="245"/>
      <c r="AF1046235" s="245"/>
      <c r="AG1046235" s="245"/>
    </row>
    <row r="1046236" spans="1:33" ht="12.75">
      <c r="A1046236" s="247"/>
      <c r="B1046236" s="248"/>
      <c r="C1046236" s="249"/>
      <c r="D1046236" s="250"/>
      <c r="E1046236" s="250"/>
      <c r="F1046236" s="250"/>
      <c r="G1046236" s="250"/>
      <c r="H1046236" s="250"/>
      <c r="I1046236" s="250"/>
      <c r="J1046236" s="244"/>
      <c r="K1046236" s="244"/>
      <c r="L1046236" s="244"/>
      <c r="M1046236" s="244"/>
      <c r="N1046236" s="244"/>
      <c r="O1046236" s="251"/>
      <c r="P1046236" s="251"/>
      <c r="Q1046236" s="251"/>
      <c r="R1046236" s="251"/>
      <c r="S1046236" s="251"/>
      <c r="T1046236" s="251"/>
      <c r="U1046236" s="251"/>
      <c r="V1046236" s="251"/>
      <c r="W1046236" s="251"/>
      <c r="X1046236" s="251"/>
      <c r="Y1046236" s="251"/>
      <c r="Z1046236" s="251"/>
      <c r="AA1046236" s="251"/>
      <c r="AB1046236" s="247"/>
      <c r="AC1046236" s="247"/>
      <c r="AD1046236" s="245"/>
      <c r="AE1046236" s="245"/>
      <c r="AF1046236" s="245"/>
      <c r="AG1046236" s="245"/>
    </row>
    <row r="1046237" spans="1:33" ht="12.75">
      <c r="A1046237" s="247"/>
      <c r="B1046237" s="248"/>
      <c r="C1046237" s="249"/>
      <c r="D1046237" s="250"/>
      <c r="E1046237" s="250"/>
      <c r="F1046237" s="250"/>
      <c r="G1046237" s="250"/>
      <c r="H1046237" s="250"/>
      <c r="I1046237" s="250"/>
      <c r="J1046237" s="244"/>
      <c r="K1046237" s="244"/>
      <c r="L1046237" s="244"/>
      <c r="M1046237" s="244"/>
      <c r="N1046237" s="244"/>
      <c r="O1046237" s="251"/>
      <c r="P1046237" s="251"/>
      <c r="Q1046237" s="251"/>
      <c r="R1046237" s="251"/>
      <c r="S1046237" s="251"/>
      <c r="T1046237" s="251"/>
      <c r="U1046237" s="251"/>
      <c r="V1046237" s="251"/>
      <c r="W1046237" s="251"/>
      <c r="X1046237" s="251"/>
      <c r="Y1046237" s="251"/>
      <c r="Z1046237" s="251"/>
      <c r="AA1046237" s="251"/>
      <c r="AB1046237" s="247"/>
      <c r="AC1046237" s="247"/>
      <c r="AD1046237" s="245"/>
      <c r="AE1046237" s="245"/>
      <c r="AF1046237" s="245"/>
      <c r="AG1046237" s="245"/>
    </row>
    <row r="1046238" spans="1:33" ht="12.75">
      <c r="A1046238" s="247"/>
      <c r="B1046238" s="248"/>
      <c r="C1046238" s="249"/>
      <c r="D1046238" s="250"/>
      <c r="E1046238" s="250"/>
      <c r="F1046238" s="250"/>
      <c r="G1046238" s="250"/>
      <c r="H1046238" s="250"/>
      <c r="I1046238" s="250"/>
      <c r="J1046238" s="244"/>
      <c r="K1046238" s="244"/>
      <c r="L1046238" s="244"/>
      <c r="M1046238" s="244"/>
      <c r="N1046238" s="244"/>
      <c r="O1046238" s="251"/>
      <c r="P1046238" s="251"/>
      <c r="Q1046238" s="251"/>
      <c r="R1046238" s="251"/>
      <c r="S1046238" s="251"/>
      <c r="T1046238" s="251"/>
      <c r="U1046238" s="251"/>
      <c r="V1046238" s="251"/>
      <c r="W1046238" s="251"/>
      <c r="X1046238" s="251"/>
      <c r="Y1046238" s="251"/>
      <c r="Z1046238" s="251"/>
      <c r="AA1046238" s="251"/>
      <c r="AB1046238" s="247"/>
      <c r="AC1046238" s="247"/>
      <c r="AD1046238" s="245"/>
      <c r="AE1046238" s="245"/>
      <c r="AF1046238" s="245"/>
      <c r="AG1046238" s="245"/>
    </row>
    <row r="1046239" spans="1:33" ht="12.75">
      <c r="A1046239" s="247"/>
      <c r="B1046239" s="248"/>
      <c r="C1046239" s="249"/>
      <c r="D1046239" s="250"/>
      <c r="E1046239" s="250"/>
      <c r="F1046239" s="250"/>
      <c r="G1046239" s="250"/>
      <c r="H1046239" s="250"/>
      <c r="I1046239" s="250"/>
      <c r="J1046239" s="244"/>
      <c r="K1046239" s="244"/>
      <c r="L1046239" s="244"/>
      <c r="M1046239" s="244"/>
      <c r="N1046239" s="244"/>
      <c r="O1046239" s="251"/>
      <c r="P1046239" s="251"/>
      <c r="Q1046239" s="251"/>
      <c r="R1046239" s="251"/>
      <c r="S1046239" s="251"/>
      <c r="T1046239" s="251"/>
      <c r="U1046239" s="251"/>
      <c r="V1046239" s="251"/>
      <c r="W1046239" s="251"/>
      <c r="X1046239" s="251"/>
      <c r="Y1046239" s="251"/>
      <c r="Z1046239" s="251"/>
      <c r="AA1046239" s="251"/>
      <c r="AB1046239" s="247"/>
      <c r="AC1046239" s="247"/>
      <c r="AD1046239" s="245"/>
      <c r="AE1046239" s="245"/>
      <c r="AF1046239" s="245"/>
      <c r="AG1046239" s="245"/>
    </row>
    <row r="1046240" spans="1:33" ht="12.75">
      <c r="A1046240" s="247"/>
      <c r="B1046240" s="248"/>
      <c r="C1046240" s="249"/>
      <c r="D1046240" s="250"/>
      <c r="E1046240" s="250"/>
      <c r="F1046240" s="250"/>
      <c r="G1046240" s="250"/>
      <c r="H1046240" s="250"/>
      <c r="I1046240" s="250"/>
      <c r="J1046240" s="244"/>
      <c r="K1046240" s="244"/>
      <c r="L1046240" s="244"/>
      <c r="M1046240" s="244"/>
      <c r="N1046240" s="244"/>
      <c r="O1046240" s="251"/>
      <c r="P1046240" s="251"/>
      <c r="Q1046240" s="251"/>
      <c r="R1046240" s="251"/>
      <c r="S1046240" s="251"/>
      <c r="T1046240" s="251"/>
      <c r="U1046240" s="251"/>
      <c r="V1046240" s="251"/>
      <c r="W1046240" s="251"/>
      <c r="X1046240" s="251"/>
      <c r="Y1046240" s="251"/>
      <c r="Z1046240" s="251"/>
      <c r="AA1046240" s="251"/>
      <c r="AB1046240" s="247"/>
      <c r="AC1046240" s="247"/>
      <c r="AD1046240" s="245"/>
      <c r="AE1046240" s="245"/>
      <c r="AF1046240" s="245"/>
      <c r="AG1046240" s="245"/>
    </row>
    <row r="1046241" spans="1:33" ht="12.75">
      <c r="A1046241" s="247"/>
      <c r="B1046241" s="248"/>
      <c r="C1046241" s="249"/>
      <c r="D1046241" s="250"/>
      <c r="E1046241" s="250"/>
      <c r="F1046241" s="250"/>
      <c r="G1046241" s="250"/>
      <c r="H1046241" s="250"/>
      <c r="I1046241" s="250"/>
      <c r="J1046241" s="244"/>
      <c r="K1046241" s="244"/>
      <c r="L1046241" s="244"/>
      <c r="M1046241" s="244"/>
      <c r="N1046241" s="244"/>
      <c r="O1046241" s="251"/>
      <c r="P1046241" s="251"/>
      <c r="Q1046241" s="251"/>
      <c r="R1046241" s="251"/>
      <c r="S1046241" s="251"/>
      <c r="T1046241" s="251"/>
      <c r="U1046241" s="251"/>
      <c r="V1046241" s="251"/>
      <c r="W1046241" s="251"/>
      <c r="X1046241" s="251"/>
      <c r="Y1046241" s="251"/>
      <c r="Z1046241" s="251"/>
      <c r="AA1046241" s="251"/>
      <c r="AB1046241" s="247"/>
      <c r="AC1046241" s="247"/>
      <c r="AD1046241" s="245"/>
      <c r="AE1046241" s="245"/>
      <c r="AF1046241" s="245"/>
      <c r="AG1046241" s="245"/>
    </row>
    <row r="1046242" spans="1:33" ht="12.75">
      <c r="A1046242" s="247"/>
      <c r="B1046242" s="248"/>
      <c r="C1046242" s="249"/>
      <c r="D1046242" s="250"/>
      <c r="E1046242" s="250"/>
      <c r="F1046242" s="250"/>
      <c r="G1046242" s="250"/>
      <c r="H1046242" s="250"/>
      <c r="I1046242" s="250"/>
      <c r="J1046242" s="244"/>
      <c r="K1046242" s="244"/>
      <c r="L1046242" s="244"/>
      <c r="M1046242" s="244"/>
      <c r="N1046242" s="244"/>
      <c r="O1046242" s="251"/>
      <c r="P1046242" s="251"/>
      <c r="Q1046242" s="251"/>
      <c r="R1046242" s="251"/>
      <c r="S1046242" s="251"/>
      <c r="T1046242" s="251"/>
      <c r="U1046242" s="251"/>
      <c r="V1046242" s="251"/>
      <c r="W1046242" s="251"/>
      <c r="X1046242" s="251"/>
      <c r="Y1046242" s="251"/>
      <c r="Z1046242" s="251"/>
      <c r="AA1046242" s="251"/>
      <c r="AB1046242" s="247"/>
      <c r="AC1046242" s="247"/>
      <c r="AD1046242" s="245"/>
      <c r="AE1046242" s="245"/>
      <c r="AF1046242" s="245"/>
      <c r="AG1046242" s="245"/>
    </row>
    <row r="1046243" spans="1:33" ht="12.75">
      <c r="A1046243" s="247"/>
      <c r="B1046243" s="248"/>
      <c r="C1046243" s="249"/>
      <c r="D1046243" s="250"/>
      <c r="E1046243" s="250"/>
      <c r="F1046243" s="250"/>
      <c r="G1046243" s="250"/>
      <c r="H1046243" s="250"/>
      <c r="I1046243" s="250"/>
      <c r="J1046243" s="244"/>
      <c r="K1046243" s="244"/>
      <c r="L1046243" s="244"/>
      <c r="M1046243" s="244"/>
      <c r="N1046243" s="244"/>
      <c r="O1046243" s="251"/>
      <c r="P1046243" s="251"/>
      <c r="Q1046243" s="251"/>
      <c r="R1046243" s="251"/>
      <c r="S1046243" s="251"/>
      <c r="T1046243" s="251"/>
      <c r="U1046243" s="251"/>
      <c r="V1046243" s="251"/>
      <c r="W1046243" s="251"/>
      <c r="X1046243" s="251"/>
      <c r="Y1046243" s="251"/>
      <c r="Z1046243" s="251"/>
      <c r="AA1046243" s="251"/>
      <c r="AB1046243" s="247"/>
      <c r="AC1046243" s="247"/>
      <c r="AD1046243" s="245"/>
      <c r="AE1046243" s="245"/>
      <c r="AF1046243" s="245"/>
      <c r="AG1046243" s="245"/>
    </row>
    <row r="1046244" spans="1:33" ht="12.75">
      <c r="A1046244" s="247"/>
      <c r="B1046244" s="248"/>
      <c r="C1046244" s="249"/>
      <c r="D1046244" s="250"/>
      <c r="E1046244" s="250"/>
      <c r="F1046244" s="250"/>
      <c r="G1046244" s="250"/>
      <c r="H1046244" s="250"/>
      <c r="I1046244" s="250"/>
      <c r="J1046244" s="244"/>
      <c r="K1046244" s="244"/>
      <c r="L1046244" s="244"/>
      <c r="M1046244" s="244"/>
      <c r="N1046244" s="244"/>
      <c r="O1046244" s="251"/>
      <c r="P1046244" s="251"/>
      <c r="Q1046244" s="251"/>
      <c r="R1046244" s="251"/>
      <c r="S1046244" s="251"/>
      <c r="T1046244" s="251"/>
      <c r="U1046244" s="251"/>
      <c r="V1046244" s="251"/>
      <c r="W1046244" s="251"/>
      <c r="X1046244" s="251"/>
      <c r="Y1046244" s="251"/>
      <c r="Z1046244" s="251"/>
      <c r="AA1046244" s="251"/>
      <c r="AB1046244" s="247"/>
      <c r="AC1046244" s="247"/>
      <c r="AD1046244" s="245"/>
      <c r="AE1046244" s="245"/>
      <c r="AF1046244" s="245"/>
      <c r="AG1046244" s="245"/>
    </row>
    <row r="1046245" spans="1:33" ht="12.75">
      <c r="A1046245" s="247"/>
      <c r="B1046245" s="248"/>
      <c r="C1046245" s="249"/>
      <c r="D1046245" s="250"/>
      <c r="E1046245" s="250"/>
      <c r="F1046245" s="250"/>
      <c r="G1046245" s="250"/>
      <c r="H1046245" s="250"/>
      <c r="I1046245" s="250"/>
      <c r="J1046245" s="244"/>
      <c r="K1046245" s="244"/>
      <c r="L1046245" s="244"/>
      <c r="M1046245" s="244"/>
      <c r="N1046245" s="244"/>
      <c r="O1046245" s="251"/>
      <c r="P1046245" s="251"/>
      <c r="Q1046245" s="251"/>
      <c r="R1046245" s="251"/>
      <c r="S1046245" s="251"/>
      <c r="T1046245" s="251"/>
      <c r="U1046245" s="251"/>
      <c r="V1046245" s="251"/>
      <c r="W1046245" s="251"/>
      <c r="X1046245" s="251"/>
      <c r="Y1046245" s="251"/>
      <c r="Z1046245" s="251"/>
      <c r="AA1046245" s="251"/>
      <c r="AB1046245" s="247"/>
      <c r="AC1046245" s="247"/>
      <c r="AD1046245" s="245"/>
      <c r="AE1046245" s="245"/>
      <c r="AF1046245" s="245"/>
      <c r="AG1046245" s="245"/>
    </row>
    <row r="1046246" spans="1:33" ht="12.75">
      <c r="A1046246" s="247"/>
      <c r="B1046246" s="248"/>
      <c r="C1046246" s="249"/>
      <c r="D1046246" s="250"/>
      <c r="E1046246" s="250"/>
      <c r="F1046246" s="250"/>
      <c r="G1046246" s="250"/>
      <c r="H1046246" s="250"/>
      <c r="I1046246" s="250"/>
      <c r="J1046246" s="244"/>
      <c r="K1046246" s="244"/>
      <c r="L1046246" s="244"/>
      <c r="M1046246" s="244"/>
      <c r="N1046246" s="244"/>
      <c r="O1046246" s="251"/>
      <c r="P1046246" s="251"/>
      <c r="Q1046246" s="251"/>
      <c r="R1046246" s="251"/>
      <c r="S1046246" s="251"/>
      <c r="T1046246" s="251"/>
      <c r="U1046246" s="251"/>
      <c r="V1046246" s="251"/>
      <c r="W1046246" s="251"/>
      <c r="X1046246" s="251"/>
      <c r="Y1046246" s="251"/>
      <c r="Z1046246" s="251"/>
      <c r="AA1046246" s="251"/>
      <c r="AB1046246" s="247"/>
      <c r="AC1046246" s="247"/>
      <c r="AD1046246" s="245"/>
      <c r="AE1046246" s="245"/>
      <c r="AF1046246" s="245"/>
      <c r="AG1046246" s="245"/>
    </row>
    <row r="1046247" spans="1:33" ht="12.75">
      <c r="A1046247" s="247"/>
      <c r="B1046247" s="248"/>
      <c r="C1046247" s="249"/>
      <c r="D1046247" s="250"/>
      <c r="E1046247" s="250"/>
      <c r="F1046247" s="250"/>
      <c r="G1046247" s="250"/>
      <c r="H1046247" s="250"/>
      <c r="I1046247" s="250"/>
      <c r="J1046247" s="244"/>
      <c r="K1046247" s="244"/>
      <c r="L1046247" s="244"/>
      <c r="M1046247" s="244"/>
      <c r="N1046247" s="244"/>
      <c r="O1046247" s="251"/>
      <c r="P1046247" s="251"/>
      <c r="Q1046247" s="251"/>
      <c r="R1046247" s="251"/>
      <c r="S1046247" s="251"/>
      <c r="T1046247" s="251"/>
      <c r="U1046247" s="251"/>
      <c r="V1046247" s="251"/>
      <c r="W1046247" s="251"/>
      <c r="X1046247" s="251"/>
      <c r="Y1046247" s="251"/>
      <c r="Z1046247" s="251"/>
      <c r="AA1046247" s="251"/>
      <c r="AB1046247" s="247"/>
      <c r="AC1046247" s="247"/>
      <c r="AD1046247" s="245"/>
      <c r="AE1046247" s="245"/>
      <c r="AF1046247" s="245"/>
      <c r="AG1046247" s="245"/>
    </row>
    <row r="1046248" spans="1:33" ht="12.75">
      <c r="A1046248" s="247"/>
      <c r="B1046248" s="248"/>
      <c r="C1046248" s="249"/>
      <c r="D1046248" s="250"/>
      <c r="E1046248" s="250"/>
      <c r="F1046248" s="250"/>
      <c r="G1046248" s="250"/>
      <c r="H1046248" s="250"/>
      <c r="I1046248" s="250"/>
      <c r="J1046248" s="244"/>
      <c r="K1046248" s="244"/>
      <c r="L1046248" s="244"/>
      <c r="M1046248" s="244"/>
      <c r="N1046248" s="244"/>
      <c r="O1046248" s="251"/>
      <c r="P1046248" s="251"/>
      <c r="Q1046248" s="251"/>
      <c r="R1046248" s="251"/>
      <c r="S1046248" s="251"/>
      <c r="T1046248" s="251"/>
      <c r="U1046248" s="251"/>
      <c r="V1046248" s="251"/>
      <c r="W1046248" s="251"/>
      <c r="X1046248" s="251"/>
      <c r="Y1046248" s="251"/>
      <c r="Z1046248" s="251"/>
      <c r="AA1046248" s="251"/>
      <c r="AB1046248" s="247"/>
      <c r="AC1046248" s="247"/>
      <c r="AD1046248" s="245"/>
      <c r="AE1046248" s="245"/>
      <c r="AF1046248" s="245"/>
      <c r="AG1046248" s="245"/>
    </row>
    <row r="1046249" spans="1:33" ht="12.75">
      <c r="A1046249" s="247"/>
      <c r="B1046249" s="248"/>
      <c r="C1046249" s="249"/>
      <c r="D1046249" s="250"/>
      <c r="E1046249" s="250"/>
      <c r="F1046249" s="250"/>
      <c r="G1046249" s="250"/>
      <c r="H1046249" s="250"/>
      <c r="I1046249" s="250"/>
      <c r="J1046249" s="244"/>
      <c r="K1046249" s="244"/>
      <c r="L1046249" s="244"/>
      <c r="M1046249" s="244"/>
      <c r="N1046249" s="244"/>
      <c r="O1046249" s="251"/>
      <c r="P1046249" s="251"/>
      <c r="Q1046249" s="251"/>
      <c r="R1046249" s="251"/>
      <c r="S1046249" s="251"/>
      <c r="T1046249" s="251"/>
      <c r="U1046249" s="251"/>
      <c r="V1046249" s="251"/>
      <c r="W1046249" s="251"/>
      <c r="X1046249" s="251"/>
      <c r="Y1046249" s="251"/>
      <c r="Z1046249" s="251"/>
      <c r="AA1046249" s="251"/>
      <c r="AB1046249" s="247"/>
      <c r="AC1046249" s="247"/>
      <c r="AD1046249" s="245"/>
      <c r="AE1046249" s="245"/>
      <c r="AF1046249" s="245"/>
      <c r="AG1046249" s="245"/>
    </row>
    <row r="1046250" spans="1:33" ht="12.75">
      <c r="A1046250" s="247"/>
      <c r="B1046250" s="248"/>
      <c r="C1046250" s="249"/>
      <c r="D1046250" s="250"/>
      <c r="E1046250" s="250"/>
      <c r="F1046250" s="250"/>
      <c r="G1046250" s="250"/>
      <c r="H1046250" s="250"/>
      <c r="I1046250" s="250"/>
      <c r="J1046250" s="244"/>
      <c r="K1046250" s="244"/>
      <c r="L1046250" s="244"/>
      <c r="M1046250" s="244"/>
      <c r="N1046250" s="244"/>
      <c r="O1046250" s="251"/>
      <c r="P1046250" s="251"/>
      <c r="Q1046250" s="251"/>
      <c r="R1046250" s="251"/>
      <c r="S1046250" s="251"/>
      <c r="T1046250" s="251"/>
      <c r="U1046250" s="251"/>
      <c r="V1046250" s="251"/>
      <c r="W1046250" s="251"/>
      <c r="X1046250" s="251"/>
      <c r="Y1046250" s="251"/>
      <c r="Z1046250" s="251"/>
      <c r="AA1046250" s="251"/>
      <c r="AB1046250" s="247"/>
      <c r="AC1046250" s="247"/>
      <c r="AD1046250" s="245"/>
      <c r="AE1046250" s="245"/>
      <c r="AF1046250" s="245"/>
      <c r="AG1046250" s="245"/>
    </row>
    <row r="1046251" spans="1:33" ht="12.75">
      <c r="A1046251" s="247"/>
      <c r="B1046251" s="248"/>
      <c r="C1046251" s="249"/>
      <c r="D1046251" s="250"/>
      <c r="E1046251" s="250"/>
      <c r="F1046251" s="250"/>
      <c r="G1046251" s="250"/>
      <c r="H1046251" s="250"/>
      <c r="I1046251" s="250"/>
      <c r="J1046251" s="244"/>
      <c r="K1046251" s="244"/>
      <c r="L1046251" s="244"/>
      <c r="M1046251" s="244"/>
      <c r="N1046251" s="244"/>
      <c r="O1046251" s="251"/>
      <c r="P1046251" s="251"/>
      <c r="Q1046251" s="251"/>
      <c r="R1046251" s="251"/>
      <c r="S1046251" s="251"/>
      <c r="T1046251" s="251"/>
      <c r="U1046251" s="251"/>
      <c r="V1046251" s="251"/>
      <c r="W1046251" s="251"/>
      <c r="X1046251" s="251"/>
      <c r="Y1046251" s="251"/>
      <c r="Z1046251" s="251"/>
      <c r="AA1046251" s="251"/>
      <c r="AB1046251" s="247"/>
      <c r="AC1046251" s="247"/>
      <c r="AD1046251" s="245"/>
      <c r="AE1046251" s="245"/>
      <c r="AF1046251" s="245"/>
      <c r="AG1046251" s="245"/>
    </row>
    <row r="1046252" spans="1:33" ht="12.75">
      <c r="A1046252" s="247"/>
      <c r="B1046252" s="248"/>
      <c r="C1046252" s="249"/>
      <c r="D1046252" s="250"/>
      <c r="E1046252" s="250"/>
      <c r="F1046252" s="250"/>
      <c r="G1046252" s="250"/>
      <c r="H1046252" s="250"/>
      <c r="I1046252" s="250"/>
      <c r="J1046252" s="244"/>
      <c r="K1046252" s="244"/>
      <c r="L1046252" s="244"/>
      <c r="M1046252" s="244"/>
      <c r="N1046252" s="244"/>
      <c r="O1046252" s="251"/>
      <c r="P1046252" s="251"/>
      <c r="Q1046252" s="251"/>
      <c r="R1046252" s="251"/>
      <c r="S1046252" s="251"/>
      <c r="T1046252" s="251"/>
      <c r="U1046252" s="251"/>
      <c r="V1046252" s="251"/>
      <c r="W1046252" s="251"/>
      <c r="X1046252" s="251"/>
      <c r="Y1046252" s="251"/>
      <c r="Z1046252" s="251"/>
      <c r="AA1046252" s="251"/>
      <c r="AB1046252" s="247"/>
      <c r="AC1046252" s="247"/>
      <c r="AD1046252" s="245"/>
      <c r="AE1046252" s="245"/>
      <c r="AF1046252" s="245"/>
      <c r="AG1046252" s="245"/>
    </row>
    <row r="1046253" spans="1:33" ht="12.75">
      <c r="A1046253" s="247"/>
      <c r="B1046253" s="248"/>
      <c r="C1046253" s="249"/>
      <c r="D1046253" s="250"/>
      <c r="E1046253" s="250"/>
      <c r="F1046253" s="250"/>
      <c r="G1046253" s="250"/>
      <c r="H1046253" s="250"/>
      <c r="I1046253" s="250"/>
      <c r="J1046253" s="244"/>
      <c r="K1046253" s="244"/>
      <c r="L1046253" s="244"/>
      <c r="M1046253" s="244"/>
      <c r="N1046253" s="244"/>
      <c r="O1046253" s="251"/>
      <c r="P1046253" s="251"/>
      <c r="Q1046253" s="251"/>
      <c r="R1046253" s="251"/>
      <c r="S1046253" s="251"/>
      <c r="T1046253" s="251"/>
      <c r="U1046253" s="251"/>
      <c r="V1046253" s="251"/>
      <c r="W1046253" s="251"/>
      <c r="X1046253" s="251"/>
      <c r="Y1046253" s="251"/>
      <c r="Z1046253" s="251"/>
      <c r="AA1046253" s="251"/>
      <c r="AB1046253" s="247"/>
      <c r="AC1046253" s="247"/>
      <c r="AD1046253" s="245"/>
      <c r="AE1046253" s="245"/>
      <c r="AF1046253" s="245"/>
      <c r="AG1046253" s="245"/>
    </row>
    <row r="1046254" spans="1:33" ht="12.75">
      <c r="A1046254" s="247"/>
      <c r="B1046254" s="248"/>
      <c r="C1046254" s="249"/>
      <c r="D1046254" s="250"/>
      <c r="E1046254" s="250"/>
      <c r="F1046254" s="250"/>
      <c r="G1046254" s="250"/>
      <c r="H1046254" s="250"/>
      <c r="I1046254" s="250"/>
      <c r="J1046254" s="244"/>
      <c r="K1046254" s="244"/>
      <c r="L1046254" s="244"/>
      <c r="M1046254" s="244"/>
      <c r="N1046254" s="244"/>
      <c r="O1046254" s="251"/>
      <c r="P1046254" s="251"/>
      <c r="Q1046254" s="251"/>
      <c r="R1046254" s="251"/>
      <c r="S1046254" s="251"/>
      <c r="T1046254" s="251"/>
      <c r="U1046254" s="251"/>
      <c r="V1046254" s="251"/>
      <c r="W1046254" s="251"/>
      <c r="X1046254" s="251"/>
      <c r="Y1046254" s="251"/>
      <c r="Z1046254" s="251"/>
      <c r="AA1046254" s="251"/>
      <c r="AB1046254" s="247"/>
      <c r="AC1046254" s="247"/>
      <c r="AD1046254" s="245"/>
      <c r="AE1046254" s="245"/>
      <c r="AF1046254" s="245"/>
      <c r="AG1046254" s="245"/>
    </row>
    <row r="1046255" spans="1:33" ht="12.75">
      <c r="A1046255" s="247"/>
      <c r="B1046255" s="248"/>
      <c r="C1046255" s="249"/>
      <c r="D1046255" s="250"/>
      <c r="E1046255" s="250"/>
      <c r="F1046255" s="250"/>
      <c r="G1046255" s="250"/>
      <c r="H1046255" s="250"/>
      <c r="I1046255" s="250"/>
      <c r="J1046255" s="244"/>
      <c r="K1046255" s="244"/>
      <c r="L1046255" s="244"/>
      <c r="M1046255" s="244"/>
      <c r="N1046255" s="244"/>
      <c r="O1046255" s="251"/>
      <c r="P1046255" s="251"/>
      <c r="Q1046255" s="251"/>
      <c r="R1046255" s="251"/>
      <c r="S1046255" s="251"/>
      <c r="T1046255" s="251"/>
      <c r="U1046255" s="251"/>
      <c r="V1046255" s="251"/>
      <c r="W1046255" s="251"/>
      <c r="X1046255" s="251"/>
      <c r="Y1046255" s="251"/>
      <c r="Z1046255" s="251"/>
      <c r="AA1046255" s="251"/>
      <c r="AB1046255" s="247"/>
      <c r="AC1046255" s="247"/>
      <c r="AD1046255" s="245"/>
      <c r="AE1046255" s="245"/>
      <c r="AF1046255" s="245"/>
      <c r="AG1046255" s="245"/>
    </row>
    <row r="1046256" spans="1:33" ht="12.75">
      <c r="A1046256" s="247"/>
      <c r="B1046256" s="248"/>
      <c r="C1046256" s="249"/>
      <c r="D1046256" s="250"/>
      <c r="E1046256" s="250"/>
      <c r="F1046256" s="250"/>
      <c r="G1046256" s="250"/>
      <c r="H1046256" s="250"/>
      <c r="I1046256" s="250"/>
      <c r="J1046256" s="244"/>
      <c r="K1046256" s="244"/>
      <c r="L1046256" s="244"/>
      <c r="M1046256" s="244"/>
      <c r="N1046256" s="244"/>
      <c r="O1046256" s="251"/>
      <c r="P1046256" s="251"/>
      <c r="Q1046256" s="251"/>
      <c r="R1046256" s="251"/>
      <c r="S1046256" s="251"/>
      <c r="T1046256" s="251"/>
      <c r="U1046256" s="251"/>
      <c r="V1046256" s="251"/>
      <c r="W1046256" s="251"/>
      <c r="X1046256" s="251"/>
      <c r="Y1046256" s="251"/>
      <c r="Z1046256" s="251"/>
      <c r="AA1046256" s="251"/>
      <c r="AB1046256" s="247"/>
      <c r="AC1046256" s="247"/>
      <c r="AD1046256" s="245"/>
      <c r="AE1046256" s="245"/>
      <c r="AF1046256" s="245"/>
      <c r="AG1046256" s="245"/>
    </row>
    <row r="1046257" spans="1:33" ht="12.75">
      <c r="A1046257" s="247"/>
      <c r="B1046257" s="248"/>
      <c r="C1046257" s="249"/>
      <c r="D1046257" s="250"/>
      <c r="E1046257" s="250"/>
      <c r="F1046257" s="250"/>
      <c r="G1046257" s="250"/>
      <c r="H1046257" s="250"/>
      <c r="I1046257" s="250"/>
      <c r="J1046257" s="244"/>
      <c r="K1046257" s="244"/>
      <c r="L1046257" s="244"/>
      <c r="M1046257" s="244"/>
      <c r="N1046257" s="244"/>
      <c r="O1046257" s="251"/>
      <c r="P1046257" s="251"/>
      <c r="Q1046257" s="251"/>
      <c r="R1046257" s="251"/>
      <c r="S1046257" s="251"/>
      <c r="T1046257" s="251"/>
      <c r="U1046257" s="251"/>
      <c r="V1046257" s="251"/>
      <c r="W1046257" s="251"/>
      <c r="X1046257" s="251"/>
      <c r="Y1046257" s="251"/>
      <c r="Z1046257" s="251"/>
      <c r="AA1046257" s="251"/>
      <c r="AB1046257" s="247"/>
      <c r="AC1046257" s="247"/>
      <c r="AD1046257" s="245"/>
      <c r="AE1046257" s="245"/>
      <c r="AF1046257" s="245"/>
      <c r="AG1046257" s="245"/>
    </row>
    <row r="1046258" spans="1:33" ht="12.75">
      <c r="A1046258" s="247"/>
      <c r="B1046258" s="248"/>
      <c r="C1046258" s="249"/>
      <c r="D1046258" s="250"/>
      <c r="E1046258" s="250"/>
      <c r="F1046258" s="250"/>
      <c r="G1046258" s="250"/>
      <c r="H1046258" s="250"/>
      <c r="I1046258" s="250"/>
      <c r="J1046258" s="244"/>
      <c r="K1046258" s="244"/>
      <c r="L1046258" s="244"/>
      <c r="M1046258" s="244"/>
      <c r="N1046258" s="244"/>
      <c r="O1046258" s="251"/>
      <c r="P1046258" s="251"/>
      <c r="Q1046258" s="251"/>
      <c r="R1046258" s="251"/>
      <c r="S1046258" s="251"/>
      <c r="T1046258" s="251"/>
      <c r="U1046258" s="251"/>
      <c r="V1046258" s="251"/>
      <c r="W1046258" s="251"/>
      <c r="X1046258" s="251"/>
      <c r="Y1046258" s="251"/>
      <c r="Z1046258" s="251"/>
      <c r="AA1046258" s="251"/>
      <c r="AB1046258" s="247"/>
      <c r="AC1046258" s="247"/>
      <c r="AD1046258" s="245"/>
      <c r="AE1046258" s="245"/>
      <c r="AF1046258" s="245"/>
      <c r="AG1046258" s="245"/>
    </row>
    <row r="1046259" spans="1:33" ht="12.75">
      <c r="A1046259" s="247"/>
      <c r="B1046259" s="248"/>
      <c r="C1046259" s="249"/>
      <c r="D1046259" s="250"/>
      <c r="E1046259" s="250"/>
      <c r="F1046259" s="250"/>
      <c r="G1046259" s="250"/>
      <c r="H1046259" s="250"/>
      <c r="I1046259" s="250"/>
      <c r="J1046259" s="244"/>
      <c r="K1046259" s="244"/>
      <c r="L1046259" s="244"/>
      <c r="M1046259" s="244"/>
      <c r="N1046259" s="244"/>
      <c r="O1046259" s="251"/>
      <c r="P1046259" s="251"/>
      <c r="Q1046259" s="251"/>
      <c r="R1046259" s="251"/>
      <c r="S1046259" s="251"/>
      <c r="T1046259" s="251"/>
      <c r="U1046259" s="251"/>
      <c r="V1046259" s="251"/>
      <c r="W1046259" s="251"/>
      <c r="X1046259" s="251"/>
      <c r="Y1046259" s="251"/>
      <c r="Z1046259" s="251"/>
      <c r="AA1046259" s="251"/>
      <c r="AB1046259" s="247"/>
      <c r="AC1046259" s="247"/>
      <c r="AD1046259" s="245"/>
      <c r="AE1046259" s="245"/>
      <c r="AF1046259" s="245"/>
      <c r="AG1046259" s="245"/>
    </row>
    <row r="1046260" spans="1:33" ht="12.75">
      <c r="A1046260" s="247"/>
      <c r="B1046260" s="248"/>
      <c r="C1046260" s="249"/>
      <c r="D1046260" s="250"/>
      <c r="E1046260" s="250"/>
      <c r="F1046260" s="250"/>
      <c r="G1046260" s="250"/>
      <c r="H1046260" s="250"/>
      <c r="I1046260" s="250"/>
      <c r="J1046260" s="244"/>
      <c r="K1046260" s="244"/>
      <c r="L1046260" s="244"/>
      <c r="M1046260" s="244"/>
      <c r="N1046260" s="244"/>
      <c r="O1046260" s="251"/>
      <c r="P1046260" s="251"/>
      <c r="Q1046260" s="251"/>
      <c r="R1046260" s="251"/>
      <c r="S1046260" s="251"/>
      <c r="T1046260" s="251"/>
      <c r="U1046260" s="251"/>
      <c r="V1046260" s="251"/>
      <c r="W1046260" s="251"/>
      <c r="X1046260" s="251"/>
      <c r="Y1046260" s="251"/>
      <c r="Z1046260" s="251"/>
      <c r="AA1046260" s="251"/>
      <c r="AB1046260" s="247"/>
      <c r="AC1046260" s="247"/>
      <c r="AD1046260" s="245"/>
      <c r="AE1046260" s="245"/>
      <c r="AF1046260" s="245"/>
      <c r="AG1046260" s="245"/>
    </row>
    <row r="1046261" spans="1:33" ht="12.75">
      <c r="A1046261" s="247"/>
      <c r="B1046261" s="248"/>
      <c r="C1046261" s="249"/>
      <c r="D1046261" s="250"/>
      <c r="E1046261" s="250"/>
      <c r="F1046261" s="250"/>
      <c r="G1046261" s="250"/>
      <c r="H1046261" s="250"/>
      <c r="I1046261" s="250"/>
      <c r="J1046261" s="244"/>
      <c r="K1046261" s="244"/>
      <c r="L1046261" s="244"/>
      <c r="M1046261" s="244"/>
      <c r="N1046261" s="244"/>
      <c r="O1046261" s="251"/>
      <c r="P1046261" s="251"/>
      <c r="Q1046261" s="251"/>
      <c r="R1046261" s="251"/>
      <c r="S1046261" s="251"/>
      <c r="T1046261" s="251"/>
      <c r="U1046261" s="251"/>
      <c r="V1046261" s="251"/>
      <c r="W1046261" s="251"/>
      <c r="X1046261" s="251"/>
      <c r="Y1046261" s="251"/>
      <c r="Z1046261" s="251"/>
      <c r="AA1046261" s="251"/>
      <c r="AB1046261" s="247"/>
      <c r="AC1046261" s="247"/>
      <c r="AD1046261" s="245"/>
      <c r="AE1046261" s="245"/>
      <c r="AF1046261" s="245"/>
      <c r="AG1046261" s="245"/>
    </row>
    <row r="1046262" spans="1:33" ht="12.75">
      <c r="A1046262" s="247"/>
      <c r="B1046262" s="248"/>
      <c r="C1046262" s="249"/>
      <c r="D1046262" s="250"/>
      <c r="E1046262" s="250"/>
      <c r="F1046262" s="250"/>
      <c r="G1046262" s="250"/>
      <c r="H1046262" s="250"/>
      <c r="I1046262" s="250"/>
      <c r="J1046262" s="244"/>
      <c r="K1046262" s="244"/>
      <c r="L1046262" s="244"/>
      <c r="M1046262" s="244"/>
      <c r="N1046262" s="244"/>
      <c r="O1046262" s="251"/>
      <c r="P1046262" s="251"/>
      <c r="Q1046262" s="251"/>
      <c r="R1046262" s="251"/>
      <c r="S1046262" s="251"/>
      <c r="T1046262" s="251"/>
      <c r="U1046262" s="251"/>
      <c r="V1046262" s="251"/>
      <c r="W1046262" s="251"/>
      <c r="X1046262" s="251"/>
      <c r="Y1046262" s="251"/>
      <c r="Z1046262" s="251"/>
      <c r="AA1046262" s="251"/>
      <c r="AB1046262" s="247"/>
      <c r="AC1046262" s="247"/>
      <c r="AD1046262" s="245"/>
      <c r="AE1046262" s="245"/>
      <c r="AF1046262" s="245"/>
      <c r="AG1046262" s="245"/>
    </row>
    <row r="1046263" spans="1:33" ht="12.75">
      <c r="A1046263" s="247"/>
      <c r="B1046263" s="248"/>
      <c r="C1046263" s="249"/>
      <c r="D1046263" s="250"/>
      <c r="E1046263" s="250"/>
      <c r="F1046263" s="250"/>
      <c r="G1046263" s="250"/>
      <c r="H1046263" s="250"/>
      <c r="I1046263" s="250"/>
      <c r="J1046263" s="244"/>
      <c r="K1046263" s="244"/>
      <c r="L1046263" s="244"/>
      <c r="M1046263" s="244"/>
      <c r="N1046263" s="244"/>
      <c r="O1046263" s="251"/>
      <c r="P1046263" s="251"/>
      <c r="Q1046263" s="251"/>
      <c r="R1046263" s="251"/>
      <c r="S1046263" s="251"/>
      <c r="T1046263" s="251"/>
      <c r="U1046263" s="251"/>
      <c r="V1046263" s="251"/>
      <c r="W1046263" s="251"/>
      <c r="X1046263" s="251"/>
      <c r="Y1046263" s="251"/>
      <c r="Z1046263" s="251"/>
      <c r="AA1046263" s="251"/>
      <c r="AB1046263" s="247"/>
      <c r="AC1046263" s="247"/>
      <c r="AD1046263" s="245"/>
      <c r="AE1046263" s="245"/>
      <c r="AF1046263" s="245"/>
      <c r="AG1046263" s="245"/>
    </row>
    <row r="1046264" spans="1:33" ht="12.75">
      <c r="A1046264" s="247"/>
      <c r="B1046264" s="248"/>
      <c r="C1046264" s="249"/>
      <c r="D1046264" s="250"/>
      <c r="E1046264" s="250"/>
      <c r="F1046264" s="250"/>
      <c r="G1046264" s="250"/>
      <c r="H1046264" s="250"/>
      <c r="I1046264" s="250"/>
      <c r="J1046264" s="244"/>
      <c r="K1046264" s="244"/>
      <c r="L1046264" s="244"/>
      <c r="M1046264" s="244"/>
      <c r="N1046264" s="244"/>
      <c r="O1046264" s="251"/>
      <c r="P1046264" s="251"/>
      <c r="Q1046264" s="251"/>
      <c r="R1046264" s="251"/>
      <c r="S1046264" s="251"/>
      <c r="T1046264" s="251"/>
      <c r="U1046264" s="251"/>
      <c r="V1046264" s="251"/>
      <c r="W1046264" s="251"/>
      <c r="X1046264" s="251"/>
      <c r="Y1046264" s="251"/>
      <c r="Z1046264" s="251"/>
      <c r="AA1046264" s="251"/>
      <c r="AB1046264" s="247"/>
      <c r="AC1046264" s="247"/>
      <c r="AD1046264" s="245"/>
      <c r="AE1046264" s="245"/>
      <c r="AF1046264" s="245"/>
      <c r="AG1046264" s="245"/>
    </row>
    <row r="1046265" spans="1:33" ht="12.75">
      <c r="A1046265" s="247"/>
      <c r="B1046265" s="248"/>
      <c r="C1046265" s="249"/>
      <c r="D1046265" s="250"/>
      <c r="E1046265" s="250"/>
      <c r="F1046265" s="250"/>
      <c r="G1046265" s="250"/>
      <c r="H1046265" s="250"/>
      <c r="I1046265" s="250"/>
      <c r="J1046265" s="244"/>
      <c r="K1046265" s="244"/>
      <c r="L1046265" s="244"/>
      <c r="M1046265" s="244"/>
      <c r="N1046265" s="244"/>
      <c r="O1046265" s="251"/>
      <c r="P1046265" s="251"/>
      <c r="Q1046265" s="251"/>
      <c r="R1046265" s="251"/>
      <c r="S1046265" s="251"/>
      <c r="T1046265" s="251"/>
      <c r="U1046265" s="251"/>
      <c r="V1046265" s="251"/>
      <c r="W1046265" s="251"/>
      <c r="X1046265" s="251"/>
      <c r="Y1046265" s="251"/>
      <c r="Z1046265" s="251"/>
      <c r="AA1046265" s="251"/>
      <c r="AB1046265" s="247"/>
      <c r="AC1046265" s="247"/>
      <c r="AD1046265" s="245"/>
      <c r="AE1046265" s="245"/>
      <c r="AF1046265" s="245"/>
      <c r="AG1046265" s="245"/>
    </row>
    <row r="1046266" spans="1:33" ht="12.75">
      <c r="A1046266" s="247"/>
      <c r="B1046266" s="248"/>
      <c r="C1046266" s="249"/>
      <c r="D1046266" s="250"/>
      <c r="E1046266" s="250"/>
      <c r="F1046266" s="250"/>
      <c r="G1046266" s="250"/>
      <c r="H1046266" s="250"/>
      <c r="I1046266" s="250"/>
      <c r="J1046266" s="244"/>
      <c r="K1046266" s="244"/>
      <c r="L1046266" s="244"/>
      <c r="M1046266" s="244"/>
      <c r="N1046266" s="244"/>
      <c r="O1046266" s="251"/>
      <c r="P1046266" s="251"/>
      <c r="Q1046266" s="251"/>
      <c r="R1046266" s="251"/>
      <c r="S1046266" s="251"/>
      <c r="T1046266" s="251"/>
      <c r="U1046266" s="251"/>
      <c r="V1046266" s="251"/>
      <c r="W1046266" s="251"/>
      <c r="X1046266" s="251"/>
      <c r="Y1046266" s="251"/>
      <c r="Z1046266" s="251"/>
      <c r="AA1046266" s="251"/>
      <c r="AB1046266" s="247"/>
      <c r="AC1046266" s="247"/>
      <c r="AD1046266" s="245"/>
      <c r="AE1046266" s="245"/>
      <c r="AF1046266" s="245"/>
      <c r="AG1046266" s="245"/>
    </row>
    <row r="1046267" spans="1:33" ht="12.75">
      <c r="A1046267" s="247"/>
      <c r="B1046267" s="248"/>
      <c r="C1046267" s="249"/>
      <c r="D1046267" s="250"/>
      <c r="E1046267" s="250"/>
      <c r="F1046267" s="250"/>
      <c r="G1046267" s="250"/>
      <c r="H1046267" s="250"/>
      <c r="I1046267" s="250"/>
      <c r="J1046267" s="244"/>
      <c r="K1046267" s="244"/>
      <c r="L1046267" s="244"/>
      <c r="M1046267" s="244"/>
      <c r="N1046267" s="244"/>
      <c r="O1046267" s="251"/>
      <c r="P1046267" s="251"/>
      <c r="Q1046267" s="251"/>
      <c r="R1046267" s="251"/>
      <c r="S1046267" s="251"/>
      <c r="T1046267" s="251"/>
      <c r="U1046267" s="251"/>
      <c r="V1046267" s="251"/>
      <c r="W1046267" s="251"/>
      <c r="X1046267" s="251"/>
      <c r="Y1046267" s="251"/>
      <c r="Z1046267" s="251"/>
      <c r="AA1046267" s="251"/>
      <c r="AB1046267" s="247"/>
      <c r="AC1046267" s="247"/>
      <c r="AD1046267" s="245"/>
      <c r="AE1046267" s="245"/>
      <c r="AF1046267" s="245"/>
      <c r="AG1046267" s="245"/>
    </row>
    <row r="1046268" spans="1:33" ht="12.75">
      <c r="A1046268" s="247"/>
      <c r="B1046268" s="248"/>
      <c r="C1046268" s="249"/>
      <c r="D1046268" s="250"/>
      <c r="E1046268" s="250"/>
      <c r="F1046268" s="250"/>
      <c r="G1046268" s="250"/>
      <c r="H1046268" s="250"/>
      <c r="I1046268" s="250"/>
      <c r="J1046268" s="244"/>
      <c r="K1046268" s="244"/>
      <c r="L1046268" s="244"/>
      <c r="M1046268" s="244"/>
      <c r="N1046268" s="244"/>
      <c r="O1046268" s="251"/>
      <c r="P1046268" s="251"/>
      <c r="Q1046268" s="251"/>
      <c r="R1046268" s="251"/>
      <c r="S1046268" s="251"/>
      <c r="T1046268" s="251"/>
      <c r="U1046268" s="251"/>
      <c r="V1046268" s="251"/>
      <c r="W1046268" s="251"/>
      <c r="X1046268" s="251"/>
      <c r="Y1046268" s="251"/>
      <c r="Z1046268" s="251"/>
      <c r="AA1046268" s="251"/>
      <c r="AB1046268" s="247"/>
      <c r="AC1046268" s="247"/>
      <c r="AD1046268" s="245"/>
      <c r="AE1046268" s="245"/>
      <c r="AF1046268" s="245"/>
      <c r="AG1046268" s="245"/>
    </row>
    <row r="1046269" spans="1:33" ht="12.75">
      <c r="A1046269" s="247"/>
      <c r="B1046269" s="248"/>
      <c r="C1046269" s="249"/>
      <c r="D1046269" s="250"/>
      <c r="E1046269" s="250"/>
      <c r="F1046269" s="250"/>
      <c r="G1046269" s="250"/>
      <c r="H1046269" s="250"/>
      <c r="I1046269" s="250"/>
      <c r="J1046269" s="244"/>
      <c r="K1046269" s="244"/>
      <c r="L1046269" s="244"/>
      <c r="M1046269" s="244"/>
      <c r="N1046269" s="244"/>
      <c r="O1046269" s="251"/>
      <c r="P1046269" s="251"/>
      <c r="Q1046269" s="251"/>
      <c r="R1046269" s="251"/>
      <c r="S1046269" s="251"/>
      <c r="T1046269" s="251"/>
      <c r="U1046269" s="251"/>
      <c r="V1046269" s="251"/>
      <c r="W1046269" s="251"/>
      <c r="X1046269" s="251"/>
      <c r="Y1046269" s="251"/>
      <c r="Z1046269" s="251"/>
      <c r="AA1046269" s="251"/>
      <c r="AB1046269" s="247"/>
      <c r="AC1046269" s="247"/>
      <c r="AD1046269" s="245"/>
      <c r="AE1046269" s="245"/>
      <c r="AF1046269" s="245"/>
      <c r="AG1046269" s="245"/>
    </row>
    <row r="1046270" spans="1:33" ht="12.75">
      <c r="A1046270" s="247"/>
      <c r="B1046270" s="248"/>
      <c r="C1046270" s="249"/>
      <c r="D1046270" s="250"/>
      <c r="E1046270" s="250"/>
      <c r="F1046270" s="250"/>
      <c r="G1046270" s="250"/>
      <c r="H1046270" s="250"/>
      <c r="I1046270" s="250"/>
      <c r="J1046270" s="244"/>
      <c r="K1046270" s="244"/>
      <c r="L1046270" s="244"/>
      <c r="M1046270" s="244"/>
      <c r="N1046270" s="244"/>
      <c r="O1046270" s="251"/>
      <c r="P1046270" s="251"/>
      <c r="Q1046270" s="251"/>
      <c r="R1046270" s="251"/>
      <c r="S1046270" s="251"/>
      <c r="T1046270" s="251"/>
      <c r="U1046270" s="251"/>
      <c r="V1046270" s="251"/>
      <c r="W1046270" s="251"/>
      <c r="X1046270" s="251"/>
      <c r="Y1046270" s="251"/>
      <c r="Z1046270" s="251"/>
      <c r="AA1046270" s="251"/>
      <c r="AB1046270" s="247"/>
      <c r="AC1046270" s="247"/>
      <c r="AD1046270" s="245"/>
      <c r="AE1046270" s="245"/>
      <c r="AF1046270" s="245"/>
      <c r="AG1046270" s="245"/>
    </row>
    <row r="1046271" spans="1:33" ht="12.75">
      <c r="A1046271" s="247"/>
      <c r="B1046271" s="248"/>
      <c r="C1046271" s="249"/>
      <c r="D1046271" s="250"/>
      <c r="E1046271" s="250"/>
      <c r="F1046271" s="250"/>
      <c r="G1046271" s="250"/>
      <c r="H1046271" s="250"/>
      <c r="I1046271" s="250"/>
      <c r="J1046271" s="244"/>
      <c r="K1046271" s="244"/>
      <c r="L1046271" s="244"/>
      <c r="M1046271" s="244"/>
      <c r="N1046271" s="244"/>
      <c r="O1046271" s="251"/>
      <c r="P1046271" s="251"/>
      <c r="Q1046271" s="251"/>
      <c r="R1046271" s="251"/>
      <c r="S1046271" s="251"/>
      <c r="T1046271" s="251"/>
      <c r="U1046271" s="251"/>
      <c r="V1046271" s="251"/>
      <c r="W1046271" s="251"/>
      <c r="X1046271" s="251"/>
      <c r="Y1046271" s="251"/>
      <c r="Z1046271" s="251"/>
      <c r="AA1046271" s="251"/>
      <c r="AB1046271" s="247"/>
      <c r="AC1046271" s="247"/>
      <c r="AD1046271" s="245"/>
      <c r="AE1046271" s="245"/>
      <c r="AF1046271" s="245"/>
      <c r="AG1046271" s="245"/>
    </row>
    <row r="1046272" spans="1:33" ht="12.75">
      <c r="A1046272" s="247"/>
      <c r="B1046272" s="248"/>
      <c r="C1046272" s="249"/>
      <c r="D1046272" s="250"/>
      <c r="E1046272" s="250"/>
      <c r="F1046272" s="250"/>
      <c r="G1046272" s="250"/>
      <c r="H1046272" s="250"/>
      <c r="I1046272" s="250"/>
      <c r="J1046272" s="244"/>
      <c r="K1046272" s="244"/>
      <c r="L1046272" s="244"/>
      <c r="M1046272" s="244"/>
      <c r="N1046272" s="244"/>
      <c r="O1046272" s="251"/>
      <c r="P1046272" s="251"/>
      <c r="Q1046272" s="251"/>
      <c r="R1046272" s="251"/>
      <c r="S1046272" s="251"/>
      <c r="T1046272" s="251"/>
      <c r="U1046272" s="251"/>
      <c r="V1046272" s="251"/>
      <c r="W1046272" s="251"/>
      <c r="X1046272" s="251"/>
      <c r="Y1046272" s="251"/>
      <c r="Z1046272" s="251"/>
      <c r="AA1046272" s="251"/>
      <c r="AB1046272" s="247"/>
      <c r="AC1046272" s="247"/>
      <c r="AD1046272" s="245"/>
      <c r="AE1046272" s="245"/>
      <c r="AF1046272" s="245"/>
      <c r="AG1046272" s="245"/>
    </row>
    <row r="1046273" spans="1:33" ht="12.75">
      <c r="A1046273" s="247"/>
      <c r="B1046273" s="248"/>
      <c r="C1046273" s="249"/>
      <c r="D1046273" s="250"/>
      <c r="E1046273" s="250"/>
      <c r="F1046273" s="250"/>
      <c r="G1046273" s="250"/>
      <c r="H1046273" s="250"/>
      <c r="I1046273" s="250"/>
      <c r="J1046273" s="244"/>
      <c r="K1046273" s="244"/>
      <c r="L1046273" s="244"/>
      <c r="M1046273" s="244"/>
      <c r="N1046273" s="244"/>
      <c r="O1046273" s="251"/>
      <c r="P1046273" s="251"/>
      <c r="Q1046273" s="251"/>
      <c r="R1046273" s="251"/>
      <c r="S1046273" s="251"/>
      <c r="T1046273" s="251"/>
      <c r="U1046273" s="251"/>
      <c r="V1046273" s="251"/>
      <c r="W1046273" s="251"/>
      <c r="X1046273" s="251"/>
      <c r="Y1046273" s="251"/>
      <c r="Z1046273" s="251"/>
      <c r="AA1046273" s="251"/>
      <c r="AB1046273" s="247"/>
      <c r="AC1046273" s="247"/>
      <c r="AD1046273" s="245"/>
      <c r="AE1046273" s="245"/>
      <c r="AF1046273" s="245"/>
      <c r="AG1046273" s="245"/>
    </row>
    <row r="1046274" spans="1:33" ht="12.75">
      <c r="A1046274" s="247"/>
      <c r="B1046274" s="248"/>
      <c r="C1046274" s="249"/>
      <c r="D1046274" s="250"/>
      <c r="E1046274" s="250"/>
      <c r="F1046274" s="250"/>
      <c r="G1046274" s="250"/>
      <c r="H1046274" s="250"/>
      <c r="I1046274" s="250"/>
      <c r="J1046274" s="244"/>
      <c r="K1046274" s="244"/>
      <c r="L1046274" s="244"/>
      <c r="M1046274" s="244"/>
      <c r="N1046274" s="244"/>
      <c r="O1046274" s="251"/>
      <c r="P1046274" s="251"/>
      <c r="Q1046274" s="251"/>
      <c r="R1046274" s="251"/>
      <c r="S1046274" s="251"/>
      <c r="T1046274" s="251"/>
      <c r="U1046274" s="251"/>
      <c r="V1046274" s="251"/>
      <c r="W1046274" s="251"/>
      <c r="X1046274" s="251"/>
      <c r="Y1046274" s="251"/>
      <c r="Z1046274" s="251"/>
      <c r="AA1046274" s="251"/>
      <c r="AB1046274" s="247"/>
      <c r="AC1046274" s="247"/>
      <c r="AD1046274" s="245"/>
      <c r="AE1046274" s="245"/>
      <c r="AF1046274" s="245"/>
      <c r="AG1046274" s="245"/>
    </row>
    <row r="1046275" spans="1:33" ht="12.75">
      <c r="A1046275" s="247"/>
      <c r="B1046275" s="248"/>
      <c r="C1046275" s="249"/>
      <c r="D1046275" s="250"/>
      <c r="E1046275" s="250"/>
      <c r="F1046275" s="250"/>
      <c r="G1046275" s="250"/>
      <c r="H1046275" s="250"/>
      <c r="I1046275" s="250"/>
      <c r="J1046275" s="244"/>
      <c r="K1046275" s="244"/>
      <c r="L1046275" s="244"/>
      <c r="M1046275" s="244"/>
      <c r="N1046275" s="244"/>
      <c r="O1046275" s="251"/>
      <c r="P1046275" s="251"/>
      <c r="Q1046275" s="251"/>
      <c r="R1046275" s="251"/>
      <c r="S1046275" s="251"/>
      <c r="T1046275" s="251"/>
      <c r="U1046275" s="251"/>
      <c r="V1046275" s="251"/>
      <c r="W1046275" s="251"/>
      <c r="X1046275" s="251"/>
      <c r="Y1046275" s="251"/>
      <c r="Z1046275" s="251"/>
      <c r="AA1046275" s="251"/>
      <c r="AB1046275" s="247"/>
      <c r="AC1046275" s="247"/>
      <c r="AD1046275" s="245"/>
      <c r="AE1046275" s="245"/>
      <c r="AF1046275" s="245"/>
      <c r="AG1046275" s="245"/>
    </row>
    <row r="1046276" spans="1:33" ht="12.75">
      <c r="A1046276" s="247"/>
      <c r="B1046276" s="248"/>
      <c r="C1046276" s="249"/>
      <c r="D1046276" s="250"/>
      <c r="E1046276" s="250"/>
      <c r="F1046276" s="250"/>
      <c r="G1046276" s="250"/>
      <c r="H1046276" s="250"/>
      <c r="I1046276" s="250"/>
      <c r="J1046276" s="244"/>
      <c r="K1046276" s="244"/>
      <c r="L1046276" s="244"/>
      <c r="M1046276" s="244"/>
      <c r="N1046276" s="244"/>
      <c r="O1046276" s="251"/>
      <c r="P1046276" s="251"/>
      <c r="Q1046276" s="251"/>
      <c r="R1046276" s="251"/>
      <c r="S1046276" s="251"/>
      <c r="T1046276" s="251"/>
      <c r="U1046276" s="251"/>
      <c r="V1046276" s="251"/>
      <c r="W1046276" s="251"/>
      <c r="X1046276" s="251"/>
      <c r="Y1046276" s="251"/>
      <c r="Z1046276" s="251"/>
      <c r="AA1046276" s="251"/>
      <c r="AB1046276" s="247"/>
      <c r="AC1046276" s="247"/>
      <c r="AD1046276" s="245"/>
      <c r="AE1046276" s="245"/>
      <c r="AF1046276" s="245"/>
      <c r="AG1046276" s="245"/>
    </row>
    <row r="1046277" spans="1:33" ht="12.75">
      <c r="A1046277" s="247"/>
      <c r="B1046277" s="248"/>
      <c r="C1046277" s="249"/>
      <c r="D1046277" s="250"/>
      <c r="E1046277" s="250"/>
      <c r="F1046277" s="250"/>
      <c r="G1046277" s="250"/>
      <c r="H1046277" s="250"/>
      <c r="I1046277" s="250"/>
      <c r="J1046277" s="244"/>
      <c r="K1046277" s="244"/>
      <c r="L1046277" s="244"/>
      <c r="M1046277" s="244"/>
      <c r="N1046277" s="244"/>
      <c r="O1046277" s="251"/>
      <c r="P1046277" s="251"/>
      <c r="Q1046277" s="251"/>
      <c r="R1046277" s="251"/>
      <c r="S1046277" s="251"/>
      <c r="T1046277" s="251"/>
      <c r="U1046277" s="251"/>
      <c r="V1046277" s="251"/>
      <c r="W1046277" s="251"/>
      <c r="X1046277" s="251"/>
      <c r="Y1046277" s="251"/>
      <c r="Z1046277" s="251"/>
      <c r="AA1046277" s="251"/>
      <c r="AB1046277" s="247"/>
      <c r="AC1046277" s="247"/>
      <c r="AD1046277" s="245"/>
      <c r="AE1046277" s="245"/>
      <c r="AF1046277" s="245"/>
      <c r="AG1046277" s="245"/>
    </row>
    <row r="1046278" spans="1:33" ht="12.75">
      <c r="A1046278" s="247"/>
      <c r="B1046278" s="248"/>
      <c r="C1046278" s="249"/>
      <c r="D1046278" s="250"/>
      <c r="E1046278" s="250"/>
      <c r="F1046278" s="250"/>
      <c r="G1046278" s="250"/>
      <c r="H1046278" s="250"/>
      <c r="I1046278" s="250"/>
      <c r="J1046278" s="244"/>
      <c r="K1046278" s="244"/>
      <c r="L1046278" s="244"/>
      <c r="M1046278" s="244"/>
      <c r="N1046278" s="244"/>
      <c r="O1046278" s="251"/>
      <c r="P1046278" s="251"/>
      <c r="Q1046278" s="251"/>
      <c r="R1046278" s="251"/>
      <c r="S1046278" s="251"/>
      <c r="T1046278" s="251"/>
      <c r="U1046278" s="251"/>
      <c r="V1046278" s="251"/>
      <c r="W1046278" s="251"/>
      <c r="X1046278" s="251"/>
      <c r="Y1046278" s="251"/>
      <c r="Z1046278" s="251"/>
      <c r="AA1046278" s="251"/>
      <c r="AB1046278" s="247"/>
      <c r="AC1046278" s="247"/>
      <c r="AD1046278" s="245"/>
      <c r="AE1046278" s="245"/>
      <c r="AF1046278" s="245"/>
      <c r="AG1046278" s="245"/>
    </row>
    <row r="1046279" spans="1:33" ht="12.75">
      <c r="A1046279" s="247"/>
      <c r="B1046279" s="248"/>
      <c r="C1046279" s="249"/>
      <c r="D1046279" s="250"/>
      <c r="E1046279" s="250"/>
      <c r="F1046279" s="250"/>
      <c r="G1046279" s="250"/>
      <c r="H1046279" s="250"/>
      <c r="I1046279" s="250"/>
      <c r="J1046279" s="244"/>
      <c r="K1046279" s="244"/>
      <c r="L1046279" s="244"/>
      <c r="M1046279" s="244"/>
      <c r="N1046279" s="244"/>
      <c r="O1046279" s="251"/>
      <c r="P1046279" s="251"/>
      <c r="Q1046279" s="251"/>
      <c r="R1046279" s="251"/>
      <c r="S1046279" s="251"/>
      <c r="T1046279" s="251"/>
      <c r="U1046279" s="251"/>
      <c r="V1046279" s="251"/>
      <c r="W1046279" s="251"/>
      <c r="X1046279" s="251"/>
      <c r="Y1046279" s="251"/>
      <c r="Z1046279" s="251"/>
      <c r="AA1046279" s="251"/>
      <c r="AB1046279" s="247"/>
      <c r="AC1046279" s="247"/>
      <c r="AD1046279" s="245"/>
      <c r="AE1046279" s="245"/>
      <c r="AF1046279" s="245"/>
      <c r="AG1046279" s="245"/>
    </row>
    <row r="1046280" spans="1:33" ht="12.75">
      <c r="A1046280" s="247"/>
      <c r="B1046280" s="248"/>
      <c r="C1046280" s="249"/>
      <c r="D1046280" s="250"/>
      <c r="E1046280" s="250"/>
      <c r="F1046280" s="250"/>
      <c r="G1046280" s="250"/>
      <c r="H1046280" s="250"/>
      <c r="I1046280" s="250"/>
      <c r="J1046280" s="244"/>
      <c r="K1046280" s="244"/>
      <c r="L1046280" s="244"/>
      <c r="M1046280" s="244"/>
      <c r="N1046280" s="244"/>
      <c r="O1046280" s="251"/>
      <c r="P1046280" s="251"/>
      <c r="Q1046280" s="251"/>
      <c r="R1046280" s="251"/>
      <c r="S1046280" s="251"/>
      <c r="T1046280" s="251"/>
      <c r="U1046280" s="251"/>
      <c r="V1046280" s="251"/>
      <c r="W1046280" s="251"/>
      <c r="X1046280" s="251"/>
      <c r="Y1046280" s="251"/>
      <c r="Z1046280" s="251"/>
      <c r="AA1046280" s="251"/>
      <c r="AB1046280" s="247"/>
      <c r="AC1046280" s="247"/>
      <c r="AD1046280" s="245"/>
      <c r="AE1046280" s="245"/>
      <c r="AF1046280" s="245"/>
      <c r="AG1046280" s="245"/>
    </row>
    <row r="1046281" spans="1:33" ht="12.75">
      <c r="A1046281" s="247"/>
      <c r="B1046281" s="248"/>
      <c r="C1046281" s="249"/>
      <c r="D1046281" s="250"/>
      <c r="E1046281" s="250"/>
      <c r="F1046281" s="250"/>
      <c r="G1046281" s="250"/>
      <c r="H1046281" s="250"/>
      <c r="I1046281" s="250"/>
      <c r="J1046281" s="244"/>
      <c r="K1046281" s="244"/>
      <c r="L1046281" s="244"/>
      <c r="M1046281" s="244"/>
      <c r="N1046281" s="244"/>
      <c r="O1046281" s="251"/>
      <c r="P1046281" s="251"/>
      <c r="Q1046281" s="251"/>
      <c r="R1046281" s="251"/>
      <c r="S1046281" s="251"/>
      <c r="T1046281" s="251"/>
      <c r="U1046281" s="251"/>
      <c r="V1046281" s="251"/>
      <c r="W1046281" s="251"/>
      <c r="X1046281" s="251"/>
      <c r="Y1046281" s="251"/>
      <c r="Z1046281" s="251"/>
      <c r="AA1046281" s="251"/>
      <c r="AB1046281" s="247"/>
      <c r="AC1046281" s="247"/>
      <c r="AD1046281" s="245"/>
      <c r="AE1046281" s="245"/>
      <c r="AF1046281" s="245"/>
      <c r="AG1046281" s="245"/>
    </row>
    <row r="1046282" spans="1:33" ht="12.75">
      <c r="A1046282" s="247"/>
      <c r="B1046282" s="248"/>
      <c r="C1046282" s="249"/>
      <c r="D1046282" s="250"/>
      <c r="E1046282" s="250"/>
      <c r="F1046282" s="250"/>
      <c r="G1046282" s="250"/>
      <c r="H1046282" s="250"/>
      <c r="I1046282" s="250"/>
      <c r="J1046282" s="244"/>
      <c r="K1046282" s="244"/>
      <c r="L1046282" s="244"/>
      <c r="M1046282" s="244"/>
      <c r="N1046282" s="244"/>
      <c r="O1046282" s="251"/>
      <c r="P1046282" s="251"/>
      <c r="Q1046282" s="251"/>
      <c r="R1046282" s="251"/>
      <c r="S1046282" s="251"/>
      <c r="T1046282" s="251"/>
      <c r="U1046282" s="251"/>
      <c r="V1046282" s="251"/>
      <c r="W1046282" s="251"/>
      <c r="X1046282" s="251"/>
      <c r="Y1046282" s="251"/>
      <c r="Z1046282" s="251"/>
      <c r="AA1046282" s="251"/>
      <c r="AB1046282" s="247"/>
      <c r="AC1046282" s="247"/>
      <c r="AD1046282" s="245"/>
      <c r="AE1046282" s="245"/>
      <c r="AF1046282" s="245"/>
      <c r="AG1046282" s="245"/>
    </row>
    <row r="1046283" spans="1:33" ht="12.75">
      <c r="A1046283" s="247"/>
      <c r="B1046283" s="248"/>
      <c r="C1046283" s="249"/>
      <c r="D1046283" s="250"/>
      <c r="E1046283" s="250"/>
      <c r="F1046283" s="250"/>
      <c r="G1046283" s="250"/>
      <c r="H1046283" s="250"/>
      <c r="I1046283" s="250"/>
      <c r="J1046283" s="244"/>
      <c r="K1046283" s="244"/>
      <c r="L1046283" s="244"/>
      <c r="M1046283" s="244"/>
      <c r="N1046283" s="244"/>
      <c r="O1046283" s="251"/>
      <c r="P1046283" s="251"/>
      <c r="Q1046283" s="251"/>
      <c r="R1046283" s="251"/>
      <c r="S1046283" s="251"/>
      <c r="T1046283" s="251"/>
      <c r="U1046283" s="251"/>
      <c r="V1046283" s="251"/>
      <c r="W1046283" s="251"/>
      <c r="X1046283" s="251"/>
      <c r="Y1046283" s="251"/>
      <c r="Z1046283" s="251"/>
      <c r="AA1046283" s="251"/>
      <c r="AB1046283" s="247"/>
      <c r="AC1046283" s="247"/>
      <c r="AD1046283" s="245"/>
      <c r="AE1046283" s="245"/>
      <c r="AF1046283" s="245"/>
      <c r="AG1046283" s="245"/>
    </row>
    <row r="1046284" spans="1:33" ht="12.75">
      <c r="A1046284" s="247"/>
      <c r="B1046284" s="248"/>
      <c r="C1046284" s="249"/>
      <c r="D1046284" s="250"/>
      <c r="E1046284" s="250"/>
      <c r="F1046284" s="250"/>
      <c r="G1046284" s="250"/>
      <c r="H1046284" s="250"/>
      <c r="I1046284" s="250"/>
      <c r="J1046284" s="244"/>
      <c r="K1046284" s="244"/>
      <c r="L1046284" s="244"/>
      <c r="M1046284" s="244"/>
      <c r="N1046284" s="244"/>
      <c r="O1046284" s="251"/>
      <c r="P1046284" s="251"/>
      <c r="Q1046284" s="251"/>
      <c r="R1046284" s="251"/>
      <c r="S1046284" s="251"/>
      <c r="T1046284" s="251"/>
      <c r="U1046284" s="251"/>
      <c r="V1046284" s="251"/>
      <c r="W1046284" s="251"/>
      <c r="X1046284" s="251"/>
      <c r="Y1046284" s="251"/>
      <c r="Z1046284" s="251"/>
      <c r="AA1046284" s="251"/>
      <c r="AB1046284" s="247"/>
      <c r="AC1046284" s="247"/>
      <c r="AD1046284" s="245"/>
      <c r="AE1046284" s="245"/>
      <c r="AF1046284" s="245"/>
      <c r="AG1046284" s="245"/>
    </row>
    <row r="1046285" spans="1:33" ht="12.75">
      <c r="A1046285" s="247"/>
      <c r="B1046285" s="248"/>
      <c r="C1046285" s="249"/>
      <c r="D1046285" s="250"/>
      <c r="E1046285" s="250"/>
      <c r="F1046285" s="250"/>
      <c r="G1046285" s="250"/>
      <c r="H1046285" s="250"/>
      <c r="I1046285" s="250"/>
      <c r="J1046285" s="244"/>
      <c r="K1046285" s="244"/>
      <c r="L1046285" s="244"/>
      <c r="M1046285" s="244"/>
      <c r="N1046285" s="244"/>
      <c r="O1046285" s="251"/>
      <c r="P1046285" s="251"/>
      <c r="Q1046285" s="251"/>
      <c r="R1046285" s="251"/>
      <c r="S1046285" s="251"/>
      <c r="T1046285" s="251"/>
      <c r="U1046285" s="251"/>
      <c r="V1046285" s="251"/>
      <c r="W1046285" s="251"/>
      <c r="X1046285" s="251"/>
      <c r="Y1046285" s="251"/>
      <c r="Z1046285" s="251"/>
      <c r="AA1046285" s="251"/>
      <c r="AB1046285" s="247"/>
      <c r="AC1046285" s="247"/>
      <c r="AD1046285" s="245"/>
      <c r="AE1046285" s="245"/>
      <c r="AF1046285" s="245"/>
      <c r="AG1046285" s="245"/>
    </row>
    <row r="1046286" spans="1:33" ht="12.75">
      <c r="A1046286" s="247"/>
      <c r="B1046286" s="248"/>
      <c r="C1046286" s="249"/>
      <c r="D1046286" s="250"/>
      <c r="E1046286" s="250"/>
      <c r="F1046286" s="250"/>
      <c r="G1046286" s="250"/>
      <c r="H1046286" s="250"/>
      <c r="I1046286" s="250"/>
      <c r="J1046286" s="244"/>
      <c r="K1046286" s="244"/>
      <c r="L1046286" s="244"/>
      <c r="M1046286" s="244"/>
      <c r="N1046286" s="244"/>
      <c r="O1046286" s="251"/>
      <c r="P1046286" s="251"/>
      <c r="Q1046286" s="251"/>
      <c r="R1046286" s="251"/>
      <c r="S1046286" s="251"/>
      <c r="T1046286" s="251"/>
      <c r="U1046286" s="251"/>
      <c r="V1046286" s="251"/>
      <c r="W1046286" s="251"/>
      <c r="X1046286" s="251"/>
      <c r="Y1046286" s="251"/>
      <c r="Z1046286" s="251"/>
      <c r="AA1046286" s="251"/>
      <c r="AB1046286" s="247"/>
      <c r="AC1046286" s="247"/>
      <c r="AD1046286" s="245"/>
      <c r="AE1046286" s="245"/>
      <c r="AF1046286" s="245"/>
      <c r="AG1046286" s="245"/>
    </row>
    <row r="1046287" spans="1:33" ht="12.75">
      <c r="A1046287" s="247"/>
      <c r="B1046287" s="248"/>
      <c r="C1046287" s="249"/>
      <c r="D1046287" s="250"/>
      <c r="E1046287" s="250"/>
      <c r="F1046287" s="250"/>
      <c r="G1046287" s="250"/>
      <c r="H1046287" s="250"/>
      <c r="I1046287" s="250"/>
      <c r="J1046287" s="244"/>
      <c r="K1046287" s="244"/>
      <c r="L1046287" s="244"/>
      <c r="M1046287" s="244"/>
      <c r="N1046287" s="244"/>
      <c r="O1046287" s="251"/>
      <c r="P1046287" s="251"/>
      <c r="Q1046287" s="251"/>
      <c r="R1046287" s="251"/>
      <c r="S1046287" s="251"/>
      <c r="T1046287" s="251"/>
      <c r="U1046287" s="251"/>
      <c r="V1046287" s="251"/>
      <c r="W1046287" s="251"/>
      <c r="X1046287" s="251"/>
      <c r="Y1046287" s="251"/>
      <c r="Z1046287" s="251"/>
      <c r="AA1046287" s="251"/>
      <c r="AB1046287" s="247"/>
      <c r="AC1046287" s="247"/>
      <c r="AD1046287" s="245"/>
      <c r="AE1046287" s="245"/>
      <c r="AF1046287" s="245"/>
      <c r="AG1046287" s="245"/>
    </row>
    <row r="1046288" spans="1:33" ht="12.75">
      <c r="A1046288" s="247"/>
      <c r="B1046288" s="248"/>
      <c r="C1046288" s="249"/>
      <c r="D1046288" s="250"/>
      <c r="E1046288" s="250"/>
      <c r="F1046288" s="250"/>
      <c r="G1046288" s="250"/>
      <c r="H1046288" s="250"/>
      <c r="I1046288" s="250"/>
      <c r="J1046288" s="244"/>
      <c r="K1046288" s="244"/>
      <c r="L1046288" s="244"/>
      <c r="M1046288" s="244"/>
      <c r="N1046288" s="244"/>
      <c r="O1046288" s="251"/>
      <c r="P1046288" s="251"/>
      <c r="Q1046288" s="251"/>
      <c r="R1046288" s="251"/>
      <c r="S1046288" s="251"/>
      <c r="T1046288" s="251"/>
      <c r="U1046288" s="251"/>
      <c r="V1046288" s="251"/>
      <c r="W1046288" s="251"/>
      <c r="X1046288" s="251"/>
      <c r="Y1046288" s="251"/>
      <c r="Z1046288" s="251"/>
      <c r="AA1046288" s="251"/>
      <c r="AB1046288" s="247"/>
      <c r="AC1046288" s="247"/>
      <c r="AD1046288" s="245"/>
      <c r="AE1046288" s="245"/>
      <c r="AF1046288" s="245"/>
      <c r="AG1046288" s="245"/>
    </row>
    <row r="1046289" spans="1:33" ht="12.75">
      <c r="A1046289" s="247"/>
      <c r="B1046289" s="248"/>
      <c r="C1046289" s="249"/>
      <c r="D1046289" s="250"/>
      <c r="E1046289" s="250"/>
      <c r="F1046289" s="250"/>
      <c r="G1046289" s="250"/>
      <c r="H1046289" s="250"/>
      <c r="I1046289" s="250"/>
      <c r="J1046289" s="244"/>
      <c r="K1046289" s="244"/>
      <c r="L1046289" s="244"/>
      <c r="M1046289" s="244"/>
      <c r="N1046289" s="244"/>
      <c r="O1046289" s="251"/>
      <c r="P1046289" s="251"/>
      <c r="Q1046289" s="251"/>
      <c r="R1046289" s="251"/>
      <c r="S1046289" s="251"/>
      <c r="T1046289" s="251"/>
      <c r="U1046289" s="251"/>
      <c r="V1046289" s="251"/>
      <c r="W1046289" s="251"/>
      <c r="X1046289" s="251"/>
      <c r="Y1046289" s="251"/>
      <c r="Z1046289" s="251"/>
      <c r="AA1046289" s="251"/>
      <c r="AB1046289" s="247"/>
      <c r="AC1046289" s="247"/>
      <c r="AD1046289" s="245"/>
      <c r="AE1046289" s="245"/>
      <c r="AF1046289" s="245"/>
      <c r="AG1046289" s="245"/>
    </row>
    <row r="1046290" spans="1:33" ht="12.75">
      <c r="A1046290" s="247"/>
      <c r="B1046290" s="248"/>
      <c r="C1046290" s="249"/>
      <c r="D1046290" s="250"/>
      <c r="E1046290" s="250"/>
      <c r="F1046290" s="250"/>
      <c r="G1046290" s="250"/>
      <c r="H1046290" s="250"/>
      <c r="I1046290" s="250"/>
      <c r="J1046290" s="244"/>
      <c r="K1046290" s="244"/>
      <c r="L1046290" s="244"/>
      <c r="M1046290" s="244"/>
      <c r="N1046290" s="244"/>
      <c r="O1046290" s="251"/>
      <c r="P1046290" s="251"/>
      <c r="Q1046290" s="251"/>
      <c r="R1046290" s="251"/>
      <c r="S1046290" s="251"/>
      <c r="T1046290" s="251"/>
      <c r="U1046290" s="251"/>
      <c r="V1046290" s="251"/>
      <c r="W1046290" s="251"/>
      <c r="X1046290" s="251"/>
      <c r="Y1046290" s="251"/>
      <c r="Z1046290" s="251"/>
      <c r="AA1046290" s="251"/>
      <c r="AB1046290" s="247"/>
      <c r="AC1046290" s="247"/>
      <c r="AD1046290" s="245"/>
      <c r="AE1046290" s="245"/>
      <c r="AF1046290" s="245"/>
      <c r="AG1046290" s="245"/>
    </row>
    <row r="1046291" spans="1:33" ht="12.75">
      <c r="A1046291" s="247"/>
      <c r="B1046291" s="248"/>
      <c r="C1046291" s="249"/>
      <c r="D1046291" s="250"/>
      <c r="E1046291" s="250"/>
      <c r="F1046291" s="250"/>
      <c r="G1046291" s="250"/>
      <c r="H1046291" s="250"/>
      <c r="I1046291" s="250"/>
      <c r="J1046291" s="244"/>
      <c r="K1046291" s="244"/>
      <c r="L1046291" s="244"/>
      <c r="M1046291" s="244"/>
      <c r="N1046291" s="244"/>
      <c r="O1046291" s="251"/>
      <c r="P1046291" s="251"/>
      <c r="Q1046291" s="251"/>
      <c r="R1046291" s="251"/>
      <c r="S1046291" s="251"/>
      <c r="T1046291" s="251"/>
      <c r="U1046291" s="251"/>
      <c r="V1046291" s="251"/>
      <c r="W1046291" s="251"/>
      <c r="X1046291" s="251"/>
      <c r="Y1046291" s="251"/>
      <c r="Z1046291" s="251"/>
      <c r="AA1046291" s="251"/>
      <c r="AB1046291" s="247"/>
      <c r="AC1046291" s="247"/>
      <c r="AD1046291" s="245"/>
      <c r="AE1046291" s="245"/>
      <c r="AF1046291" s="245"/>
      <c r="AG1046291" s="245"/>
    </row>
    <row r="1046292" spans="1:33" ht="12.75">
      <c r="A1046292" s="247"/>
      <c r="B1046292" s="248"/>
      <c r="C1046292" s="249"/>
      <c r="D1046292" s="250"/>
      <c r="E1046292" s="250"/>
      <c r="F1046292" s="250"/>
      <c r="G1046292" s="250"/>
      <c r="H1046292" s="250"/>
      <c r="I1046292" s="250"/>
      <c r="J1046292" s="244"/>
      <c r="K1046292" s="244"/>
      <c r="L1046292" s="244"/>
      <c r="M1046292" s="244"/>
      <c r="N1046292" s="244"/>
      <c r="O1046292" s="251"/>
      <c r="P1046292" s="251"/>
      <c r="Q1046292" s="251"/>
      <c r="R1046292" s="251"/>
      <c r="S1046292" s="251"/>
      <c r="T1046292" s="251"/>
      <c r="U1046292" s="251"/>
      <c r="V1046292" s="251"/>
      <c r="W1046292" s="251"/>
      <c r="X1046292" s="251"/>
      <c r="Y1046292" s="251"/>
      <c r="Z1046292" s="251"/>
      <c r="AA1046292" s="251"/>
      <c r="AB1046292" s="247"/>
      <c r="AC1046292" s="247"/>
      <c r="AD1046292" s="245"/>
      <c r="AE1046292" s="245"/>
      <c r="AF1046292" s="245"/>
      <c r="AG1046292" s="245"/>
    </row>
    <row r="1046293" spans="1:33" ht="12.75">
      <c r="A1046293" s="247"/>
      <c r="B1046293" s="248"/>
      <c r="C1046293" s="249"/>
      <c r="D1046293" s="250"/>
      <c r="E1046293" s="250"/>
      <c r="F1046293" s="250"/>
      <c r="G1046293" s="250"/>
      <c r="H1046293" s="250"/>
      <c r="I1046293" s="250"/>
      <c r="J1046293" s="244"/>
      <c r="K1046293" s="244"/>
      <c r="L1046293" s="244"/>
      <c r="M1046293" s="244"/>
      <c r="N1046293" s="244"/>
      <c r="O1046293" s="251"/>
      <c r="P1046293" s="251"/>
      <c r="Q1046293" s="251"/>
      <c r="R1046293" s="251"/>
      <c r="S1046293" s="251"/>
      <c r="T1046293" s="251"/>
      <c r="U1046293" s="251"/>
      <c r="V1046293" s="251"/>
      <c r="W1046293" s="251"/>
      <c r="X1046293" s="251"/>
      <c r="Y1046293" s="251"/>
      <c r="Z1046293" s="251"/>
      <c r="AA1046293" s="251"/>
      <c r="AB1046293" s="247"/>
      <c r="AC1046293" s="247"/>
      <c r="AD1046293" s="245"/>
      <c r="AE1046293" s="245"/>
      <c r="AF1046293" s="245"/>
      <c r="AG1046293" s="245"/>
    </row>
    <row r="1046294" spans="1:33" ht="12.75">
      <c r="A1046294" s="247"/>
      <c r="B1046294" s="248"/>
      <c r="C1046294" s="249"/>
      <c r="D1046294" s="250"/>
      <c r="E1046294" s="250"/>
      <c r="F1046294" s="250"/>
      <c r="G1046294" s="250"/>
      <c r="H1046294" s="250"/>
      <c r="I1046294" s="250"/>
      <c r="J1046294" s="244"/>
      <c r="K1046294" s="244"/>
      <c r="L1046294" s="244"/>
      <c r="M1046294" s="244"/>
      <c r="N1046294" s="244"/>
      <c r="O1046294" s="251"/>
      <c r="P1046294" s="251"/>
      <c r="Q1046294" s="251"/>
      <c r="R1046294" s="251"/>
      <c r="S1046294" s="251"/>
      <c r="T1046294" s="251"/>
      <c r="U1046294" s="251"/>
      <c r="V1046294" s="251"/>
      <c r="W1046294" s="251"/>
      <c r="X1046294" s="251"/>
      <c r="Y1046294" s="251"/>
      <c r="Z1046294" s="251"/>
      <c r="AA1046294" s="251"/>
      <c r="AB1046294" s="247"/>
      <c r="AC1046294" s="247"/>
      <c r="AD1046294" s="245"/>
      <c r="AE1046294" s="245"/>
      <c r="AF1046294" s="245"/>
      <c r="AG1046294" s="245"/>
    </row>
    <row r="1046295" spans="1:33" ht="12.75">
      <c r="A1046295" s="247"/>
      <c r="B1046295" s="248"/>
      <c r="C1046295" s="249"/>
      <c r="D1046295" s="250"/>
      <c r="E1046295" s="250"/>
      <c r="F1046295" s="250"/>
      <c r="G1046295" s="250"/>
      <c r="H1046295" s="250"/>
      <c r="I1046295" s="250"/>
      <c r="J1046295" s="244"/>
      <c r="K1046295" s="244"/>
      <c r="L1046295" s="244"/>
      <c r="M1046295" s="244"/>
      <c r="N1046295" s="244"/>
      <c r="O1046295" s="251"/>
      <c r="P1046295" s="251"/>
      <c r="Q1046295" s="251"/>
      <c r="R1046295" s="251"/>
      <c r="S1046295" s="251"/>
      <c r="T1046295" s="251"/>
      <c r="U1046295" s="251"/>
      <c r="V1046295" s="251"/>
      <c r="W1046295" s="251"/>
      <c r="X1046295" s="251"/>
      <c r="Y1046295" s="251"/>
      <c r="Z1046295" s="251"/>
      <c r="AA1046295" s="251"/>
      <c r="AB1046295" s="247"/>
      <c r="AC1046295" s="247"/>
      <c r="AD1046295" s="245"/>
      <c r="AE1046295" s="245"/>
      <c r="AF1046295" s="245"/>
      <c r="AG1046295" s="245"/>
    </row>
    <row r="1046296" spans="1:33" ht="12.75">
      <c r="A1046296" s="247"/>
      <c r="B1046296" s="248"/>
      <c r="C1046296" s="249"/>
      <c r="D1046296" s="250"/>
      <c r="E1046296" s="250"/>
      <c r="F1046296" s="250"/>
      <c r="G1046296" s="250"/>
      <c r="H1046296" s="250"/>
      <c r="I1046296" s="250"/>
      <c r="J1046296" s="244"/>
      <c r="K1046296" s="244"/>
      <c r="L1046296" s="244"/>
      <c r="M1046296" s="244"/>
      <c r="N1046296" s="244"/>
      <c r="O1046296" s="251"/>
      <c r="P1046296" s="251"/>
      <c r="Q1046296" s="251"/>
      <c r="R1046296" s="251"/>
      <c r="S1046296" s="251"/>
      <c r="T1046296" s="251"/>
      <c r="U1046296" s="251"/>
      <c r="V1046296" s="251"/>
      <c r="W1046296" s="251"/>
      <c r="X1046296" s="251"/>
      <c r="Y1046296" s="251"/>
      <c r="Z1046296" s="251"/>
      <c r="AA1046296" s="251"/>
      <c r="AB1046296" s="247"/>
      <c r="AC1046296" s="247"/>
      <c r="AD1046296" s="245"/>
      <c r="AE1046296" s="245"/>
      <c r="AF1046296" s="245"/>
      <c r="AG1046296" s="245"/>
    </row>
    <row r="1046297" spans="1:33" ht="12.75">
      <c r="A1046297" s="247"/>
      <c r="B1046297" s="248"/>
      <c r="C1046297" s="249"/>
      <c r="D1046297" s="250"/>
      <c r="E1046297" s="250"/>
      <c r="F1046297" s="250"/>
      <c r="G1046297" s="250"/>
      <c r="H1046297" s="250"/>
      <c r="I1046297" s="250"/>
      <c r="J1046297" s="244"/>
      <c r="K1046297" s="244"/>
      <c r="L1046297" s="244"/>
      <c r="M1046297" s="244"/>
      <c r="N1046297" s="244"/>
      <c r="O1046297" s="251"/>
      <c r="P1046297" s="251"/>
      <c r="Q1046297" s="251"/>
      <c r="R1046297" s="251"/>
      <c r="S1046297" s="251"/>
      <c r="T1046297" s="251"/>
      <c r="U1046297" s="251"/>
      <c r="V1046297" s="251"/>
      <c r="W1046297" s="251"/>
      <c r="X1046297" s="251"/>
      <c r="Y1046297" s="251"/>
      <c r="Z1046297" s="251"/>
      <c r="AA1046297" s="251"/>
      <c r="AB1046297" s="247"/>
      <c r="AC1046297" s="247"/>
      <c r="AD1046297" s="245"/>
      <c r="AE1046297" s="245"/>
      <c r="AF1046297" s="245"/>
      <c r="AG1046297" s="245"/>
    </row>
    <row r="1046298" spans="1:33" ht="12.75">
      <c r="A1046298" s="247"/>
      <c r="B1046298" s="248"/>
      <c r="C1046298" s="249"/>
      <c r="D1046298" s="250"/>
      <c r="E1046298" s="250"/>
      <c r="F1046298" s="250"/>
      <c r="G1046298" s="250"/>
      <c r="H1046298" s="250"/>
      <c r="I1046298" s="250"/>
      <c r="J1046298" s="244"/>
      <c r="K1046298" s="244"/>
      <c r="L1046298" s="244"/>
      <c r="M1046298" s="244"/>
      <c r="N1046298" s="244"/>
      <c r="O1046298" s="251"/>
      <c r="P1046298" s="251"/>
      <c r="Q1046298" s="251"/>
      <c r="R1046298" s="251"/>
      <c r="S1046298" s="251"/>
      <c r="T1046298" s="251"/>
      <c r="U1046298" s="251"/>
      <c r="V1046298" s="251"/>
      <c r="W1046298" s="251"/>
      <c r="X1046298" s="251"/>
      <c r="Y1046298" s="251"/>
      <c r="Z1046298" s="251"/>
      <c r="AA1046298" s="251"/>
      <c r="AB1046298" s="247"/>
      <c r="AC1046298" s="247"/>
      <c r="AD1046298" s="245"/>
      <c r="AE1046298" s="245"/>
      <c r="AF1046298" s="245"/>
      <c r="AG1046298" s="245"/>
    </row>
    <row r="1046299" spans="1:33" ht="12.75">
      <c r="A1046299" s="247"/>
      <c r="B1046299" s="248"/>
      <c r="C1046299" s="249"/>
      <c r="D1046299" s="250"/>
      <c r="E1046299" s="250"/>
      <c r="F1046299" s="250"/>
      <c r="G1046299" s="250"/>
      <c r="H1046299" s="250"/>
      <c r="I1046299" s="250"/>
      <c r="J1046299" s="244"/>
      <c r="K1046299" s="244"/>
      <c r="L1046299" s="244"/>
      <c r="M1046299" s="244"/>
      <c r="N1046299" s="244"/>
      <c r="O1046299" s="251"/>
      <c r="P1046299" s="251"/>
      <c r="Q1046299" s="251"/>
      <c r="R1046299" s="251"/>
      <c r="S1046299" s="251"/>
      <c r="T1046299" s="251"/>
      <c r="U1046299" s="251"/>
      <c r="V1046299" s="251"/>
      <c r="W1046299" s="251"/>
      <c r="X1046299" s="251"/>
      <c r="Y1046299" s="251"/>
      <c r="Z1046299" s="251"/>
      <c r="AA1046299" s="251"/>
      <c r="AB1046299" s="247"/>
      <c r="AC1046299" s="247"/>
      <c r="AD1046299" s="245"/>
      <c r="AE1046299" s="245"/>
      <c r="AF1046299" s="245"/>
      <c r="AG1046299" s="245"/>
    </row>
    <row r="1046300" spans="1:33" ht="12.75">
      <c r="A1046300" s="247"/>
      <c r="B1046300" s="248"/>
      <c r="C1046300" s="249"/>
      <c r="D1046300" s="250"/>
      <c r="E1046300" s="250"/>
      <c r="F1046300" s="250"/>
      <c r="G1046300" s="250"/>
      <c r="H1046300" s="250"/>
      <c r="I1046300" s="250"/>
      <c r="J1046300" s="244"/>
      <c r="K1046300" s="244"/>
      <c r="L1046300" s="244"/>
      <c r="M1046300" s="244"/>
      <c r="N1046300" s="244"/>
      <c r="O1046300" s="251"/>
      <c r="P1046300" s="251"/>
      <c r="Q1046300" s="251"/>
      <c r="R1046300" s="251"/>
      <c r="S1046300" s="251"/>
      <c r="T1046300" s="251"/>
      <c r="U1046300" s="251"/>
      <c r="V1046300" s="251"/>
      <c r="W1046300" s="251"/>
      <c r="X1046300" s="251"/>
      <c r="Y1046300" s="251"/>
      <c r="Z1046300" s="251"/>
      <c r="AA1046300" s="251"/>
      <c r="AB1046300" s="247"/>
      <c r="AC1046300" s="247"/>
      <c r="AD1046300" s="245"/>
      <c r="AE1046300" s="245"/>
      <c r="AF1046300" s="245"/>
      <c r="AG1046300" s="245"/>
    </row>
    <row r="1046301" spans="1:33" ht="12.75">
      <c r="A1046301" s="247"/>
      <c r="B1046301" s="248"/>
      <c r="C1046301" s="249"/>
      <c r="D1046301" s="250"/>
      <c r="E1046301" s="250"/>
      <c r="F1046301" s="250"/>
      <c r="G1046301" s="250"/>
      <c r="H1046301" s="250"/>
      <c r="I1046301" s="250"/>
      <c r="J1046301" s="244"/>
      <c r="K1046301" s="244"/>
      <c r="L1046301" s="244"/>
      <c r="M1046301" s="244"/>
      <c r="N1046301" s="244"/>
      <c r="O1046301" s="251"/>
      <c r="P1046301" s="251"/>
      <c r="Q1046301" s="251"/>
      <c r="R1046301" s="251"/>
      <c r="S1046301" s="251"/>
      <c r="T1046301" s="251"/>
      <c r="U1046301" s="251"/>
      <c r="V1046301" s="251"/>
      <c r="W1046301" s="251"/>
      <c r="X1046301" s="251"/>
      <c r="Y1046301" s="251"/>
      <c r="Z1046301" s="251"/>
      <c r="AA1046301" s="251"/>
      <c r="AB1046301" s="247"/>
      <c r="AC1046301" s="247"/>
      <c r="AD1046301" s="245"/>
      <c r="AE1046301" s="245"/>
      <c r="AF1046301" s="245"/>
      <c r="AG1046301" s="245"/>
    </row>
    <row r="1046302" spans="1:33" ht="12.75">
      <c r="A1046302" s="247"/>
      <c r="B1046302" s="248"/>
      <c r="C1046302" s="249"/>
      <c r="D1046302" s="250"/>
      <c r="E1046302" s="250"/>
      <c r="F1046302" s="250"/>
      <c r="G1046302" s="250"/>
      <c r="H1046302" s="250"/>
      <c r="I1046302" s="250"/>
      <c r="J1046302" s="244"/>
      <c r="K1046302" s="244"/>
      <c r="L1046302" s="244"/>
      <c r="M1046302" s="244"/>
      <c r="N1046302" s="244"/>
      <c r="O1046302" s="251"/>
      <c r="P1046302" s="251"/>
      <c r="Q1046302" s="251"/>
      <c r="R1046302" s="251"/>
      <c r="S1046302" s="251"/>
      <c r="T1046302" s="251"/>
      <c r="U1046302" s="251"/>
      <c r="V1046302" s="251"/>
      <c r="W1046302" s="251"/>
      <c r="X1046302" s="251"/>
      <c r="Y1046302" s="251"/>
      <c r="Z1046302" s="251"/>
      <c r="AA1046302" s="251"/>
      <c r="AB1046302" s="247"/>
      <c r="AC1046302" s="247"/>
      <c r="AD1046302" s="245"/>
      <c r="AE1046302" s="245"/>
      <c r="AF1046302" s="245"/>
      <c r="AG1046302" s="245"/>
    </row>
    <row r="1046303" spans="1:33" ht="12.75">
      <c r="A1046303" s="247"/>
      <c r="B1046303" s="248"/>
      <c r="C1046303" s="249"/>
      <c r="D1046303" s="250"/>
      <c r="E1046303" s="250"/>
      <c r="F1046303" s="250"/>
      <c r="G1046303" s="250"/>
      <c r="H1046303" s="250"/>
      <c r="I1046303" s="250"/>
      <c r="J1046303" s="244"/>
      <c r="K1046303" s="244"/>
      <c r="L1046303" s="244"/>
      <c r="M1046303" s="244"/>
      <c r="N1046303" s="244"/>
      <c r="O1046303" s="251"/>
      <c r="P1046303" s="251"/>
      <c r="Q1046303" s="251"/>
      <c r="R1046303" s="251"/>
      <c r="S1046303" s="251"/>
      <c r="T1046303" s="251"/>
      <c r="U1046303" s="251"/>
      <c r="V1046303" s="251"/>
      <c r="W1046303" s="251"/>
      <c r="X1046303" s="251"/>
      <c r="Y1046303" s="251"/>
      <c r="Z1046303" s="251"/>
      <c r="AA1046303" s="251"/>
      <c r="AB1046303" s="247"/>
      <c r="AC1046303" s="247"/>
      <c r="AD1046303" s="245"/>
      <c r="AE1046303" s="245"/>
      <c r="AF1046303" s="245"/>
      <c r="AG1046303" s="245"/>
    </row>
    <row r="1046304" spans="1:33" ht="12.75">
      <c r="A1046304" s="247"/>
      <c r="B1046304" s="248"/>
      <c r="C1046304" s="249"/>
      <c r="D1046304" s="250"/>
      <c r="E1046304" s="250"/>
      <c r="F1046304" s="250"/>
      <c r="G1046304" s="250"/>
      <c r="H1046304" s="250"/>
      <c r="I1046304" s="250"/>
      <c r="J1046304" s="244"/>
      <c r="K1046304" s="244"/>
      <c r="L1046304" s="244"/>
      <c r="M1046304" s="244"/>
      <c r="N1046304" s="244"/>
      <c r="O1046304" s="251"/>
      <c r="P1046304" s="251"/>
      <c r="Q1046304" s="251"/>
      <c r="R1046304" s="251"/>
      <c r="S1046304" s="251"/>
      <c r="T1046304" s="251"/>
      <c r="U1046304" s="251"/>
      <c r="V1046304" s="251"/>
      <c r="W1046304" s="251"/>
      <c r="X1046304" s="251"/>
      <c r="Y1046304" s="251"/>
      <c r="Z1046304" s="251"/>
      <c r="AA1046304" s="251"/>
      <c r="AB1046304" s="247"/>
      <c r="AC1046304" s="247"/>
      <c r="AD1046304" s="245"/>
      <c r="AE1046304" s="245"/>
      <c r="AF1046304" s="245"/>
      <c r="AG1046304" s="245"/>
    </row>
    <row r="1046305" spans="1:33" ht="12.75">
      <c r="A1046305" s="247"/>
      <c r="B1046305" s="248"/>
      <c r="C1046305" s="249"/>
      <c r="D1046305" s="250"/>
      <c r="E1046305" s="250"/>
      <c r="F1046305" s="250"/>
      <c r="G1046305" s="250"/>
      <c r="H1046305" s="250"/>
      <c r="I1046305" s="250"/>
      <c r="J1046305" s="244"/>
      <c r="K1046305" s="244"/>
      <c r="L1046305" s="244"/>
      <c r="M1046305" s="244"/>
      <c r="N1046305" s="244"/>
      <c r="O1046305" s="251"/>
      <c r="P1046305" s="251"/>
      <c r="Q1046305" s="251"/>
      <c r="R1046305" s="251"/>
      <c r="S1046305" s="251"/>
      <c r="T1046305" s="251"/>
      <c r="U1046305" s="251"/>
      <c r="V1046305" s="251"/>
      <c r="W1046305" s="251"/>
      <c r="X1046305" s="251"/>
      <c r="Y1046305" s="251"/>
      <c r="Z1046305" s="251"/>
      <c r="AA1046305" s="251"/>
      <c r="AB1046305" s="247"/>
      <c r="AC1046305" s="247"/>
      <c r="AD1046305" s="245"/>
      <c r="AE1046305" s="245"/>
      <c r="AF1046305" s="245"/>
      <c r="AG1046305" s="245"/>
    </row>
    <row r="1046306" spans="1:33" ht="12.75">
      <c r="A1046306" s="247"/>
      <c r="B1046306" s="248"/>
      <c r="C1046306" s="249"/>
      <c r="D1046306" s="250"/>
      <c r="E1046306" s="250"/>
      <c r="F1046306" s="250"/>
      <c r="G1046306" s="250"/>
      <c r="H1046306" s="250"/>
      <c r="I1046306" s="250"/>
      <c r="J1046306" s="244"/>
      <c r="K1046306" s="244"/>
      <c r="L1046306" s="244"/>
      <c r="M1046306" s="244"/>
      <c r="N1046306" s="244"/>
      <c r="O1046306" s="251"/>
      <c r="P1046306" s="251"/>
      <c r="Q1046306" s="251"/>
      <c r="R1046306" s="251"/>
      <c r="S1046306" s="251"/>
      <c r="T1046306" s="251"/>
      <c r="U1046306" s="251"/>
      <c r="V1046306" s="251"/>
      <c r="W1046306" s="251"/>
      <c r="X1046306" s="251"/>
      <c r="Y1046306" s="251"/>
      <c r="Z1046306" s="251"/>
      <c r="AA1046306" s="251"/>
      <c r="AB1046306" s="247"/>
      <c r="AC1046306" s="247"/>
      <c r="AD1046306" s="245"/>
      <c r="AE1046306" s="245"/>
      <c r="AF1046306" s="245"/>
      <c r="AG1046306" s="245"/>
    </row>
    <row r="1046307" spans="1:33" ht="12.75">
      <c r="A1046307" s="247"/>
      <c r="B1046307" s="248"/>
      <c r="C1046307" s="249"/>
      <c r="D1046307" s="250"/>
      <c r="E1046307" s="250"/>
      <c r="F1046307" s="250"/>
      <c r="G1046307" s="250"/>
      <c r="H1046307" s="250"/>
      <c r="I1046307" s="250"/>
      <c r="J1046307" s="244"/>
      <c r="K1046307" s="244"/>
      <c r="L1046307" s="244"/>
      <c r="M1046307" s="244"/>
      <c r="N1046307" s="244"/>
      <c r="O1046307" s="251"/>
      <c r="P1046307" s="251"/>
      <c r="Q1046307" s="251"/>
      <c r="R1046307" s="251"/>
      <c r="S1046307" s="251"/>
      <c r="T1046307" s="251"/>
      <c r="U1046307" s="251"/>
      <c r="V1046307" s="251"/>
      <c r="W1046307" s="251"/>
      <c r="X1046307" s="251"/>
      <c r="Y1046307" s="251"/>
      <c r="Z1046307" s="251"/>
      <c r="AA1046307" s="251"/>
      <c r="AB1046307" s="247"/>
      <c r="AC1046307" s="247"/>
      <c r="AD1046307" s="245"/>
      <c r="AE1046307" s="245"/>
      <c r="AF1046307" s="245"/>
      <c r="AG1046307" s="245"/>
    </row>
    <row r="1046308" spans="1:33" ht="12.75">
      <c r="A1046308" s="247"/>
      <c r="B1046308" s="248"/>
      <c r="C1046308" s="249"/>
      <c r="D1046308" s="250"/>
      <c r="E1046308" s="250"/>
      <c r="F1046308" s="250"/>
      <c r="G1046308" s="250"/>
      <c r="H1046308" s="250"/>
      <c r="I1046308" s="250"/>
      <c r="J1046308" s="244"/>
      <c r="K1046308" s="244"/>
      <c r="L1046308" s="244"/>
      <c r="M1046308" s="244"/>
      <c r="N1046308" s="244"/>
      <c r="O1046308" s="251"/>
      <c r="P1046308" s="251"/>
      <c r="Q1046308" s="251"/>
      <c r="R1046308" s="251"/>
      <c r="S1046308" s="251"/>
      <c r="T1046308" s="251"/>
      <c r="U1046308" s="251"/>
      <c r="V1046308" s="251"/>
      <c r="W1046308" s="251"/>
      <c r="X1046308" s="251"/>
      <c r="Y1046308" s="251"/>
      <c r="Z1046308" s="251"/>
      <c r="AA1046308" s="251"/>
      <c r="AB1046308" s="247"/>
      <c r="AC1046308" s="247"/>
      <c r="AD1046308" s="245"/>
      <c r="AE1046308" s="245"/>
      <c r="AF1046308" s="245"/>
      <c r="AG1046308" s="245"/>
    </row>
    <row r="1046309" spans="1:33" ht="12.75">
      <c r="A1046309" s="247"/>
      <c r="B1046309" s="248"/>
      <c r="C1046309" s="249"/>
      <c r="D1046309" s="250"/>
      <c r="E1046309" s="250"/>
      <c r="F1046309" s="250"/>
      <c r="G1046309" s="250"/>
      <c r="H1046309" s="250"/>
      <c r="I1046309" s="250"/>
      <c r="J1046309" s="244"/>
      <c r="K1046309" s="244"/>
      <c r="L1046309" s="244"/>
      <c r="M1046309" s="244"/>
      <c r="N1046309" s="244"/>
      <c r="O1046309" s="251"/>
      <c r="P1046309" s="251"/>
      <c r="Q1046309" s="251"/>
      <c r="R1046309" s="251"/>
      <c r="S1046309" s="251"/>
      <c r="T1046309" s="251"/>
      <c r="U1046309" s="251"/>
      <c r="V1046309" s="251"/>
      <c r="W1046309" s="251"/>
      <c r="X1046309" s="251"/>
      <c r="Y1046309" s="251"/>
      <c r="Z1046309" s="251"/>
      <c r="AA1046309" s="251"/>
      <c r="AB1046309" s="247"/>
      <c r="AC1046309" s="247"/>
      <c r="AD1046309" s="245"/>
      <c r="AE1046309" s="245"/>
      <c r="AF1046309" s="245"/>
      <c r="AG1046309" s="245"/>
    </row>
    <row r="1046310" spans="1:33" ht="12.75">
      <c r="A1046310" s="247"/>
      <c r="B1046310" s="248"/>
      <c r="C1046310" s="249"/>
      <c r="D1046310" s="250"/>
      <c r="E1046310" s="250"/>
      <c r="F1046310" s="250"/>
      <c r="G1046310" s="250"/>
      <c r="H1046310" s="250"/>
      <c r="I1046310" s="250"/>
      <c r="J1046310" s="244"/>
      <c r="K1046310" s="244"/>
      <c r="L1046310" s="244"/>
      <c r="M1046310" s="244"/>
      <c r="N1046310" s="244"/>
      <c r="O1046310" s="251"/>
      <c r="P1046310" s="251"/>
      <c r="Q1046310" s="251"/>
      <c r="R1046310" s="251"/>
      <c r="S1046310" s="251"/>
      <c r="T1046310" s="251"/>
      <c r="U1046310" s="251"/>
      <c r="V1046310" s="251"/>
      <c r="W1046310" s="251"/>
      <c r="X1046310" s="251"/>
      <c r="Y1046310" s="251"/>
      <c r="Z1046310" s="251"/>
      <c r="AA1046310" s="251"/>
      <c r="AB1046310" s="247"/>
      <c r="AC1046310" s="247"/>
      <c r="AD1046310" s="245"/>
      <c r="AE1046310" s="245"/>
      <c r="AF1046310" s="245"/>
      <c r="AG1046310" s="245"/>
    </row>
    <row r="1046311" spans="1:33" ht="12.75">
      <c r="A1046311" s="247"/>
      <c r="B1046311" s="248"/>
      <c r="C1046311" s="249"/>
      <c r="D1046311" s="250"/>
      <c r="E1046311" s="250"/>
      <c r="F1046311" s="250"/>
      <c r="G1046311" s="250"/>
      <c r="H1046311" s="250"/>
      <c r="I1046311" s="250"/>
      <c r="J1046311" s="244"/>
      <c r="K1046311" s="244"/>
      <c r="L1046311" s="244"/>
      <c r="M1046311" s="244"/>
      <c r="N1046311" s="244"/>
      <c r="O1046311" s="251"/>
      <c r="P1046311" s="251"/>
      <c r="Q1046311" s="251"/>
      <c r="R1046311" s="251"/>
      <c r="S1046311" s="251"/>
      <c r="T1046311" s="251"/>
      <c r="U1046311" s="251"/>
      <c r="V1046311" s="251"/>
      <c r="W1046311" s="251"/>
      <c r="X1046311" s="251"/>
      <c r="Y1046311" s="251"/>
      <c r="Z1046311" s="251"/>
      <c r="AA1046311" s="251"/>
      <c r="AB1046311" s="247"/>
      <c r="AC1046311" s="247"/>
      <c r="AD1046311" s="245"/>
      <c r="AE1046311" s="245"/>
      <c r="AF1046311" s="245"/>
      <c r="AG1046311" s="245"/>
    </row>
    <row r="1046312" spans="1:33" ht="12.75">
      <c r="A1046312" s="247"/>
      <c r="B1046312" s="248"/>
      <c r="C1046312" s="249"/>
      <c r="D1046312" s="250"/>
      <c r="E1046312" s="250"/>
      <c r="F1046312" s="250"/>
      <c r="G1046312" s="250"/>
      <c r="H1046312" s="250"/>
      <c r="I1046312" s="250"/>
      <c r="J1046312" s="244"/>
      <c r="K1046312" s="244"/>
      <c r="L1046312" s="244"/>
      <c r="M1046312" s="244"/>
      <c r="N1046312" s="244"/>
      <c r="O1046312" s="251"/>
      <c r="P1046312" s="251"/>
      <c r="Q1046312" s="251"/>
      <c r="R1046312" s="251"/>
      <c r="S1046312" s="251"/>
      <c r="T1046312" s="251"/>
      <c r="U1046312" s="251"/>
      <c r="V1046312" s="251"/>
      <c r="W1046312" s="251"/>
      <c r="X1046312" s="251"/>
      <c r="Y1046312" s="251"/>
      <c r="Z1046312" s="251"/>
      <c r="AA1046312" s="251"/>
      <c r="AB1046312" s="247"/>
      <c r="AC1046312" s="247"/>
      <c r="AD1046312" s="245"/>
      <c r="AE1046312" s="245"/>
      <c r="AF1046312" s="245"/>
      <c r="AG1046312" s="245"/>
    </row>
    <row r="1046313" spans="1:33" ht="12.75">
      <c r="A1046313" s="247"/>
      <c r="B1046313" s="248"/>
      <c r="C1046313" s="249"/>
      <c r="D1046313" s="250"/>
      <c r="E1046313" s="250"/>
      <c r="F1046313" s="250"/>
      <c r="G1046313" s="250"/>
      <c r="H1046313" s="250"/>
      <c r="I1046313" s="250"/>
      <c r="J1046313" s="244"/>
      <c r="K1046313" s="244"/>
      <c r="L1046313" s="244"/>
      <c r="M1046313" s="244"/>
      <c r="N1046313" s="244"/>
      <c r="O1046313" s="251"/>
      <c r="P1046313" s="251"/>
      <c r="Q1046313" s="251"/>
      <c r="R1046313" s="251"/>
      <c r="S1046313" s="251"/>
      <c r="T1046313" s="251"/>
      <c r="U1046313" s="251"/>
      <c r="V1046313" s="251"/>
      <c r="W1046313" s="251"/>
      <c r="X1046313" s="251"/>
      <c r="Y1046313" s="251"/>
      <c r="Z1046313" s="251"/>
      <c r="AA1046313" s="251"/>
      <c r="AB1046313" s="247"/>
      <c r="AC1046313" s="247"/>
      <c r="AD1046313" s="245"/>
      <c r="AE1046313" s="245"/>
      <c r="AF1046313" s="245"/>
      <c r="AG1046313" s="245"/>
    </row>
    <row r="1046314" spans="1:33" ht="12.75">
      <c r="A1046314" s="247"/>
      <c r="B1046314" s="248"/>
      <c r="C1046314" s="249"/>
      <c r="D1046314" s="250"/>
      <c r="E1046314" s="250"/>
      <c r="F1046314" s="250"/>
      <c r="G1046314" s="250"/>
      <c r="H1046314" s="250"/>
      <c r="I1046314" s="250"/>
      <c r="J1046314" s="244"/>
      <c r="K1046314" s="244"/>
      <c r="L1046314" s="244"/>
      <c r="M1046314" s="244"/>
      <c r="N1046314" s="244"/>
      <c r="O1046314" s="251"/>
      <c r="P1046314" s="251"/>
      <c r="Q1046314" s="251"/>
      <c r="R1046314" s="251"/>
      <c r="S1046314" s="251"/>
      <c r="T1046314" s="251"/>
      <c r="U1046314" s="251"/>
      <c r="V1046314" s="251"/>
      <c r="W1046314" s="251"/>
      <c r="X1046314" s="251"/>
      <c r="Y1046314" s="251"/>
      <c r="Z1046314" s="251"/>
      <c r="AA1046314" s="251"/>
      <c r="AB1046314" s="247"/>
      <c r="AC1046314" s="247"/>
      <c r="AD1046314" s="245"/>
      <c r="AE1046314" s="245"/>
      <c r="AF1046314" s="245"/>
      <c r="AG1046314" s="245"/>
    </row>
    <row r="1046315" spans="1:33" ht="12.75">
      <c r="A1046315" s="247"/>
      <c r="B1046315" s="248"/>
      <c r="C1046315" s="249"/>
      <c r="D1046315" s="250"/>
      <c r="E1046315" s="250"/>
      <c r="F1046315" s="250"/>
      <c r="G1046315" s="250"/>
      <c r="H1046315" s="250"/>
      <c r="I1046315" s="250"/>
      <c r="J1046315" s="244"/>
      <c r="K1046315" s="244"/>
      <c r="L1046315" s="244"/>
      <c r="M1046315" s="244"/>
      <c r="N1046315" s="244"/>
      <c r="O1046315" s="251"/>
      <c r="P1046315" s="251"/>
      <c r="Q1046315" s="251"/>
      <c r="R1046315" s="251"/>
      <c r="S1046315" s="251"/>
      <c r="T1046315" s="251"/>
      <c r="U1046315" s="251"/>
      <c r="V1046315" s="251"/>
      <c r="W1046315" s="251"/>
      <c r="X1046315" s="251"/>
      <c r="Y1046315" s="251"/>
      <c r="Z1046315" s="251"/>
      <c r="AA1046315" s="251"/>
      <c r="AB1046315" s="247"/>
      <c r="AC1046315" s="247"/>
      <c r="AD1046315" s="245"/>
      <c r="AE1046315" s="245"/>
      <c r="AF1046315" s="245"/>
      <c r="AG1046315" s="245"/>
    </row>
    <row r="1046316" spans="1:33" ht="12.75">
      <c r="A1046316" s="247"/>
      <c r="B1046316" s="248"/>
      <c r="C1046316" s="249"/>
      <c r="D1046316" s="250"/>
      <c r="E1046316" s="250"/>
      <c r="F1046316" s="250"/>
      <c r="G1046316" s="250"/>
      <c r="H1046316" s="250"/>
      <c r="I1046316" s="250"/>
      <c r="J1046316" s="244"/>
      <c r="K1046316" s="244"/>
      <c r="L1046316" s="244"/>
      <c r="M1046316" s="244"/>
      <c r="N1046316" s="244"/>
      <c r="O1046316" s="251"/>
      <c r="P1046316" s="251"/>
      <c r="Q1046316" s="251"/>
      <c r="R1046316" s="251"/>
      <c r="S1046316" s="251"/>
      <c r="T1046316" s="251"/>
      <c r="U1046316" s="251"/>
      <c r="V1046316" s="251"/>
      <c r="W1046316" s="251"/>
      <c r="X1046316" s="251"/>
      <c r="Y1046316" s="251"/>
      <c r="Z1046316" s="251"/>
      <c r="AA1046316" s="251"/>
      <c r="AB1046316" s="247"/>
      <c r="AC1046316" s="247"/>
      <c r="AD1046316" s="245"/>
      <c r="AE1046316" s="245"/>
      <c r="AF1046316" s="245"/>
      <c r="AG1046316" s="245"/>
    </row>
    <row r="1046317" spans="1:33" ht="12.75">
      <c r="A1046317" s="247"/>
      <c r="B1046317" s="248"/>
      <c r="C1046317" s="249"/>
      <c r="D1046317" s="250"/>
      <c r="E1046317" s="250"/>
      <c r="F1046317" s="250"/>
      <c r="G1046317" s="250"/>
      <c r="H1046317" s="250"/>
      <c r="I1046317" s="250"/>
      <c r="J1046317" s="244"/>
      <c r="K1046317" s="244"/>
      <c r="L1046317" s="244"/>
      <c r="M1046317" s="244"/>
      <c r="N1046317" s="244"/>
      <c r="O1046317" s="251"/>
      <c r="P1046317" s="251"/>
      <c r="Q1046317" s="251"/>
      <c r="R1046317" s="251"/>
      <c r="S1046317" s="251"/>
      <c r="T1046317" s="251"/>
      <c r="U1046317" s="251"/>
      <c r="V1046317" s="251"/>
      <c r="W1046317" s="251"/>
      <c r="X1046317" s="251"/>
      <c r="Y1046317" s="251"/>
      <c r="Z1046317" s="251"/>
      <c r="AA1046317" s="251"/>
      <c r="AB1046317" s="247"/>
      <c r="AC1046317" s="247"/>
      <c r="AD1046317" s="245"/>
      <c r="AE1046317" s="245"/>
      <c r="AF1046317" s="245"/>
      <c r="AG1046317" s="245"/>
    </row>
    <row r="1046318" spans="1:33" ht="12.75">
      <c r="A1046318" s="247"/>
      <c r="B1046318" s="248"/>
      <c r="C1046318" s="249"/>
      <c r="D1046318" s="250"/>
      <c r="E1046318" s="250"/>
      <c r="F1046318" s="250"/>
      <c r="G1046318" s="250"/>
      <c r="H1046318" s="250"/>
      <c r="I1046318" s="250"/>
      <c r="J1046318" s="244"/>
      <c r="K1046318" s="244"/>
      <c r="L1046318" s="244"/>
      <c r="M1046318" s="244"/>
      <c r="N1046318" s="244"/>
      <c r="O1046318" s="251"/>
      <c r="P1046318" s="251"/>
      <c r="Q1046318" s="251"/>
      <c r="R1046318" s="251"/>
      <c r="S1046318" s="251"/>
      <c r="T1046318" s="251"/>
      <c r="U1046318" s="251"/>
      <c r="V1046318" s="251"/>
      <c r="W1046318" s="251"/>
      <c r="X1046318" s="251"/>
      <c r="Y1046318" s="251"/>
      <c r="Z1046318" s="251"/>
      <c r="AA1046318" s="251"/>
      <c r="AB1046318" s="247"/>
      <c r="AC1046318" s="247"/>
      <c r="AD1046318" s="245"/>
      <c r="AE1046318" s="245"/>
      <c r="AF1046318" s="245"/>
      <c r="AG1046318" s="245"/>
    </row>
    <row r="1046319" spans="1:33" ht="12.75">
      <c r="A1046319" s="247"/>
      <c r="B1046319" s="248"/>
      <c r="C1046319" s="249"/>
      <c r="D1046319" s="250"/>
      <c r="E1046319" s="250"/>
      <c r="F1046319" s="250"/>
      <c r="G1046319" s="250"/>
      <c r="H1046319" s="250"/>
      <c r="I1046319" s="250"/>
      <c r="J1046319" s="244"/>
      <c r="K1046319" s="244"/>
      <c r="L1046319" s="244"/>
      <c r="M1046319" s="244"/>
      <c r="N1046319" s="244"/>
      <c r="O1046319" s="251"/>
      <c r="P1046319" s="251"/>
      <c r="Q1046319" s="251"/>
      <c r="R1046319" s="251"/>
      <c r="S1046319" s="251"/>
      <c r="T1046319" s="251"/>
      <c r="U1046319" s="251"/>
      <c r="V1046319" s="251"/>
      <c r="W1046319" s="251"/>
      <c r="X1046319" s="251"/>
      <c r="Y1046319" s="251"/>
      <c r="Z1046319" s="251"/>
      <c r="AA1046319" s="251"/>
      <c r="AB1046319" s="247"/>
      <c r="AC1046319" s="247"/>
      <c r="AD1046319" s="245"/>
      <c r="AE1046319" s="245"/>
      <c r="AF1046319" s="245"/>
      <c r="AG1046319" s="245"/>
    </row>
    <row r="1046320" spans="1:33" ht="12.75">
      <c r="A1046320" s="247"/>
      <c r="B1046320" s="248"/>
      <c r="C1046320" s="249"/>
      <c r="D1046320" s="250"/>
      <c r="E1046320" s="250"/>
      <c r="F1046320" s="250"/>
      <c r="G1046320" s="250"/>
      <c r="H1046320" s="250"/>
      <c r="I1046320" s="250"/>
      <c r="J1046320" s="244"/>
      <c r="K1046320" s="244"/>
      <c r="L1046320" s="244"/>
      <c r="M1046320" s="244"/>
      <c r="N1046320" s="244"/>
      <c r="O1046320" s="251"/>
      <c r="P1046320" s="251"/>
      <c r="Q1046320" s="251"/>
      <c r="R1046320" s="251"/>
      <c r="S1046320" s="251"/>
      <c r="T1046320" s="251"/>
      <c r="U1046320" s="251"/>
      <c r="V1046320" s="251"/>
      <c r="W1046320" s="251"/>
      <c r="X1046320" s="251"/>
      <c r="Y1046320" s="251"/>
      <c r="Z1046320" s="251"/>
      <c r="AA1046320" s="251"/>
      <c r="AB1046320" s="247"/>
      <c r="AC1046320" s="247"/>
      <c r="AD1046320" s="245"/>
      <c r="AE1046320" s="245"/>
      <c r="AF1046320" s="245"/>
      <c r="AG1046320" s="245"/>
    </row>
    <row r="1046321" spans="1:33" ht="12.75">
      <c r="A1046321" s="247"/>
      <c r="B1046321" s="248"/>
      <c r="C1046321" s="249"/>
      <c r="D1046321" s="250"/>
      <c r="E1046321" s="250"/>
      <c r="F1046321" s="250"/>
      <c r="G1046321" s="250"/>
      <c r="H1046321" s="250"/>
      <c r="I1046321" s="250"/>
      <c r="J1046321" s="244"/>
      <c r="K1046321" s="244"/>
      <c r="L1046321" s="244"/>
      <c r="M1046321" s="244"/>
      <c r="N1046321" s="244"/>
      <c r="O1046321" s="251"/>
      <c r="P1046321" s="251"/>
      <c r="Q1046321" s="251"/>
      <c r="R1046321" s="251"/>
      <c r="S1046321" s="251"/>
      <c r="T1046321" s="251"/>
      <c r="U1046321" s="251"/>
      <c r="V1046321" s="251"/>
      <c r="W1046321" s="251"/>
      <c r="X1046321" s="251"/>
      <c r="Y1046321" s="251"/>
      <c r="Z1046321" s="251"/>
      <c r="AA1046321" s="251"/>
      <c r="AB1046321" s="247"/>
      <c r="AC1046321" s="247"/>
      <c r="AD1046321" s="245"/>
      <c r="AE1046321" s="245"/>
      <c r="AF1046321" s="245"/>
      <c r="AG1046321" s="245"/>
    </row>
    <row r="1046322" spans="1:33" ht="12.75">
      <c r="A1046322" s="247"/>
      <c r="B1046322" s="248"/>
      <c r="C1046322" s="249"/>
      <c r="D1046322" s="250"/>
      <c r="E1046322" s="250"/>
      <c r="F1046322" s="250"/>
      <c r="G1046322" s="250"/>
      <c r="H1046322" s="250"/>
      <c r="I1046322" s="250"/>
      <c r="J1046322" s="244"/>
      <c r="K1046322" s="244"/>
      <c r="L1046322" s="244"/>
      <c r="M1046322" s="244"/>
      <c r="N1046322" s="244"/>
      <c r="O1046322" s="251"/>
      <c r="P1046322" s="251"/>
      <c r="Q1046322" s="251"/>
      <c r="R1046322" s="251"/>
      <c r="S1046322" s="251"/>
      <c r="T1046322" s="251"/>
      <c r="U1046322" s="251"/>
      <c r="V1046322" s="251"/>
      <c r="W1046322" s="251"/>
      <c r="X1046322" s="251"/>
      <c r="Y1046322" s="251"/>
      <c r="Z1046322" s="251"/>
      <c r="AA1046322" s="251"/>
      <c r="AB1046322" s="247"/>
      <c r="AC1046322" s="247"/>
      <c r="AD1046322" s="245"/>
      <c r="AE1046322" s="245"/>
      <c r="AF1046322" s="245"/>
      <c r="AG1046322" s="245"/>
    </row>
    <row r="1046323" spans="1:33" ht="12.75">
      <c r="A1046323" s="247"/>
      <c r="B1046323" s="248"/>
      <c r="C1046323" s="249"/>
      <c r="D1046323" s="250"/>
      <c r="E1046323" s="250"/>
      <c r="F1046323" s="250"/>
      <c r="G1046323" s="250"/>
      <c r="H1046323" s="250"/>
      <c r="I1046323" s="250"/>
      <c r="J1046323" s="244"/>
      <c r="K1046323" s="244"/>
      <c r="L1046323" s="244"/>
      <c r="M1046323" s="244"/>
      <c r="N1046323" s="244"/>
      <c r="O1046323" s="251"/>
      <c r="P1046323" s="251"/>
      <c r="Q1046323" s="251"/>
      <c r="R1046323" s="251"/>
      <c r="S1046323" s="251"/>
      <c r="T1046323" s="251"/>
      <c r="U1046323" s="251"/>
      <c r="V1046323" s="251"/>
      <c r="W1046323" s="251"/>
      <c r="X1046323" s="251"/>
      <c r="Y1046323" s="251"/>
      <c r="Z1046323" s="251"/>
      <c r="AA1046323" s="251"/>
      <c r="AB1046323" s="247"/>
      <c r="AC1046323" s="247"/>
      <c r="AD1046323" s="245"/>
      <c r="AE1046323" s="245"/>
      <c r="AF1046323" s="245"/>
      <c r="AG1046323" s="245"/>
    </row>
    <row r="1046324" spans="1:33" ht="12.75">
      <c r="A1046324" s="247"/>
      <c r="B1046324" s="248"/>
      <c r="C1046324" s="249"/>
      <c r="D1046324" s="250"/>
      <c r="E1046324" s="250"/>
      <c r="F1046324" s="250"/>
      <c r="G1046324" s="250"/>
      <c r="H1046324" s="250"/>
      <c r="I1046324" s="250"/>
      <c r="J1046324" s="244"/>
      <c r="K1046324" s="244"/>
      <c r="L1046324" s="244"/>
      <c r="M1046324" s="244"/>
      <c r="N1046324" s="244"/>
      <c r="O1046324" s="251"/>
      <c r="P1046324" s="251"/>
      <c r="Q1046324" s="251"/>
      <c r="R1046324" s="251"/>
      <c r="S1046324" s="251"/>
      <c r="T1046324" s="251"/>
      <c r="U1046324" s="251"/>
      <c r="V1046324" s="251"/>
      <c r="W1046324" s="251"/>
      <c r="X1046324" s="251"/>
      <c r="Y1046324" s="251"/>
      <c r="Z1046324" s="251"/>
      <c r="AA1046324" s="251"/>
      <c r="AB1046324" s="247"/>
      <c r="AC1046324" s="247"/>
      <c r="AD1046324" s="245"/>
      <c r="AE1046324" s="245"/>
      <c r="AF1046324" s="245"/>
      <c r="AG1046324" s="245"/>
    </row>
    <row r="1046325" spans="1:33" ht="12.75">
      <c r="A1046325" s="247"/>
      <c r="B1046325" s="248"/>
      <c r="C1046325" s="249"/>
      <c r="D1046325" s="250"/>
      <c r="E1046325" s="250"/>
      <c r="F1046325" s="250"/>
      <c r="G1046325" s="250"/>
      <c r="H1046325" s="250"/>
      <c r="I1046325" s="250"/>
      <c r="J1046325" s="244"/>
      <c r="K1046325" s="244"/>
      <c r="L1046325" s="244"/>
      <c r="M1046325" s="244"/>
      <c r="N1046325" s="244"/>
      <c r="O1046325" s="251"/>
      <c r="P1046325" s="251"/>
      <c r="Q1046325" s="251"/>
      <c r="R1046325" s="251"/>
      <c r="S1046325" s="251"/>
      <c r="T1046325" s="251"/>
      <c r="U1046325" s="251"/>
      <c r="V1046325" s="251"/>
      <c r="W1046325" s="251"/>
      <c r="X1046325" s="251"/>
      <c r="Y1046325" s="251"/>
      <c r="Z1046325" s="251"/>
      <c r="AA1046325" s="251"/>
      <c r="AB1046325" s="247"/>
      <c r="AC1046325" s="247"/>
      <c r="AD1046325" s="245"/>
      <c r="AE1046325" s="245"/>
      <c r="AF1046325" s="245"/>
      <c r="AG1046325" s="245"/>
    </row>
    <row r="1046326" spans="1:33" ht="12.75">
      <c r="A1046326" s="247"/>
      <c r="B1046326" s="248"/>
      <c r="C1046326" s="249"/>
      <c r="D1046326" s="250"/>
      <c r="E1046326" s="250"/>
      <c r="F1046326" s="250"/>
      <c r="G1046326" s="250"/>
      <c r="H1046326" s="250"/>
      <c r="I1046326" s="250"/>
      <c r="J1046326" s="244"/>
      <c r="K1046326" s="244"/>
      <c r="L1046326" s="244"/>
      <c r="M1046326" s="244"/>
      <c r="N1046326" s="244"/>
      <c r="O1046326" s="251"/>
      <c r="P1046326" s="251"/>
      <c r="Q1046326" s="251"/>
      <c r="R1046326" s="251"/>
      <c r="S1046326" s="251"/>
      <c r="T1046326" s="251"/>
      <c r="U1046326" s="251"/>
      <c r="V1046326" s="251"/>
      <c r="W1046326" s="251"/>
      <c r="X1046326" s="251"/>
      <c r="Y1046326" s="251"/>
      <c r="Z1046326" s="251"/>
      <c r="AA1046326" s="251"/>
      <c r="AB1046326" s="247"/>
      <c r="AC1046326" s="247"/>
      <c r="AD1046326" s="245"/>
      <c r="AE1046326" s="245"/>
      <c r="AF1046326" s="245"/>
      <c r="AG1046326" s="245"/>
    </row>
    <row r="1046327" spans="1:33" ht="12.75">
      <c r="A1046327" s="247"/>
      <c r="B1046327" s="248"/>
      <c r="C1046327" s="249"/>
      <c r="D1046327" s="250"/>
      <c r="E1046327" s="250"/>
      <c r="F1046327" s="250"/>
      <c r="G1046327" s="250"/>
      <c r="H1046327" s="250"/>
      <c r="I1046327" s="250"/>
      <c r="J1046327" s="244"/>
      <c r="K1046327" s="244"/>
      <c r="L1046327" s="244"/>
      <c r="M1046327" s="244"/>
      <c r="N1046327" s="244"/>
      <c r="O1046327" s="251"/>
      <c r="P1046327" s="251"/>
      <c r="Q1046327" s="251"/>
      <c r="R1046327" s="251"/>
      <c r="S1046327" s="251"/>
      <c r="T1046327" s="251"/>
      <c r="U1046327" s="251"/>
      <c r="V1046327" s="251"/>
      <c r="W1046327" s="251"/>
      <c r="X1046327" s="251"/>
      <c r="Y1046327" s="251"/>
      <c r="Z1046327" s="251"/>
      <c r="AA1046327" s="251"/>
      <c r="AB1046327" s="247"/>
      <c r="AC1046327" s="247"/>
      <c r="AD1046327" s="245"/>
      <c r="AE1046327" s="245"/>
      <c r="AF1046327" s="245"/>
      <c r="AG1046327" s="245"/>
    </row>
    <row r="1046328" spans="1:33" ht="12.75">
      <c r="A1046328" s="247"/>
      <c r="B1046328" s="248"/>
      <c r="C1046328" s="249"/>
      <c r="D1046328" s="250"/>
      <c r="E1046328" s="250"/>
      <c r="F1046328" s="250"/>
      <c r="G1046328" s="250"/>
      <c r="H1046328" s="250"/>
      <c r="I1046328" s="250"/>
      <c r="J1046328" s="244"/>
      <c r="K1046328" s="244"/>
      <c r="L1046328" s="244"/>
      <c r="M1046328" s="244"/>
      <c r="N1046328" s="244"/>
      <c r="O1046328" s="251"/>
      <c r="P1046328" s="251"/>
      <c r="Q1046328" s="251"/>
      <c r="R1046328" s="251"/>
      <c r="S1046328" s="251"/>
      <c r="T1046328" s="251"/>
      <c r="U1046328" s="251"/>
      <c r="V1046328" s="251"/>
      <c r="W1046328" s="251"/>
      <c r="X1046328" s="251"/>
      <c r="Y1046328" s="251"/>
      <c r="Z1046328" s="251"/>
      <c r="AA1046328" s="251"/>
      <c r="AB1046328" s="247"/>
      <c r="AC1046328" s="247"/>
      <c r="AD1046328" s="245"/>
      <c r="AE1046328" s="245"/>
      <c r="AF1046328" s="245"/>
      <c r="AG1046328" s="245"/>
    </row>
    <row r="1046329" spans="1:33" ht="12.75">
      <c r="A1046329" s="247"/>
      <c r="B1046329" s="248"/>
      <c r="C1046329" s="249"/>
      <c r="D1046329" s="250"/>
      <c r="E1046329" s="250"/>
      <c r="F1046329" s="250"/>
      <c r="G1046329" s="250"/>
      <c r="H1046329" s="250"/>
      <c r="I1046329" s="250"/>
      <c r="J1046329" s="244"/>
      <c r="K1046329" s="244"/>
      <c r="L1046329" s="244"/>
      <c r="M1046329" s="244"/>
      <c r="N1046329" s="244"/>
      <c r="O1046329" s="251"/>
      <c r="P1046329" s="251"/>
      <c r="Q1046329" s="251"/>
      <c r="R1046329" s="251"/>
      <c r="S1046329" s="251"/>
      <c r="T1046329" s="251"/>
      <c r="U1046329" s="251"/>
      <c r="V1046329" s="251"/>
      <c r="W1046329" s="251"/>
      <c r="X1046329" s="251"/>
      <c r="Y1046329" s="251"/>
      <c r="Z1046329" s="251"/>
      <c r="AA1046329" s="251"/>
      <c r="AB1046329" s="247"/>
      <c r="AC1046329" s="247"/>
      <c r="AD1046329" s="245"/>
      <c r="AE1046329" s="245"/>
      <c r="AF1046329" s="245"/>
      <c r="AG1046329" s="245"/>
    </row>
    <row r="1046330" spans="1:33" ht="12.75">
      <c r="A1046330" s="247"/>
      <c r="B1046330" s="248"/>
      <c r="C1046330" s="249"/>
      <c r="D1046330" s="250"/>
      <c r="E1046330" s="250"/>
      <c r="F1046330" s="250"/>
      <c r="G1046330" s="250"/>
      <c r="H1046330" s="250"/>
      <c r="I1046330" s="250"/>
      <c r="J1046330" s="244"/>
      <c r="K1046330" s="244"/>
      <c r="L1046330" s="244"/>
      <c r="M1046330" s="244"/>
      <c r="N1046330" s="244"/>
      <c r="O1046330" s="251"/>
      <c r="P1046330" s="251"/>
      <c r="Q1046330" s="251"/>
      <c r="R1046330" s="251"/>
      <c r="S1046330" s="251"/>
      <c r="T1046330" s="251"/>
      <c r="U1046330" s="251"/>
      <c r="V1046330" s="251"/>
      <c r="W1046330" s="251"/>
      <c r="X1046330" s="251"/>
      <c r="Y1046330" s="251"/>
      <c r="Z1046330" s="251"/>
      <c r="AA1046330" s="251"/>
      <c r="AB1046330" s="247"/>
      <c r="AC1046330" s="247"/>
      <c r="AD1046330" s="245"/>
      <c r="AE1046330" s="245"/>
      <c r="AF1046330" s="245"/>
      <c r="AG1046330" s="245"/>
    </row>
    <row r="1046331" spans="1:33" ht="12.75">
      <c r="A1046331" s="247"/>
      <c r="B1046331" s="248"/>
      <c r="C1046331" s="249"/>
      <c r="D1046331" s="250"/>
      <c r="E1046331" s="250"/>
      <c r="F1046331" s="250"/>
      <c r="G1046331" s="250"/>
      <c r="H1046331" s="250"/>
      <c r="I1046331" s="250"/>
      <c r="J1046331" s="244"/>
      <c r="K1046331" s="244"/>
      <c r="L1046331" s="244"/>
      <c r="M1046331" s="244"/>
      <c r="N1046331" s="244"/>
      <c r="O1046331" s="251"/>
      <c r="P1046331" s="251"/>
      <c r="Q1046331" s="251"/>
      <c r="R1046331" s="251"/>
      <c r="S1046331" s="251"/>
      <c r="T1046331" s="251"/>
      <c r="U1046331" s="251"/>
      <c r="V1046331" s="251"/>
      <c r="W1046331" s="251"/>
      <c r="X1046331" s="251"/>
      <c r="Y1046331" s="251"/>
      <c r="Z1046331" s="251"/>
      <c r="AA1046331" s="251"/>
      <c r="AB1046331" s="247"/>
      <c r="AC1046331" s="247"/>
      <c r="AD1046331" s="245"/>
      <c r="AE1046331" s="245"/>
      <c r="AF1046331" s="245"/>
      <c r="AG1046331" s="245"/>
    </row>
    <row r="1046332" spans="1:33" ht="12.75">
      <c r="A1046332" s="247"/>
      <c r="B1046332" s="248"/>
      <c r="C1046332" s="249"/>
      <c r="D1046332" s="250"/>
      <c r="E1046332" s="250"/>
      <c r="F1046332" s="250"/>
      <c r="G1046332" s="250"/>
      <c r="H1046332" s="250"/>
      <c r="I1046332" s="250"/>
      <c r="J1046332" s="244"/>
      <c r="K1046332" s="244"/>
      <c r="L1046332" s="244"/>
      <c r="M1046332" s="244"/>
      <c r="N1046332" s="244"/>
      <c r="O1046332" s="251"/>
      <c r="P1046332" s="251"/>
      <c r="Q1046332" s="251"/>
      <c r="R1046332" s="251"/>
      <c r="S1046332" s="251"/>
      <c r="T1046332" s="251"/>
      <c r="U1046332" s="251"/>
      <c r="V1046332" s="251"/>
      <c r="W1046332" s="251"/>
      <c r="X1046332" s="251"/>
      <c r="Y1046332" s="251"/>
      <c r="Z1046332" s="251"/>
      <c r="AA1046332" s="251"/>
      <c r="AB1046332" s="247"/>
      <c r="AC1046332" s="247"/>
      <c r="AD1046332" s="245"/>
      <c r="AE1046332" s="245"/>
      <c r="AF1046332" s="245"/>
      <c r="AG1046332" s="245"/>
    </row>
    <row r="1046333" spans="1:33" ht="12.75">
      <c r="A1046333" s="247"/>
      <c r="B1046333" s="248"/>
      <c r="C1046333" s="249"/>
      <c r="D1046333" s="250"/>
      <c r="E1046333" s="250"/>
      <c r="F1046333" s="250"/>
      <c r="G1046333" s="250"/>
      <c r="H1046333" s="250"/>
      <c r="I1046333" s="250"/>
      <c r="J1046333" s="244"/>
      <c r="K1046333" s="244"/>
      <c r="L1046333" s="244"/>
      <c r="M1046333" s="244"/>
      <c r="N1046333" s="244"/>
      <c r="O1046333" s="251"/>
      <c r="P1046333" s="251"/>
      <c r="Q1046333" s="251"/>
      <c r="R1046333" s="251"/>
      <c r="S1046333" s="251"/>
      <c r="T1046333" s="251"/>
      <c r="U1046333" s="251"/>
      <c r="V1046333" s="251"/>
      <c r="W1046333" s="251"/>
      <c r="X1046333" s="251"/>
      <c r="Y1046333" s="251"/>
      <c r="Z1046333" s="251"/>
      <c r="AA1046333" s="251"/>
      <c r="AB1046333" s="247"/>
      <c r="AC1046333" s="247"/>
      <c r="AD1046333" s="245"/>
      <c r="AE1046333" s="245"/>
      <c r="AF1046333" s="245"/>
      <c r="AG1046333" s="245"/>
    </row>
    <row r="1046334" spans="1:33" ht="12.75">
      <c r="A1046334" s="247"/>
      <c r="B1046334" s="248"/>
      <c r="C1046334" s="249"/>
      <c r="D1046334" s="250"/>
      <c r="E1046334" s="250"/>
      <c r="F1046334" s="250"/>
      <c r="G1046334" s="250"/>
      <c r="H1046334" s="250"/>
      <c r="I1046334" s="250"/>
      <c r="J1046334" s="244"/>
      <c r="K1046334" s="244"/>
      <c r="L1046334" s="244"/>
      <c r="M1046334" s="244"/>
      <c r="N1046334" s="244"/>
      <c r="O1046334" s="251"/>
      <c r="P1046334" s="251"/>
      <c r="Q1046334" s="251"/>
      <c r="R1046334" s="251"/>
      <c r="S1046334" s="251"/>
      <c r="T1046334" s="251"/>
      <c r="U1046334" s="251"/>
      <c r="V1046334" s="251"/>
      <c r="W1046334" s="251"/>
      <c r="X1046334" s="251"/>
      <c r="Y1046334" s="251"/>
      <c r="Z1046334" s="251"/>
      <c r="AA1046334" s="251"/>
      <c r="AB1046334" s="247"/>
      <c r="AC1046334" s="247"/>
      <c r="AD1046334" s="245"/>
      <c r="AE1046334" s="245"/>
      <c r="AF1046334" s="245"/>
      <c r="AG1046334" s="245"/>
    </row>
    <row r="1046335" spans="1:33" ht="12.75">
      <c r="A1046335" s="247"/>
      <c r="B1046335" s="248"/>
      <c r="C1046335" s="249"/>
      <c r="D1046335" s="250"/>
      <c r="E1046335" s="250"/>
      <c r="F1046335" s="250"/>
      <c r="G1046335" s="250"/>
      <c r="H1046335" s="250"/>
      <c r="I1046335" s="250"/>
      <c r="J1046335" s="244"/>
      <c r="K1046335" s="244"/>
      <c r="L1046335" s="244"/>
      <c r="M1046335" s="244"/>
      <c r="N1046335" s="244"/>
      <c r="O1046335" s="251"/>
      <c r="P1046335" s="251"/>
      <c r="Q1046335" s="251"/>
      <c r="R1046335" s="251"/>
      <c r="S1046335" s="251"/>
      <c r="T1046335" s="251"/>
      <c r="U1046335" s="251"/>
      <c r="V1046335" s="251"/>
      <c r="W1046335" s="251"/>
      <c r="X1046335" s="251"/>
      <c r="Y1046335" s="251"/>
      <c r="Z1046335" s="251"/>
      <c r="AA1046335" s="251"/>
      <c r="AB1046335" s="247"/>
      <c r="AC1046335" s="247"/>
      <c r="AD1046335" s="245"/>
      <c r="AE1046335" s="245"/>
      <c r="AF1046335" s="245"/>
      <c r="AG1046335" s="245"/>
    </row>
    <row r="1046336" spans="1:33" ht="12.75">
      <c r="A1046336" s="247"/>
      <c r="B1046336" s="248"/>
      <c r="C1046336" s="249"/>
      <c r="D1046336" s="250"/>
      <c r="E1046336" s="250"/>
      <c r="F1046336" s="250"/>
      <c r="G1046336" s="250"/>
      <c r="H1046336" s="250"/>
      <c r="I1046336" s="250"/>
      <c r="J1046336" s="244"/>
      <c r="K1046336" s="244"/>
      <c r="L1046336" s="244"/>
      <c r="M1046336" s="244"/>
      <c r="N1046336" s="244"/>
      <c r="O1046336" s="251"/>
      <c r="P1046336" s="251"/>
      <c r="Q1046336" s="251"/>
      <c r="R1046336" s="251"/>
      <c r="S1046336" s="251"/>
      <c r="T1046336" s="251"/>
      <c r="U1046336" s="251"/>
      <c r="V1046336" s="251"/>
      <c r="W1046336" s="251"/>
      <c r="X1046336" s="251"/>
      <c r="Y1046336" s="251"/>
      <c r="Z1046336" s="251"/>
      <c r="AA1046336" s="251"/>
      <c r="AB1046336" s="247"/>
      <c r="AC1046336" s="247"/>
      <c r="AD1046336" s="245"/>
      <c r="AE1046336" s="245"/>
      <c r="AF1046336" s="245"/>
      <c r="AG1046336" s="245"/>
    </row>
    <row r="1046337" spans="1:33" ht="12.75">
      <c r="A1046337" s="247"/>
      <c r="B1046337" s="248"/>
      <c r="C1046337" s="249"/>
      <c r="D1046337" s="250"/>
      <c r="E1046337" s="250"/>
      <c r="F1046337" s="250"/>
      <c r="G1046337" s="250"/>
      <c r="H1046337" s="250"/>
      <c r="I1046337" s="250"/>
      <c r="J1046337" s="244"/>
      <c r="K1046337" s="244"/>
      <c r="L1046337" s="244"/>
      <c r="M1046337" s="244"/>
      <c r="N1046337" s="244"/>
      <c r="O1046337" s="251"/>
      <c r="P1046337" s="251"/>
      <c r="Q1046337" s="251"/>
      <c r="R1046337" s="251"/>
      <c r="S1046337" s="251"/>
      <c r="T1046337" s="251"/>
      <c r="U1046337" s="251"/>
      <c r="V1046337" s="251"/>
      <c r="W1046337" s="251"/>
      <c r="X1046337" s="251"/>
      <c r="Y1046337" s="251"/>
      <c r="Z1046337" s="251"/>
      <c r="AA1046337" s="251"/>
      <c r="AB1046337" s="247"/>
      <c r="AC1046337" s="247"/>
      <c r="AD1046337" s="245"/>
      <c r="AE1046337" s="245"/>
      <c r="AF1046337" s="245"/>
      <c r="AG1046337" s="245"/>
    </row>
    <row r="1046338" spans="1:33" ht="12.75">
      <c r="A1046338" s="247"/>
      <c r="B1046338" s="248"/>
      <c r="C1046338" s="249"/>
      <c r="D1046338" s="250"/>
      <c r="E1046338" s="250"/>
      <c r="F1046338" s="250"/>
      <c r="G1046338" s="250"/>
      <c r="H1046338" s="250"/>
      <c r="I1046338" s="250"/>
      <c r="J1046338" s="244"/>
      <c r="K1046338" s="244"/>
      <c r="L1046338" s="244"/>
      <c r="M1046338" s="244"/>
      <c r="N1046338" s="244"/>
      <c r="O1046338" s="251"/>
      <c r="P1046338" s="251"/>
      <c r="Q1046338" s="251"/>
      <c r="R1046338" s="251"/>
      <c r="S1046338" s="251"/>
      <c r="T1046338" s="251"/>
      <c r="U1046338" s="251"/>
      <c r="V1046338" s="251"/>
      <c r="W1046338" s="251"/>
      <c r="X1046338" s="251"/>
      <c r="Y1046338" s="251"/>
      <c r="Z1046338" s="251"/>
      <c r="AA1046338" s="251"/>
      <c r="AB1046338" s="247"/>
      <c r="AC1046338" s="247"/>
      <c r="AD1046338" s="245"/>
      <c r="AE1046338" s="245"/>
      <c r="AF1046338" s="245"/>
      <c r="AG1046338" s="245"/>
    </row>
    <row r="1046339" spans="1:33" ht="12.75">
      <c r="A1046339" s="247"/>
      <c r="B1046339" s="248"/>
      <c r="C1046339" s="249"/>
      <c r="D1046339" s="250"/>
      <c r="E1046339" s="250"/>
      <c r="F1046339" s="250"/>
      <c r="G1046339" s="250"/>
      <c r="H1046339" s="250"/>
      <c r="I1046339" s="250"/>
      <c r="J1046339" s="244"/>
      <c r="K1046339" s="244"/>
      <c r="L1046339" s="244"/>
      <c r="M1046339" s="244"/>
      <c r="N1046339" s="244"/>
      <c r="O1046339" s="251"/>
      <c r="P1046339" s="251"/>
      <c r="Q1046339" s="251"/>
      <c r="R1046339" s="251"/>
      <c r="S1046339" s="251"/>
      <c r="T1046339" s="251"/>
      <c r="U1046339" s="251"/>
      <c r="V1046339" s="251"/>
      <c r="W1046339" s="251"/>
      <c r="X1046339" s="251"/>
      <c r="Y1046339" s="251"/>
      <c r="Z1046339" s="251"/>
      <c r="AA1046339" s="251"/>
      <c r="AB1046339" s="247"/>
      <c r="AC1046339" s="247"/>
      <c r="AD1046339" s="245"/>
      <c r="AE1046339" s="245"/>
      <c r="AF1046339" s="245"/>
      <c r="AG1046339" s="245"/>
    </row>
    <row r="1046340" spans="1:33" ht="12.75">
      <c r="A1046340" s="247"/>
      <c r="B1046340" s="248"/>
      <c r="C1046340" s="249"/>
      <c r="D1046340" s="250"/>
      <c r="E1046340" s="250"/>
      <c r="F1046340" s="250"/>
      <c r="G1046340" s="250"/>
      <c r="H1046340" s="250"/>
      <c r="I1046340" s="250"/>
      <c r="J1046340" s="244"/>
      <c r="K1046340" s="244"/>
      <c r="L1046340" s="244"/>
      <c r="M1046340" s="244"/>
      <c r="N1046340" s="244"/>
      <c r="O1046340" s="251"/>
      <c r="P1046340" s="251"/>
      <c r="Q1046340" s="251"/>
      <c r="R1046340" s="251"/>
      <c r="S1046340" s="251"/>
      <c r="T1046340" s="251"/>
      <c r="U1046340" s="251"/>
      <c r="V1046340" s="251"/>
      <c r="W1046340" s="251"/>
      <c r="X1046340" s="251"/>
      <c r="Y1046340" s="251"/>
      <c r="Z1046340" s="251"/>
      <c r="AA1046340" s="251"/>
      <c r="AB1046340" s="247"/>
      <c r="AC1046340" s="247"/>
      <c r="AD1046340" s="245"/>
      <c r="AE1046340" s="245"/>
      <c r="AF1046340" s="245"/>
      <c r="AG1046340" s="245"/>
    </row>
    <row r="1046341" spans="1:33" ht="12.75">
      <c r="A1046341" s="247"/>
      <c r="B1046341" s="248"/>
      <c r="C1046341" s="249"/>
      <c r="D1046341" s="250"/>
      <c r="E1046341" s="250"/>
      <c r="F1046341" s="250"/>
      <c r="G1046341" s="250"/>
      <c r="H1046341" s="250"/>
      <c r="I1046341" s="250"/>
      <c r="J1046341" s="244"/>
      <c r="K1046341" s="244"/>
      <c r="L1046341" s="244"/>
      <c r="M1046341" s="244"/>
      <c r="N1046341" s="244"/>
      <c r="O1046341" s="251"/>
      <c r="P1046341" s="251"/>
      <c r="Q1046341" s="251"/>
      <c r="R1046341" s="251"/>
      <c r="S1046341" s="251"/>
      <c r="T1046341" s="251"/>
      <c r="U1046341" s="251"/>
      <c r="V1046341" s="251"/>
      <c r="W1046341" s="251"/>
      <c r="X1046341" s="251"/>
      <c r="Y1046341" s="251"/>
      <c r="Z1046341" s="251"/>
      <c r="AA1046341" s="251"/>
      <c r="AB1046341" s="247"/>
      <c r="AC1046341" s="247"/>
      <c r="AD1046341" s="245"/>
      <c r="AE1046341" s="245"/>
      <c r="AF1046341" s="245"/>
      <c r="AG1046341" s="245"/>
    </row>
    <row r="1046342" spans="1:33" ht="12.75">
      <c r="A1046342" s="247"/>
      <c r="B1046342" s="248"/>
      <c r="C1046342" s="249"/>
      <c r="D1046342" s="250"/>
      <c r="E1046342" s="250"/>
      <c r="F1046342" s="250"/>
      <c r="G1046342" s="250"/>
      <c r="H1046342" s="250"/>
      <c r="I1046342" s="250"/>
      <c r="J1046342" s="244"/>
      <c r="K1046342" s="244"/>
      <c r="L1046342" s="244"/>
      <c r="M1046342" s="244"/>
      <c r="N1046342" s="244"/>
      <c r="O1046342" s="251"/>
      <c r="P1046342" s="251"/>
      <c r="Q1046342" s="251"/>
      <c r="R1046342" s="251"/>
      <c r="S1046342" s="251"/>
      <c r="T1046342" s="251"/>
      <c r="U1046342" s="251"/>
      <c r="V1046342" s="251"/>
      <c r="W1046342" s="251"/>
      <c r="X1046342" s="251"/>
      <c r="Y1046342" s="251"/>
      <c r="Z1046342" s="251"/>
      <c r="AA1046342" s="251"/>
      <c r="AB1046342" s="247"/>
      <c r="AC1046342" s="247"/>
      <c r="AD1046342" s="245"/>
      <c r="AE1046342" s="245"/>
      <c r="AF1046342" s="245"/>
      <c r="AG1046342" s="245"/>
    </row>
    <row r="1046343" spans="1:33" ht="12.75">
      <c r="A1046343" s="247"/>
      <c r="B1046343" s="248"/>
      <c r="C1046343" s="249"/>
      <c r="D1046343" s="250"/>
      <c r="E1046343" s="250"/>
      <c r="F1046343" s="250"/>
      <c r="G1046343" s="250"/>
      <c r="H1046343" s="250"/>
      <c r="I1046343" s="250"/>
      <c r="J1046343" s="244"/>
      <c r="K1046343" s="244"/>
      <c r="L1046343" s="244"/>
      <c r="M1046343" s="244"/>
      <c r="N1046343" s="244"/>
      <c r="O1046343" s="251"/>
      <c r="P1046343" s="251"/>
      <c r="Q1046343" s="251"/>
      <c r="R1046343" s="251"/>
      <c r="S1046343" s="251"/>
      <c r="T1046343" s="251"/>
      <c r="U1046343" s="251"/>
      <c r="V1046343" s="251"/>
      <c r="W1046343" s="251"/>
      <c r="X1046343" s="251"/>
      <c r="Y1046343" s="251"/>
      <c r="Z1046343" s="251"/>
      <c r="AA1046343" s="251"/>
      <c r="AB1046343" s="247"/>
      <c r="AC1046343" s="247"/>
      <c r="AD1046343" s="245"/>
      <c r="AE1046343" s="245"/>
      <c r="AF1046343" s="245"/>
      <c r="AG1046343" s="245"/>
    </row>
    <row r="1046344" spans="1:33" ht="12.75">
      <c r="A1046344" s="247"/>
      <c r="B1046344" s="248"/>
      <c r="C1046344" s="249"/>
      <c r="D1046344" s="250"/>
      <c r="E1046344" s="250"/>
      <c r="F1046344" s="250"/>
      <c r="G1046344" s="250"/>
      <c r="H1046344" s="250"/>
      <c r="I1046344" s="250"/>
      <c r="J1046344" s="244"/>
      <c r="K1046344" s="244"/>
      <c r="L1046344" s="244"/>
      <c r="M1046344" s="244"/>
      <c r="N1046344" s="244"/>
      <c r="O1046344" s="251"/>
      <c r="P1046344" s="251"/>
      <c r="Q1046344" s="251"/>
      <c r="R1046344" s="251"/>
      <c r="S1046344" s="251"/>
      <c r="T1046344" s="251"/>
      <c r="U1046344" s="251"/>
      <c r="V1046344" s="251"/>
      <c r="W1046344" s="251"/>
      <c r="X1046344" s="251"/>
      <c r="Y1046344" s="251"/>
      <c r="Z1046344" s="251"/>
      <c r="AA1046344" s="251"/>
      <c r="AB1046344" s="247"/>
      <c r="AC1046344" s="247"/>
      <c r="AD1046344" s="245"/>
      <c r="AE1046344" s="245"/>
      <c r="AF1046344" s="245"/>
      <c r="AG1046344" s="245"/>
    </row>
    <row r="1046345" spans="1:33" ht="12.75">
      <c r="A1046345" s="247"/>
      <c r="B1046345" s="248"/>
      <c r="C1046345" s="249"/>
      <c r="D1046345" s="250"/>
      <c r="E1046345" s="250"/>
      <c r="F1046345" s="250"/>
      <c r="G1046345" s="250"/>
      <c r="H1046345" s="250"/>
      <c r="I1046345" s="250"/>
      <c r="J1046345" s="244"/>
      <c r="K1046345" s="244"/>
      <c r="L1046345" s="244"/>
      <c r="M1046345" s="244"/>
      <c r="N1046345" s="244"/>
      <c r="O1046345" s="251"/>
      <c r="P1046345" s="251"/>
      <c r="Q1046345" s="251"/>
      <c r="R1046345" s="251"/>
      <c r="S1046345" s="251"/>
      <c r="T1046345" s="251"/>
      <c r="U1046345" s="251"/>
      <c r="V1046345" s="251"/>
      <c r="W1046345" s="251"/>
      <c r="X1046345" s="251"/>
      <c r="Y1046345" s="251"/>
      <c r="Z1046345" s="251"/>
      <c r="AA1046345" s="251"/>
      <c r="AB1046345" s="247"/>
      <c r="AC1046345" s="247"/>
      <c r="AD1046345" s="245"/>
      <c r="AE1046345" s="245"/>
      <c r="AF1046345" s="245"/>
      <c r="AG1046345" s="245"/>
    </row>
    <row r="1046346" spans="1:33" ht="12.75">
      <c r="A1046346" s="247"/>
      <c r="B1046346" s="248"/>
      <c r="C1046346" s="249"/>
      <c r="D1046346" s="250"/>
      <c r="E1046346" s="250"/>
      <c r="F1046346" s="250"/>
      <c r="G1046346" s="250"/>
      <c r="H1046346" s="250"/>
      <c r="I1046346" s="250"/>
      <c r="J1046346" s="244"/>
      <c r="K1046346" s="244"/>
      <c r="L1046346" s="244"/>
      <c r="M1046346" s="244"/>
      <c r="N1046346" s="244"/>
      <c r="O1046346" s="251"/>
      <c r="P1046346" s="251"/>
      <c r="Q1046346" s="251"/>
      <c r="R1046346" s="251"/>
      <c r="S1046346" s="251"/>
      <c r="T1046346" s="251"/>
      <c r="U1046346" s="251"/>
      <c r="V1046346" s="251"/>
      <c r="W1046346" s="251"/>
      <c r="X1046346" s="251"/>
      <c r="Y1046346" s="251"/>
      <c r="Z1046346" s="251"/>
      <c r="AA1046346" s="251"/>
      <c r="AB1046346" s="247"/>
      <c r="AC1046346" s="247"/>
      <c r="AD1046346" s="245"/>
      <c r="AE1046346" s="245"/>
      <c r="AF1046346" s="245"/>
      <c r="AG1046346" s="245"/>
    </row>
    <row r="1046347" spans="1:33" ht="12.75">
      <c r="A1046347" s="247"/>
      <c r="B1046347" s="248"/>
      <c r="C1046347" s="249"/>
      <c r="D1046347" s="250"/>
      <c r="E1046347" s="250"/>
      <c r="F1046347" s="250"/>
      <c r="G1046347" s="250"/>
      <c r="H1046347" s="250"/>
      <c r="I1046347" s="250"/>
      <c r="J1046347" s="244"/>
      <c r="K1046347" s="244"/>
      <c r="L1046347" s="244"/>
      <c r="M1046347" s="244"/>
      <c r="N1046347" s="244"/>
      <c r="O1046347" s="251"/>
      <c r="P1046347" s="251"/>
      <c r="Q1046347" s="251"/>
      <c r="R1046347" s="251"/>
      <c r="S1046347" s="251"/>
      <c r="T1046347" s="251"/>
      <c r="U1046347" s="251"/>
      <c r="V1046347" s="251"/>
      <c r="W1046347" s="251"/>
      <c r="X1046347" s="251"/>
      <c r="Y1046347" s="251"/>
      <c r="Z1046347" s="251"/>
      <c r="AA1046347" s="251"/>
      <c r="AB1046347" s="247"/>
      <c r="AC1046347" s="247"/>
      <c r="AD1046347" s="245"/>
      <c r="AE1046347" s="245"/>
      <c r="AF1046347" s="245"/>
      <c r="AG1046347" s="245"/>
    </row>
    <row r="1046348" spans="1:33" ht="12.75">
      <c r="A1046348" s="247"/>
      <c r="B1046348" s="248"/>
      <c r="C1046348" s="249"/>
      <c r="D1046348" s="250"/>
      <c r="E1046348" s="250"/>
      <c r="F1046348" s="250"/>
      <c r="G1046348" s="250"/>
      <c r="H1046348" s="250"/>
      <c r="I1046348" s="250"/>
      <c r="J1046348" s="244"/>
      <c r="K1046348" s="244"/>
      <c r="L1046348" s="244"/>
      <c r="M1046348" s="244"/>
      <c r="N1046348" s="244"/>
      <c r="O1046348" s="251"/>
      <c r="P1046348" s="251"/>
      <c r="Q1046348" s="251"/>
      <c r="R1046348" s="251"/>
      <c r="S1046348" s="251"/>
      <c r="T1046348" s="251"/>
      <c r="U1046348" s="251"/>
      <c r="V1046348" s="251"/>
      <c r="W1046348" s="251"/>
      <c r="X1046348" s="251"/>
      <c r="Y1046348" s="251"/>
      <c r="Z1046348" s="251"/>
      <c r="AA1046348" s="251"/>
      <c r="AB1046348" s="247"/>
      <c r="AC1046348" s="247"/>
      <c r="AD1046348" s="245"/>
      <c r="AE1046348" s="245"/>
      <c r="AF1046348" s="245"/>
      <c r="AG1046348" s="245"/>
    </row>
    <row r="1046349" spans="1:33" ht="12.75">
      <c r="A1046349" s="247"/>
      <c r="B1046349" s="248"/>
      <c r="C1046349" s="249"/>
      <c r="D1046349" s="250"/>
      <c r="E1046349" s="250"/>
      <c r="F1046349" s="250"/>
      <c r="G1046349" s="250"/>
      <c r="H1046349" s="250"/>
      <c r="I1046349" s="250"/>
      <c r="J1046349" s="244"/>
      <c r="K1046349" s="244"/>
      <c r="L1046349" s="244"/>
      <c r="M1046349" s="244"/>
      <c r="N1046349" s="244"/>
      <c r="O1046349" s="251"/>
      <c r="P1046349" s="251"/>
      <c r="Q1046349" s="251"/>
      <c r="R1046349" s="251"/>
      <c r="S1046349" s="251"/>
      <c r="T1046349" s="251"/>
      <c r="U1046349" s="251"/>
      <c r="V1046349" s="251"/>
      <c r="W1046349" s="251"/>
      <c r="X1046349" s="251"/>
      <c r="Y1046349" s="251"/>
      <c r="Z1046349" s="251"/>
      <c r="AA1046349" s="251"/>
      <c r="AB1046349" s="247"/>
      <c r="AC1046349" s="247"/>
      <c r="AD1046349" s="245"/>
      <c r="AE1046349" s="245"/>
      <c r="AF1046349" s="245"/>
      <c r="AG1046349" s="245"/>
    </row>
    <row r="1046350" spans="1:33" ht="12.75">
      <c r="A1046350" s="247"/>
      <c r="B1046350" s="248"/>
      <c r="C1046350" s="249"/>
      <c r="D1046350" s="250"/>
      <c r="E1046350" s="250"/>
      <c r="F1046350" s="250"/>
      <c r="G1046350" s="250"/>
      <c r="H1046350" s="250"/>
      <c r="I1046350" s="250"/>
      <c r="J1046350" s="244"/>
      <c r="K1046350" s="244"/>
      <c r="L1046350" s="244"/>
      <c r="M1046350" s="244"/>
      <c r="N1046350" s="244"/>
      <c r="O1046350" s="251"/>
      <c r="P1046350" s="251"/>
      <c r="Q1046350" s="251"/>
      <c r="R1046350" s="251"/>
      <c r="S1046350" s="251"/>
      <c r="T1046350" s="251"/>
      <c r="U1046350" s="251"/>
      <c r="V1046350" s="251"/>
      <c r="W1046350" s="251"/>
      <c r="X1046350" s="251"/>
      <c r="Y1046350" s="251"/>
      <c r="Z1046350" s="251"/>
      <c r="AA1046350" s="251"/>
      <c r="AB1046350" s="247"/>
      <c r="AC1046350" s="247"/>
      <c r="AD1046350" s="245"/>
      <c r="AE1046350" s="245"/>
      <c r="AF1046350" s="245"/>
      <c r="AG1046350" s="245"/>
    </row>
    <row r="1046351" spans="1:33" ht="12.75">
      <c r="A1046351" s="247"/>
      <c r="B1046351" s="248"/>
      <c r="C1046351" s="249"/>
      <c r="D1046351" s="250"/>
      <c r="E1046351" s="250"/>
      <c r="F1046351" s="250"/>
      <c r="G1046351" s="250"/>
      <c r="H1046351" s="250"/>
      <c r="I1046351" s="250"/>
      <c r="J1046351" s="244"/>
      <c r="K1046351" s="244"/>
      <c r="L1046351" s="244"/>
      <c r="M1046351" s="244"/>
      <c r="N1046351" s="244"/>
      <c r="O1046351" s="251"/>
      <c r="P1046351" s="251"/>
      <c r="Q1046351" s="251"/>
      <c r="R1046351" s="251"/>
      <c r="S1046351" s="251"/>
      <c r="T1046351" s="251"/>
      <c r="U1046351" s="251"/>
      <c r="V1046351" s="251"/>
      <c r="W1046351" s="251"/>
      <c r="X1046351" s="251"/>
      <c r="Y1046351" s="251"/>
      <c r="Z1046351" s="251"/>
      <c r="AA1046351" s="251"/>
      <c r="AB1046351" s="247"/>
      <c r="AC1046351" s="247"/>
      <c r="AD1046351" s="245"/>
      <c r="AE1046351" s="245"/>
      <c r="AF1046351" s="245"/>
      <c r="AG1046351" s="245"/>
    </row>
    <row r="1046352" spans="1:33" ht="12.75">
      <c r="A1046352" s="247"/>
      <c r="B1046352" s="248"/>
      <c r="C1046352" s="249"/>
      <c r="D1046352" s="250"/>
      <c r="E1046352" s="250"/>
      <c r="F1046352" s="250"/>
      <c r="G1046352" s="250"/>
      <c r="H1046352" s="250"/>
      <c r="I1046352" s="250"/>
      <c r="J1046352" s="244"/>
      <c r="K1046352" s="244"/>
      <c r="L1046352" s="244"/>
      <c r="M1046352" s="244"/>
      <c r="N1046352" s="244"/>
      <c r="O1046352" s="251"/>
      <c r="P1046352" s="251"/>
      <c r="Q1046352" s="251"/>
      <c r="R1046352" s="251"/>
      <c r="S1046352" s="251"/>
      <c r="T1046352" s="251"/>
      <c r="U1046352" s="251"/>
      <c r="V1046352" s="251"/>
      <c r="W1046352" s="251"/>
      <c r="X1046352" s="251"/>
      <c r="Y1046352" s="251"/>
      <c r="Z1046352" s="251"/>
      <c r="AA1046352" s="251"/>
      <c r="AB1046352" s="247"/>
      <c r="AC1046352" s="247"/>
      <c r="AD1046352" s="245"/>
      <c r="AE1046352" s="245"/>
      <c r="AF1046352" s="245"/>
      <c r="AG1046352" s="245"/>
    </row>
    <row r="1046353" spans="1:33" ht="12.75">
      <c r="A1046353" s="247"/>
      <c r="B1046353" s="248"/>
      <c r="C1046353" s="249"/>
      <c r="D1046353" s="250"/>
      <c r="E1046353" s="250"/>
      <c r="F1046353" s="250"/>
      <c r="G1046353" s="250"/>
      <c r="H1046353" s="250"/>
      <c r="I1046353" s="250"/>
      <c r="J1046353" s="244"/>
      <c r="K1046353" s="244"/>
      <c r="L1046353" s="244"/>
      <c r="M1046353" s="244"/>
      <c r="N1046353" s="244"/>
      <c r="O1046353" s="251"/>
      <c r="P1046353" s="251"/>
      <c r="Q1046353" s="251"/>
      <c r="R1046353" s="251"/>
      <c r="S1046353" s="251"/>
      <c r="T1046353" s="251"/>
      <c r="U1046353" s="251"/>
      <c r="V1046353" s="251"/>
      <c r="W1046353" s="251"/>
      <c r="X1046353" s="251"/>
      <c r="Y1046353" s="251"/>
      <c r="Z1046353" s="251"/>
      <c r="AA1046353" s="251"/>
      <c r="AB1046353" s="247"/>
      <c r="AC1046353" s="247"/>
      <c r="AD1046353" s="245"/>
      <c r="AE1046353" s="245"/>
      <c r="AF1046353" s="245"/>
      <c r="AG1046353" s="245"/>
    </row>
    <row r="1046354" spans="1:33" ht="12.75">
      <c r="A1046354" s="247"/>
      <c r="B1046354" s="248"/>
      <c r="C1046354" s="249"/>
      <c r="D1046354" s="250"/>
      <c r="E1046354" s="250"/>
      <c r="F1046354" s="250"/>
      <c r="G1046354" s="250"/>
      <c r="H1046354" s="250"/>
      <c r="I1046354" s="250"/>
      <c r="J1046354" s="244"/>
      <c r="K1046354" s="244"/>
      <c r="L1046354" s="244"/>
      <c r="M1046354" s="244"/>
      <c r="N1046354" s="244"/>
      <c r="O1046354" s="251"/>
      <c r="P1046354" s="251"/>
      <c r="Q1046354" s="251"/>
      <c r="R1046354" s="251"/>
      <c r="S1046354" s="251"/>
      <c r="T1046354" s="251"/>
      <c r="U1046354" s="251"/>
      <c r="V1046354" s="251"/>
      <c r="W1046354" s="251"/>
      <c r="X1046354" s="251"/>
      <c r="Y1046354" s="251"/>
      <c r="Z1046354" s="251"/>
      <c r="AA1046354" s="251"/>
      <c r="AB1046354" s="247"/>
      <c r="AC1046354" s="247"/>
      <c r="AD1046354" s="245"/>
      <c r="AE1046354" s="245"/>
      <c r="AF1046354" s="245"/>
      <c r="AG1046354" s="245"/>
    </row>
    <row r="1046355" spans="1:33" ht="12.75">
      <c r="A1046355" s="247"/>
      <c r="B1046355" s="248"/>
      <c r="C1046355" s="249"/>
      <c r="D1046355" s="250"/>
      <c r="E1046355" s="250"/>
      <c r="F1046355" s="250"/>
      <c r="G1046355" s="250"/>
      <c r="H1046355" s="250"/>
      <c r="I1046355" s="250"/>
      <c r="J1046355" s="244"/>
      <c r="K1046355" s="244"/>
      <c r="L1046355" s="244"/>
      <c r="M1046355" s="244"/>
      <c r="N1046355" s="244"/>
      <c r="O1046355" s="251"/>
      <c r="P1046355" s="251"/>
      <c r="Q1046355" s="251"/>
      <c r="R1046355" s="251"/>
      <c r="S1046355" s="251"/>
      <c r="T1046355" s="251"/>
      <c r="U1046355" s="251"/>
      <c r="V1046355" s="251"/>
      <c r="W1046355" s="251"/>
      <c r="X1046355" s="251"/>
      <c r="Y1046355" s="251"/>
      <c r="Z1046355" s="251"/>
      <c r="AA1046355" s="251"/>
      <c r="AB1046355" s="247"/>
      <c r="AC1046355" s="247"/>
      <c r="AD1046355" s="245"/>
      <c r="AE1046355" s="245"/>
      <c r="AF1046355" s="245"/>
      <c r="AG1046355" s="245"/>
    </row>
    <row r="1046356" spans="1:33" ht="12.75">
      <c r="A1046356" s="247"/>
      <c r="B1046356" s="248"/>
      <c r="C1046356" s="249"/>
      <c r="D1046356" s="250"/>
      <c r="E1046356" s="250"/>
      <c r="F1046356" s="250"/>
      <c r="G1046356" s="250"/>
      <c r="H1046356" s="250"/>
      <c r="I1046356" s="250"/>
      <c r="J1046356" s="244"/>
      <c r="K1046356" s="244"/>
      <c r="L1046356" s="244"/>
      <c r="M1046356" s="244"/>
      <c r="N1046356" s="244"/>
      <c r="O1046356" s="251"/>
      <c r="P1046356" s="251"/>
      <c r="Q1046356" s="251"/>
      <c r="R1046356" s="251"/>
      <c r="S1046356" s="251"/>
      <c r="T1046356" s="251"/>
      <c r="U1046356" s="251"/>
      <c r="V1046356" s="251"/>
      <c r="W1046356" s="251"/>
      <c r="X1046356" s="251"/>
      <c r="Y1046356" s="251"/>
      <c r="Z1046356" s="251"/>
      <c r="AA1046356" s="251"/>
      <c r="AB1046356" s="247"/>
      <c r="AC1046356" s="247"/>
      <c r="AD1046356" s="245"/>
      <c r="AE1046356" s="245"/>
      <c r="AF1046356" s="245"/>
      <c r="AG1046356" s="245"/>
    </row>
    <row r="1046357" spans="1:33" ht="12.75">
      <c r="A1046357" s="247"/>
      <c r="B1046357" s="248"/>
      <c r="C1046357" s="249"/>
      <c r="D1046357" s="250"/>
      <c r="E1046357" s="250"/>
      <c r="F1046357" s="250"/>
      <c r="G1046357" s="250"/>
      <c r="H1046357" s="250"/>
      <c r="I1046357" s="250"/>
      <c r="J1046357" s="244"/>
      <c r="K1046357" s="244"/>
      <c r="L1046357" s="244"/>
      <c r="M1046357" s="244"/>
      <c r="N1046357" s="244"/>
      <c r="O1046357" s="251"/>
      <c r="P1046357" s="251"/>
      <c r="Q1046357" s="251"/>
      <c r="R1046357" s="251"/>
      <c r="S1046357" s="251"/>
      <c r="T1046357" s="251"/>
      <c r="U1046357" s="251"/>
      <c r="V1046357" s="251"/>
      <c r="W1046357" s="251"/>
      <c r="X1046357" s="251"/>
      <c r="Y1046357" s="251"/>
      <c r="Z1046357" s="251"/>
      <c r="AA1046357" s="251"/>
      <c r="AB1046357" s="247"/>
      <c r="AC1046357" s="247"/>
      <c r="AD1046357" s="245"/>
      <c r="AE1046357" s="245"/>
      <c r="AF1046357" s="245"/>
      <c r="AG1046357" s="245"/>
    </row>
    <row r="1046358" spans="1:33" ht="12.75">
      <c r="A1046358" s="247"/>
      <c r="B1046358" s="248"/>
      <c r="C1046358" s="249"/>
      <c r="D1046358" s="250"/>
      <c r="E1046358" s="250"/>
      <c r="F1046358" s="250"/>
      <c r="G1046358" s="250"/>
      <c r="H1046358" s="250"/>
      <c r="I1046358" s="250"/>
      <c r="J1046358" s="244"/>
      <c r="K1046358" s="244"/>
      <c r="L1046358" s="244"/>
      <c r="M1046358" s="244"/>
      <c r="N1046358" s="244"/>
      <c r="O1046358" s="251"/>
      <c r="P1046358" s="251"/>
      <c r="Q1046358" s="251"/>
      <c r="R1046358" s="251"/>
      <c r="S1046358" s="251"/>
      <c r="T1046358" s="251"/>
      <c r="U1046358" s="251"/>
      <c r="V1046358" s="251"/>
      <c r="W1046358" s="251"/>
      <c r="X1046358" s="251"/>
      <c r="Y1046358" s="251"/>
      <c r="Z1046358" s="251"/>
      <c r="AA1046358" s="251"/>
      <c r="AB1046358" s="247"/>
      <c r="AC1046358" s="247"/>
      <c r="AD1046358" s="245"/>
      <c r="AE1046358" s="245"/>
      <c r="AF1046358" s="245"/>
      <c r="AG1046358" s="245"/>
    </row>
    <row r="1046359" spans="1:33" ht="12.75">
      <c r="A1046359" s="247"/>
      <c r="B1046359" s="248"/>
      <c r="C1046359" s="249"/>
      <c r="D1046359" s="250"/>
      <c r="E1046359" s="250"/>
      <c r="F1046359" s="250"/>
      <c r="G1046359" s="250"/>
      <c r="H1046359" s="250"/>
      <c r="I1046359" s="250"/>
      <c r="J1046359" s="244"/>
      <c r="K1046359" s="244"/>
      <c r="L1046359" s="244"/>
      <c r="M1046359" s="244"/>
      <c r="N1046359" s="244"/>
      <c r="O1046359" s="251"/>
      <c r="P1046359" s="251"/>
      <c r="Q1046359" s="251"/>
      <c r="R1046359" s="251"/>
      <c r="S1046359" s="251"/>
      <c r="T1046359" s="251"/>
      <c r="U1046359" s="251"/>
      <c r="V1046359" s="251"/>
      <c r="W1046359" s="251"/>
      <c r="X1046359" s="251"/>
      <c r="Y1046359" s="251"/>
      <c r="Z1046359" s="251"/>
      <c r="AA1046359" s="251"/>
      <c r="AB1046359" s="247"/>
      <c r="AC1046359" s="247"/>
      <c r="AD1046359" s="245"/>
      <c r="AE1046359" s="245"/>
      <c r="AF1046359" s="245"/>
      <c r="AG1046359" s="245"/>
    </row>
    <row r="1046360" spans="1:33" ht="12.75">
      <c r="A1046360" s="247"/>
      <c r="B1046360" s="248"/>
      <c r="C1046360" s="249"/>
      <c r="D1046360" s="250"/>
      <c r="E1046360" s="250"/>
      <c r="F1046360" s="250"/>
      <c r="G1046360" s="250"/>
      <c r="H1046360" s="250"/>
      <c r="I1046360" s="250"/>
      <c r="J1046360" s="244"/>
      <c r="K1046360" s="244"/>
      <c r="L1046360" s="244"/>
      <c r="M1046360" s="244"/>
      <c r="N1046360" s="244"/>
      <c r="O1046360" s="251"/>
      <c r="P1046360" s="251"/>
      <c r="Q1046360" s="251"/>
      <c r="R1046360" s="251"/>
      <c r="S1046360" s="251"/>
      <c r="T1046360" s="251"/>
      <c r="U1046360" s="251"/>
      <c r="V1046360" s="251"/>
      <c r="W1046360" s="251"/>
      <c r="X1046360" s="251"/>
      <c r="Y1046360" s="251"/>
      <c r="Z1046360" s="251"/>
      <c r="AA1046360" s="251"/>
      <c r="AB1046360" s="247"/>
      <c r="AC1046360" s="247"/>
      <c r="AD1046360" s="245"/>
      <c r="AE1046360" s="245"/>
      <c r="AF1046360" s="245"/>
      <c r="AG1046360" s="245"/>
    </row>
    <row r="1046361" spans="1:33" ht="12.75">
      <c r="A1046361" s="247"/>
      <c r="B1046361" s="248"/>
      <c r="C1046361" s="249"/>
      <c r="D1046361" s="250"/>
      <c r="E1046361" s="250"/>
      <c r="F1046361" s="250"/>
      <c r="G1046361" s="250"/>
      <c r="H1046361" s="250"/>
      <c r="I1046361" s="250"/>
      <c r="J1046361" s="244"/>
      <c r="K1046361" s="244"/>
      <c r="L1046361" s="244"/>
      <c r="M1046361" s="244"/>
      <c r="N1046361" s="244"/>
      <c r="O1046361" s="251"/>
      <c r="P1046361" s="251"/>
      <c r="Q1046361" s="251"/>
      <c r="R1046361" s="251"/>
      <c r="S1046361" s="251"/>
      <c r="T1046361" s="251"/>
      <c r="U1046361" s="251"/>
      <c r="V1046361" s="251"/>
      <c r="W1046361" s="251"/>
      <c r="X1046361" s="251"/>
      <c r="Y1046361" s="251"/>
      <c r="Z1046361" s="251"/>
      <c r="AA1046361" s="251"/>
      <c r="AB1046361" s="247"/>
      <c r="AC1046361" s="247"/>
      <c r="AD1046361" s="245"/>
      <c r="AE1046361" s="245"/>
      <c r="AF1046361" s="245"/>
      <c r="AG1046361" s="245"/>
    </row>
    <row r="1046362" spans="1:33" ht="12.75">
      <c r="A1046362" s="247"/>
      <c r="B1046362" s="248"/>
      <c r="C1046362" s="249"/>
      <c r="D1046362" s="250"/>
      <c r="E1046362" s="250"/>
      <c r="F1046362" s="250"/>
      <c r="G1046362" s="250"/>
      <c r="H1046362" s="250"/>
      <c r="I1046362" s="250"/>
      <c r="J1046362" s="244"/>
      <c r="K1046362" s="244"/>
      <c r="L1046362" s="244"/>
      <c r="M1046362" s="244"/>
      <c r="N1046362" s="244"/>
      <c r="O1046362" s="251"/>
      <c r="P1046362" s="251"/>
      <c r="Q1046362" s="251"/>
      <c r="R1046362" s="251"/>
      <c r="S1046362" s="251"/>
      <c r="T1046362" s="251"/>
      <c r="U1046362" s="251"/>
      <c r="V1046362" s="251"/>
      <c r="W1046362" s="251"/>
      <c r="X1046362" s="251"/>
      <c r="Y1046362" s="251"/>
      <c r="Z1046362" s="251"/>
      <c r="AA1046362" s="251"/>
      <c r="AB1046362" s="247"/>
      <c r="AC1046362" s="247"/>
      <c r="AD1046362" s="245"/>
      <c r="AE1046362" s="245"/>
      <c r="AF1046362" s="245"/>
      <c r="AG1046362" s="245"/>
    </row>
    <row r="1046363" spans="1:33" ht="12.75">
      <c r="A1046363" s="247"/>
      <c r="B1046363" s="248"/>
      <c r="C1046363" s="249"/>
      <c r="D1046363" s="250"/>
      <c r="E1046363" s="250"/>
      <c r="F1046363" s="250"/>
      <c r="G1046363" s="250"/>
      <c r="H1046363" s="250"/>
      <c r="I1046363" s="250"/>
      <c r="J1046363" s="244"/>
      <c r="K1046363" s="244"/>
      <c r="L1046363" s="244"/>
      <c r="M1046363" s="244"/>
      <c r="N1046363" s="244"/>
      <c r="O1046363" s="251"/>
      <c r="P1046363" s="251"/>
      <c r="Q1046363" s="251"/>
      <c r="R1046363" s="251"/>
      <c r="S1046363" s="251"/>
      <c r="T1046363" s="251"/>
      <c r="U1046363" s="251"/>
      <c r="V1046363" s="251"/>
      <c r="W1046363" s="251"/>
      <c r="X1046363" s="251"/>
      <c r="Y1046363" s="251"/>
      <c r="Z1046363" s="251"/>
      <c r="AA1046363" s="251"/>
      <c r="AB1046363" s="247"/>
      <c r="AC1046363" s="247"/>
      <c r="AD1046363" s="245"/>
      <c r="AE1046363" s="245"/>
      <c r="AF1046363" s="245"/>
      <c r="AG1046363" s="245"/>
    </row>
    <row r="1046364" spans="1:33" ht="12.75">
      <c r="A1046364" s="247"/>
      <c r="B1046364" s="248"/>
      <c r="C1046364" s="249"/>
      <c r="D1046364" s="250"/>
      <c r="E1046364" s="250"/>
      <c r="F1046364" s="250"/>
      <c r="G1046364" s="250"/>
      <c r="H1046364" s="250"/>
      <c r="I1046364" s="250"/>
      <c r="J1046364" s="244"/>
      <c r="K1046364" s="244"/>
      <c r="L1046364" s="244"/>
      <c r="M1046364" s="244"/>
      <c r="N1046364" s="244"/>
      <c r="O1046364" s="251"/>
      <c r="P1046364" s="251"/>
      <c r="Q1046364" s="251"/>
      <c r="R1046364" s="251"/>
      <c r="S1046364" s="251"/>
      <c r="T1046364" s="251"/>
      <c r="U1046364" s="251"/>
      <c r="V1046364" s="251"/>
      <c r="W1046364" s="251"/>
      <c r="X1046364" s="251"/>
      <c r="Y1046364" s="251"/>
      <c r="Z1046364" s="251"/>
      <c r="AA1046364" s="251"/>
      <c r="AB1046364" s="247"/>
      <c r="AC1046364" s="247"/>
      <c r="AD1046364" s="245"/>
      <c r="AE1046364" s="245"/>
      <c r="AF1046364" s="245"/>
      <c r="AG1046364" s="245"/>
    </row>
    <row r="1046365" spans="1:33" ht="12.75">
      <c r="A1046365" s="247"/>
      <c r="B1046365" s="248"/>
      <c r="C1046365" s="249"/>
      <c r="D1046365" s="250"/>
      <c r="E1046365" s="250"/>
      <c r="F1046365" s="250"/>
      <c r="G1046365" s="250"/>
      <c r="H1046365" s="250"/>
      <c r="I1046365" s="250"/>
      <c r="J1046365" s="244"/>
      <c r="K1046365" s="244"/>
      <c r="L1046365" s="244"/>
      <c r="M1046365" s="244"/>
      <c r="N1046365" s="244"/>
      <c r="O1046365" s="251"/>
      <c r="P1046365" s="251"/>
      <c r="Q1046365" s="251"/>
      <c r="R1046365" s="251"/>
      <c r="S1046365" s="251"/>
      <c r="T1046365" s="251"/>
      <c r="U1046365" s="251"/>
      <c r="V1046365" s="251"/>
      <c r="W1046365" s="251"/>
      <c r="X1046365" s="251"/>
      <c r="Y1046365" s="251"/>
      <c r="Z1046365" s="251"/>
      <c r="AA1046365" s="251"/>
      <c r="AB1046365" s="247"/>
      <c r="AC1046365" s="247"/>
      <c r="AD1046365" s="245"/>
      <c r="AE1046365" s="245"/>
      <c r="AF1046365" s="245"/>
      <c r="AG1046365" s="245"/>
    </row>
    <row r="1046366" spans="1:33" ht="12.75">
      <c r="A1046366" s="247"/>
      <c r="B1046366" s="248"/>
      <c r="C1046366" s="249"/>
      <c r="D1046366" s="250"/>
      <c r="E1046366" s="250"/>
      <c r="F1046366" s="250"/>
      <c r="G1046366" s="250"/>
      <c r="H1046366" s="250"/>
      <c r="I1046366" s="250"/>
      <c r="J1046366" s="244"/>
      <c r="K1046366" s="244"/>
      <c r="L1046366" s="244"/>
      <c r="M1046366" s="244"/>
      <c r="N1046366" s="244"/>
      <c r="O1046366" s="251"/>
      <c r="P1046366" s="251"/>
      <c r="Q1046366" s="251"/>
      <c r="R1046366" s="251"/>
      <c r="S1046366" s="251"/>
      <c r="T1046366" s="251"/>
      <c r="U1046366" s="251"/>
      <c r="V1046366" s="251"/>
      <c r="W1046366" s="251"/>
      <c r="X1046366" s="251"/>
      <c r="Y1046366" s="251"/>
      <c r="Z1046366" s="251"/>
      <c r="AA1046366" s="251"/>
      <c r="AB1046366" s="247"/>
      <c r="AC1046366" s="247"/>
      <c r="AD1046366" s="245"/>
      <c r="AE1046366" s="245"/>
      <c r="AF1046366" s="245"/>
      <c r="AG1046366" s="245"/>
    </row>
    <row r="1046367" spans="1:33" ht="12.75">
      <c r="A1046367" s="247"/>
      <c r="B1046367" s="248"/>
      <c r="C1046367" s="249"/>
      <c r="D1046367" s="250"/>
      <c r="E1046367" s="250"/>
      <c r="F1046367" s="250"/>
      <c r="G1046367" s="250"/>
      <c r="H1046367" s="250"/>
      <c r="I1046367" s="250"/>
      <c r="J1046367" s="244"/>
      <c r="K1046367" s="244"/>
      <c r="L1046367" s="244"/>
      <c r="M1046367" s="244"/>
      <c r="N1046367" s="244"/>
      <c r="O1046367" s="251"/>
      <c r="P1046367" s="251"/>
      <c r="Q1046367" s="251"/>
      <c r="R1046367" s="251"/>
      <c r="S1046367" s="251"/>
      <c r="T1046367" s="251"/>
      <c r="U1046367" s="251"/>
      <c r="V1046367" s="251"/>
      <c r="W1046367" s="251"/>
      <c r="X1046367" s="251"/>
      <c r="Y1046367" s="251"/>
      <c r="Z1046367" s="251"/>
      <c r="AA1046367" s="251"/>
      <c r="AB1046367" s="247"/>
      <c r="AC1046367" s="247"/>
      <c r="AD1046367" s="245"/>
      <c r="AE1046367" s="245"/>
      <c r="AF1046367" s="245"/>
      <c r="AG1046367" s="245"/>
    </row>
    <row r="1046368" spans="1:33" ht="12.75">
      <c r="A1046368" s="247"/>
      <c r="B1046368" s="248"/>
      <c r="C1046368" s="249"/>
      <c r="D1046368" s="250"/>
      <c r="E1046368" s="250"/>
      <c r="F1046368" s="250"/>
      <c r="G1046368" s="250"/>
      <c r="H1046368" s="250"/>
      <c r="I1046368" s="250"/>
      <c r="J1046368" s="244"/>
      <c r="K1046368" s="244"/>
      <c r="L1046368" s="244"/>
      <c r="M1046368" s="244"/>
      <c r="N1046368" s="244"/>
      <c r="O1046368" s="251"/>
      <c r="P1046368" s="251"/>
      <c r="Q1046368" s="251"/>
      <c r="R1046368" s="251"/>
      <c r="S1046368" s="251"/>
      <c r="T1046368" s="251"/>
      <c r="U1046368" s="251"/>
      <c r="V1046368" s="251"/>
      <c r="W1046368" s="251"/>
      <c r="X1046368" s="251"/>
      <c r="Y1046368" s="251"/>
      <c r="Z1046368" s="251"/>
      <c r="AA1046368" s="251"/>
      <c r="AB1046368" s="247"/>
      <c r="AC1046368" s="247"/>
      <c r="AD1046368" s="245"/>
      <c r="AE1046368" s="245"/>
      <c r="AF1046368" s="245"/>
      <c r="AG1046368" s="245"/>
    </row>
    <row r="1046369" spans="1:33" ht="12.75">
      <c r="A1046369" s="247"/>
      <c r="B1046369" s="248"/>
      <c r="C1046369" s="249"/>
      <c r="D1046369" s="250"/>
      <c r="E1046369" s="250"/>
      <c r="F1046369" s="250"/>
      <c r="G1046369" s="250"/>
      <c r="H1046369" s="250"/>
      <c r="I1046369" s="250"/>
      <c r="J1046369" s="244"/>
      <c r="K1046369" s="244"/>
      <c r="L1046369" s="244"/>
      <c r="M1046369" s="244"/>
      <c r="N1046369" s="244"/>
      <c r="O1046369" s="251"/>
      <c r="P1046369" s="251"/>
      <c r="Q1046369" s="251"/>
      <c r="R1046369" s="251"/>
      <c r="S1046369" s="251"/>
      <c r="T1046369" s="251"/>
      <c r="U1046369" s="251"/>
      <c r="V1046369" s="251"/>
      <c r="W1046369" s="251"/>
      <c r="X1046369" s="251"/>
      <c r="Y1046369" s="251"/>
      <c r="Z1046369" s="251"/>
      <c r="AA1046369" s="251"/>
      <c r="AB1046369" s="247"/>
      <c r="AC1046369" s="247"/>
      <c r="AD1046369" s="245"/>
      <c r="AE1046369" s="245"/>
      <c r="AF1046369" s="245"/>
      <c r="AG1046369" s="245"/>
    </row>
    <row r="1046370" spans="1:33" ht="12.75">
      <c r="A1046370" s="247"/>
      <c r="B1046370" s="248"/>
      <c r="C1046370" s="249"/>
      <c r="D1046370" s="250"/>
      <c r="E1046370" s="250"/>
      <c r="F1046370" s="250"/>
      <c r="G1046370" s="250"/>
      <c r="H1046370" s="250"/>
      <c r="I1046370" s="250"/>
      <c r="J1046370" s="244"/>
      <c r="K1046370" s="244"/>
      <c r="L1046370" s="244"/>
      <c r="M1046370" s="244"/>
      <c r="N1046370" s="244"/>
      <c r="O1046370" s="251"/>
      <c r="P1046370" s="251"/>
      <c r="Q1046370" s="251"/>
      <c r="R1046370" s="251"/>
      <c r="S1046370" s="251"/>
      <c r="T1046370" s="251"/>
      <c r="U1046370" s="251"/>
      <c r="V1046370" s="251"/>
      <c r="W1046370" s="251"/>
      <c r="X1046370" s="251"/>
      <c r="Y1046370" s="251"/>
      <c r="Z1046370" s="251"/>
      <c r="AA1046370" s="251"/>
      <c r="AB1046370" s="247"/>
      <c r="AC1046370" s="247"/>
      <c r="AD1046370" s="245"/>
      <c r="AE1046370" s="245"/>
      <c r="AF1046370" s="245"/>
      <c r="AG1046370" s="245"/>
    </row>
    <row r="1046371" spans="1:33" ht="12.75">
      <c r="A1046371" s="247"/>
      <c r="B1046371" s="248"/>
      <c r="C1046371" s="249"/>
      <c r="D1046371" s="250"/>
      <c r="E1046371" s="250"/>
      <c r="F1046371" s="250"/>
      <c r="G1046371" s="250"/>
      <c r="H1046371" s="250"/>
      <c r="I1046371" s="250"/>
      <c r="J1046371" s="244"/>
      <c r="K1046371" s="244"/>
      <c r="L1046371" s="244"/>
      <c r="M1046371" s="244"/>
      <c r="N1046371" s="244"/>
      <c r="O1046371" s="251"/>
      <c r="P1046371" s="251"/>
      <c r="Q1046371" s="251"/>
      <c r="R1046371" s="251"/>
      <c r="S1046371" s="251"/>
      <c r="T1046371" s="251"/>
      <c r="U1046371" s="251"/>
      <c r="V1046371" s="251"/>
      <c r="W1046371" s="251"/>
      <c r="X1046371" s="251"/>
      <c r="Y1046371" s="251"/>
      <c r="Z1046371" s="251"/>
      <c r="AA1046371" s="251"/>
      <c r="AB1046371" s="247"/>
      <c r="AC1046371" s="247"/>
      <c r="AD1046371" s="245"/>
      <c r="AE1046371" s="245"/>
      <c r="AF1046371" s="245"/>
      <c r="AG1046371" s="245"/>
    </row>
    <row r="1046372" spans="1:33" ht="12.75">
      <c r="A1046372" s="247"/>
      <c r="B1046372" s="248"/>
      <c r="C1046372" s="249"/>
      <c r="D1046372" s="250"/>
      <c r="E1046372" s="250"/>
      <c r="F1046372" s="250"/>
      <c r="G1046372" s="250"/>
      <c r="H1046372" s="250"/>
      <c r="I1046372" s="250"/>
      <c r="J1046372" s="244"/>
      <c r="K1046372" s="244"/>
      <c r="L1046372" s="244"/>
      <c r="M1046372" s="244"/>
      <c r="N1046372" s="244"/>
      <c r="O1046372" s="251"/>
      <c r="P1046372" s="251"/>
      <c r="Q1046372" s="251"/>
      <c r="R1046372" s="251"/>
      <c r="S1046372" s="251"/>
      <c r="T1046372" s="251"/>
      <c r="U1046372" s="251"/>
      <c r="V1046372" s="251"/>
      <c r="W1046372" s="251"/>
      <c r="X1046372" s="251"/>
      <c r="Y1046372" s="251"/>
      <c r="Z1046372" s="251"/>
      <c r="AA1046372" s="251"/>
      <c r="AB1046372" s="247"/>
      <c r="AC1046372" s="247"/>
      <c r="AD1046372" s="245"/>
      <c r="AE1046372" s="245"/>
      <c r="AF1046372" s="245"/>
      <c r="AG1046372" s="245"/>
    </row>
    <row r="1046373" spans="1:33" ht="12.75">
      <c r="A1046373" s="247"/>
      <c r="B1046373" s="248"/>
      <c r="C1046373" s="249"/>
      <c r="D1046373" s="250"/>
      <c r="E1046373" s="250"/>
      <c r="F1046373" s="250"/>
      <c r="G1046373" s="250"/>
      <c r="H1046373" s="250"/>
      <c r="I1046373" s="250"/>
      <c r="J1046373" s="244"/>
      <c r="K1046373" s="244"/>
      <c r="L1046373" s="244"/>
      <c r="M1046373" s="244"/>
      <c r="N1046373" s="244"/>
      <c r="O1046373" s="251"/>
      <c r="P1046373" s="251"/>
      <c r="Q1046373" s="251"/>
      <c r="R1046373" s="251"/>
      <c r="S1046373" s="251"/>
      <c r="T1046373" s="251"/>
      <c r="U1046373" s="251"/>
      <c r="V1046373" s="251"/>
      <c r="W1046373" s="251"/>
      <c r="X1046373" s="251"/>
      <c r="Y1046373" s="251"/>
      <c r="Z1046373" s="251"/>
      <c r="AA1046373" s="251"/>
      <c r="AB1046373" s="247"/>
      <c r="AC1046373" s="247"/>
      <c r="AD1046373" s="245"/>
      <c r="AE1046373" s="245"/>
      <c r="AF1046373" s="245"/>
      <c r="AG1046373" s="245"/>
    </row>
    <row r="1046374" spans="1:33" ht="12.75">
      <c r="A1046374" s="247"/>
      <c r="B1046374" s="248"/>
      <c r="C1046374" s="249"/>
      <c r="D1046374" s="250"/>
      <c r="E1046374" s="250"/>
      <c r="F1046374" s="250"/>
      <c r="G1046374" s="250"/>
      <c r="H1046374" s="250"/>
      <c r="I1046374" s="250"/>
      <c r="J1046374" s="244"/>
      <c r="K1046374" s="244"/>
      <c r="L1046374" s="244"/>
      <c r="M1046374" s="244"/>
      <c r="N1046374" s="244"/>
      <c r="O1046374" s="251"/>
      <c r="P1046374" s="251"/>
      <c r="Q1046374" s="251"/>
      <c r="R1046374" s="251"/>
      <c r="S1046374" s="251"/>
      <c r="T1046374" s="251"/>
      <c r="U1046374" s="251"/>
      <c r="V1046374" s="251"/>
      <c r="W1046374" s="251"/>
      <c r="X1046374" s="251"/>
      <c r="Y1046374" s="251"/>
      <c r="Z1046374" s="251"/>
      <c r="AA1046374" s="251"/>
      <c r="AB1046374" s="247"/>
      <c r="AC1046374" s="247"/>
      <c r="AD1046374" s="245"/>
      <c r="AE1046374" s="245"/>
      <c r="AF1046374" s="245"/>
      <c r="AG1046374" s="245"/>
    </row>
    <row r="1046375" spans="1:33" ht="12.75">
      <c r="A1046375" s="247"/>
      <c r="B1046375" s="248"/>
      <c r="C1046375" s="249"/>
      <c r="D1046375" s="250"/>
      <c r="E1046375" s="250"/>
      <c r="F1046375" s="250"/>
      <c r="G1046375" s="250"/>
      <c r="H1046375" s="250"/>
      <c r="I1046375" s="250"/>
      <c r="J1046375" s="244"/>
      <c r="K1046375" s="244"/>
      <c r="L1046375" s="244"/>
      <c r="M1046375" s="244"/>
      <c r="N1046375" s="244"/>
      <c r="O1046375" s="251"/>
      <c r="P1046375" s="251"/>
      <c r="Q1046375" s="251"/>
      <c r="R1046375" s="251"/>
      <c r="S1046375" s="251"/>
      <c r="T1046375" s="251"/>
      <c r="U1046375" s="251"/>
      <c r="V1046375" s="251"/>
      <c r="W1046375" s="251"/>
      <c r="X1046375" s="251"/>
      <c r="Y1046375" s="251"/>
      <c r="Z1046375" s="251"/>
      <c r="AA1046375" s="251"/>
      <c r="AB1046375" s="247"/>
      <c r="AC1046375" s="247"/>
      <c r="AD1046375" s="245"/>
      <c r="AE1046375" s="245"/>
      <c r="AF1046375" s="245"/>
      <c r="AG1046375" s="245"/>
    </row>
    <row r="1046376" spans="1:33" ht="12.75">
      <c r="A1046376" s="247"/>
      <c r="B1046376" s="248"/>
      <c r="C1046376" s="249"/>
      <c r="D1046376" s="250"/>
      <c r="E1046376" s="250"/>
      <c r="F1046376" s="250"/>
      <c r="G1046376" s="250"/>
      <c r="H1046376" s="250"/>
      <c r="I1046376" s="250"/>
      <c r="J1046376" s="244"/>
      <c r="K1046376" s="244"/>
      <c r="L1046376" s="244"/>
      <c r="M1046376" s="244"/>
      <c r="N1046376" s="244"/>
      <c r="O1046376" s="251"/>
      <c r="P1046376" s="251"/>
      <c r="Q1046376" s="251"/>
      <c r="R1046376" s="251"/>
      <c r="S1046376" s="251"/>
      <c r="T1046376" s="251"/>
      <c r="U1046376" s="251"/>
      <c r="V1046376" s="251"/>
      <c r="W1046376" s="251"/>
      <c r="X1046376" s="251"/>
      <c r="Y1046376" s="251"/>
      <c r="Z1046376" s="251"/>
      <c r="AA1046376" s="251"/>
      <c r="AB1046376" s="247"/>
      <c r="AC1046376" s="247"/>
      <c r="AD1046376" s="245"/>
      <c r="AE1046376" s="245"/>
      <c r="AF1046376" s="245"/>
      <c r="AG1046376" s="245"/>
    </row>
    <row r="1046377" spans="1:33" ht="12.75">
      <c r="A1046377" s="247"/>
      <c r="B1046377" s="248"/>
      <c r="C1046377" s="249"/>
      <c r="D1046377" s="250"/>
      <c r="E1046377" s="250"/>
      <c r="F1046377" s="250"/>
      <c r="G1046377" s="250"/>
      <c r="H1046377" s="250"/>
      <c r="I1046377" s="250"/>
      <c r="J1046377" s="244"/>
      <c r="K1046377" s="244"/>
      <c r="L1046377" s="244"/>
      <c r="M1046377" s="244"/>
      <c r="N1046377" s="244"/>
      <c r="O1046377" s="251"/>
      <c r="P1046377" s="251"/>
      <c r="Q1046377" s="251"/>
      <c r="R1046377" s="251"/>
      <c r="S1046377" s="251"/>
      <c r="T1046377" s="251"/>
      <c r="U1046377" s="251"/>
      <c r="V1046377" s="251"/>
      <c r="W1046377" s="251"/>
      <c r="X1046377" s="251"/>
      <c r="Y1046377" s="251"/>
      <c r="Z1046377" s="251"/>
      <c r="AA1046377" s="251"/>
      <c r="AB1046377" s="247"/>
      <c r="AC1046377" s="247"/>
      <c r="AD1046377" s="245"/>
      <c r="AE1046377" s="245"/>
      <c r="AF1046377" s="245"/>
      <c r="AG1046377" s="245"/>
    </row>
    <row r="1046378" spans="1:33" ht="12.75">
      <c r="A1046378" s="247"/>
      <c r="B1046378" s="248"/>
      <c r="C1046378" s="249"/>
      <c r="D1046378" s="250"/>
      <c r="E1046378" s="250"/>
      <c r="F1046378" s="250"/>
      <c r="G1046378" s="250"/>
      <c r="H1046378" s="250"/>
      <c r="I1046378" s="250"/>
      <c r="J1046378" s="244"/>
      <c r="K1046378" s="244"/>
      <c r="L1046378" s="244"/>
      <c r="M1046378" s="244"/>
      <c r="N1046378" s="244"/>
      <c r="O1046378" s="251"/>
      <c r="P1046378" s="251"/>
      <c r="Q1046378" s="251"/>
      <c r="R1046378" s="251"/>
      <c r="S1046378" s="251"/>
      <c r="T1046378" s="251"/>
      <c r="U1046378" s="251"/>
      <c r="V1046378" s="251"/>
      <c r="W1046378" s="251"/>
      <c r="X1046378" s="251"/>
      <c r="Y1046378" s="251"/>
      <c r="Z1046378" s="251"/>
      <c r="AA1046378" s="251"/>
      <c r="AB1046378" s="247"/>
      <c r="AC1046378" s="247"/>
      <c r="AD1046378" s="245"/>
      <c r="AE1046378" s="245"/>
      <c r="AF1046378" s="245"/>
      <c r="AG1046378" s="245"/>
    </row>
    <row r="1046379" spans="1:33" ht="12.75">
      <c r="A1046379" s="247"/>
      <c r="B1046379" s="248"/>
      <c r="C1046379" s="249"/>
      <c r="D1046379" s="250"/>
      <c r="E1046379" s="250"/>
      <c r="F1046379" s="250"/>
      <c r="G1046379" s="250"/>
      <c r="H1046379" s="250"/>
      <c r="I1046379" s="250"/>
      <c r="J1046379" s="244"/>
      <c r="K1046379" s="244"/>
      <c r="L1046379" s="244"/>
      <c r="M1046379" s="244"/>
      <c r="N1046379" s="244"/>
      <c r="O1046379" s="251"/>
      <c r="P1046379" s="251"/>
      <c r="Q1046379" s="251"/>
      <c r="R1046379" s="251"/>
      <c r="S1046379" s="251"/>
      <c r="T1046379" s="251"/>
      <c r="U1046379" s="251"/>
      <c r="V1046379" s="251"/>
      <c r="W1046379" s="251"/>
      <c r="X1046379" s="251"/>
      <c r="Y1046379" s="251"/>
      <c r="Z1046379" s="251"/>
      <c r="AA1046379" s="251"/>
      <c r="AB1046379" s="247"/>
      <c r="AC1046379" s="247"/>
      <c r="AD1046379" s="245"/>
      <c r="AE1046379" s="245"/>
      <c r="AF1046379" s="245"/>
      <c r="AG1046379" s="245"/>
    </row>
    <row r="1046380" spans="1:33" ht="12.75">
      <c r="A1046380" s="247"/>
      <c r="B1046380" s="248"/>
      <c r="C1046380" s="249"/>
      <c r="D1046380" s="250"/>
      <c r="E1046380" s="250"/>
      <c r="F1046380" s="250"/>
      <c r="G1046380" s="250"/>
      <c r="H1046380" s="250"/>
      <c r="I1046380" s="250"/>
      <c r="J1046380" s="244"/>
      <c r="K1046380" s="244"/>
      <c r="L1046380" s="244"/>
      <c r="M1046380" s="244"/>
      <c r="N1046380" s="244"/>
      <c r="O1046380" s="251"/>
      <c r="P1046380" s="251"/>
      <c r="Q1046380" s="251"/>
      <c r="R1046380" s="251"/>
      <c r="S1046380" s="251"/>
      <c r="T1046380" s="251"/>
      <c r="U1046380" s="251"/>
      <c r="V1046380" s="251"/>
      <c r="W1046380" s="251"/>
      <c r="X1046380" s="251"/>
      <c r="Y1046380" s="251"/>
      <c r="Z1046380" s="251"/>
      <c r="AA1046380" s="251"/>
      <c r="AB1046380" s="247"/>
      <c r="AC1046380" s="247"/>
      <c r="AD1046380" s="245"/>
      <c r="AE1046380" s="245"/>
      <c r="AF1046380" s="245"/>
      <c r="AG1046380" s="245"/>
    </row>
    <row r="1046381" spans="1:33" ht="12.75">
      <c r="A1046381" s="247"/>
      <c r="B1046381" s="248"/>
      <c r="C1046381" s="249"/>
      <c r="D1046381" s="250"/>
      <c r="E1046381" s="250"/>
      <c r="F1046381" s="250"/>
      <c r="G1046381" s="250"/>
      <c r="H1046381" s="250"/>
      <c r="I1046381" s="250"/>
      <c r="J1046381" s="244"/>
      <c r="K1046381" s="244"/>
      <c r="L1046381" s="244"/>
      <c r="M1046381" s="244"/>
      <c r="N1046381" s="244"/>
      <c r="O1046381" s="251"/>
      <c r="P1046381" s="251"/>
      <c r="Q1046381" s="251"/>
      <c r="R1046381" s="251"/>
      <c r="S1046381" s="251"/>
      <c r="T1046381" s="251"/>
      <c r="U1046381" s="251"/>
      <c r="V1046381" s="251"/>
      <c r="W1046381" s="251"/>
      <c r="X1046381" s="251"/>
      <c r="Y1046381" s="251"/>
      <c r="Z1046381" s="251"/>
      <c r="AA1046381" s="251"/>
      <c r="AB1046381" s="247"/>
      <c r="AC1046381" s="247"/>
      <c r="AD1046381" s="245"/>
      <c r="AE1046381" s="245"/>
      <c r="AF1046381" s="245"/>
      <c r="AG1046381" s="245"/>
    </row>
    <row r="1046382" spans="1:33" ht="12.75">
      <c r="A1046382" s="247"/>
      <c r="B1046382" s="248"/>
      <c r="C1046382" s="249"/>
      <c r="D1046382" s="250"/>
      <c r="E1046382" s="250"/>
      <c r="F1046382" s="250"/>
      <c r="G1046382" s="250"/>
      <c r="H1046382" s="250"/>
      <c r="I1046382" s="250"/>
      <c r="J1046382" s="244"/>
      <c r="K1046382" s="244"/>
      <c r="L1046382" s="244"/>
      <c r="M1046382" s="244"/>
      <c r="N1046382" s="244"/>
      <c r="O1046382" s="251"/>
      <c r="P1046382" s="251"/>
      <c r="Q1046382" s="251"/>
      <c r="R1046382" s="251"/>
      <c r="S1046382" s="251"/>
      <c r="T1046382" s="251"/>
      <c r="U1046382" s="251"/>
      <c r="V1046382" s="251"/>
      <c r="W1046382" s="251"/>
      <c r="X1046382" s="251"/>
      <c r="Y1046382" s="251"/>
      <c r="Z1046382" s="251"/>
      <c r="AA1046382" s="251"/>
      <c r="AB1046382" s="247"/>
      <c r="AC1046382" s="247"/>
      <c r="AD1046382" s="245"/>
      <c r="AE1046382" s="245"/>
      <c r="AF1046382" s="245"/>
      <c r="AG1046382" s="245"/>
    </row>
    <row r="1046383" spans="1:33" ht="12.75">
      <c r="A1046383" s="247"/>
      <c r="B1046383" s="248"/>
      <c r="C1046383" s="249"/>
      <c r="D1046383" s="250"/>
      <c r="E1046383" s="250"/>
      <c r="F1046383" s="250"/>
      <c r="G1046383" s="250"/>
      <c r="H1046383" s="250"/>
      <c r="I1046383" s="250"/>
      <c r="J1046383" s="244"/>
      <c r="K1046383" s="244"/>
      <c r="L1046383" s="244"/>
      <c r="M1046383" s="244"/>
      <c r="N1046383" s="244"/>
      <c r="O1046383" s="251"/>
      <c r="P1046383" s="251"/>
      <c r="Q1046383" s="251"/>
      <c r="R1046383" s="251"/>
      <c r="S1046383" s="251"/>
      <c r="T1046383" s="251"/>
      <c r="U1046383" s="251"/>
      <c r="V1046383" s="251"/>
      <c r="W1046383" s="251"/>
      <c r="X1046383" s="251"/>
      <c r="Y1046383" s="251"/>
      <c r="Z1046383" s="251"/>
      <c r="AA1046383" s="251"/>
      <c r="AB1046383" s="247"/>
      <c r="AC1046383" s="247"/>
      <c r="AD1046383" s="245"/>
      <c r="AE1046383" s="245"/>
      <c r="AF1046383" s="245"/>
      <c r="AG1046383" s="245"/>
    </row>
    <row r="1046384" spans="1:33" ht="12.75">
      <c r="A1046384" s="247"/>
      <c r="B1046384" s="248"/>
      <c r="C1046384" s="249"/>
      <c r="D1046384" s="250"/>
      <c r="E1046384" s="250"/>
      <c r="F1046384" s="250"/>
      <c r="G1046384" s="250"/>
      <c r="H1046384" s="250"/>
      <c r="I1046384" s="250"/>
      <c r="J1046384" s="244"/>
      <c r="K1046384" s="244"/>
      <c r="L1046384" s="244"/>
      <c r="M1046384" s="244"/>
      <c r="N1046384" s="244"/>
      <c r="O1046384" s="251"/>
      <c r="P1046384" s="251"/>
      <c r="Q1046384" s="251"/>
      <c r="R1046384" s="251"/>
      <c r="S1046384" s="251"/>
      <c r="T1046384" s="251"/>
      <c r="U1046384" s="251"/>
      <c r="V1046384" s="251"/>
      <c r="W1046384" s="251"/>
      <c r="X1046384" s="251"/>
      <c r="Y1046384" s="251"/>
      <c r="Z1046384" s="251"/>
      <c r="AA1046384" s="251"/>
      <c r="AB1046384" s="247"/>
      <c r="AC1046384" s="247"/>
      <c r="AD1046384" s="245"/>
      <c r="AE1046384" s="245"/>
      <c r="AF1046384" s="245"/>
      <c r="AG1046384" s="245"/>
    </row>
    <row r="1046385" spans="1:33" ht="12.75">
      <c r="A1046385" s="247"/>
      <c r="B1046385" s="248"/>
      <c r="C1046385" s="249"/>
      <c r="D1046385" s="250"/>
      <c r="E1046385" s="250"/>
      <c r="F1046385" s="250"/>
      <c r="G1046385" s="250"/>
      <c r="H1046385" s="250"/>
      <c r="I1046385" s="250"/>
      <c r="J1046385" s="244"/>
      <c r="K1046385" s="244"/>
      <c r="L1046385" s="244"/>
      <c r="M1046385" s="244"/>
      <c r="N1046385" s="244"/>
      <c r="O1046385" s="251"/>
      <c r="P1046385" s="251"/>
      <c r="Q1046385" s="251"/>
      <c r="R1046385" s="251"/>
      <c r="S1046385" s="251"/>
      <c r="T1046385" s="251"/>
      <c r="U1046385" s="251"/>
      <c r="V1046385" s="251"/>
      <c r="W1046385" s="251"/>
      <c r="X1046385" s="251"/>
      <c r="Y1046385" s="251"/>
      <c r="Z1046385" s="251"/>
      <c r="AA1046385" s="251"/>
      <c r="AB1046385" s="247"/>
      <c r="AC1046385" s="247"/>
      <c r="AD1046385" s="245"/>
      <c r="AE1046385" s="245"/>
      <c r="AF1046385" s="245"/>
      <c r="AG1046385" s="245"/>
    </row>
    <row r="1046386" spans="1:33" ht="12.75">
      <c r="A1046386" s="247"/>
      <c r="B1046386" s="248"/>
      <c r="C1046386" s="249"/>
      <c r="D1046386" s="250"/>
      <c r="E1046386" s="250"/>
      <c r="F1046386" s="250"/>
      <c r="G1046386" s="250"/>
      <c r="H1046386" s="250"/>
      <c r="I1046386" s="250"/>
      <c r="J1046386" s="244"/>
      <c r="K1046386" s="244"/>
      <c r="L1046386" s="244"/>
      <c r="M1046386" s="244"/>
      <c r="N1046386" s="244"/>
      <c r="O1046386" s="251"/>
      <c r="P1046386" s="251"/>
      <c r="Q1046386" s="251"/>
      <c r="R1046386" s="251"/>
      <c r="S1046386" s="251"/>
      <c r="T1046386" s="251"/>
      <c r="U1046386" s="251"/>
      <c r="V1046386" s="251"/>
      <c r="W1046386" s="251"/>
      <c r="X1046386" s="251"/>
      <c r="Y1046386" s="251"/>
      <c r="Z1046386" s="251"/>
      <c r="AA1046386" s="251"/>
      <c r="AB1046386" s="247"/>
      <c r="AC1046386" s="247"/>
      <c r="AD1046386" s="245"/>
      <c r="AE1046386" s="245"/>
      <c r="AF1046386" s="245"/>
      <c r="AG1046386" s="245"/>
    </row>
    <row r="1046387" spans="1:33" ht="12.75">
      <c r="A1046387" s="247"/>
      <c r="B1046387" s="248"/>
      <c r="C1046387" s="249"/>
      <c r="D1046387" s="250"/>
      <c r="E1046387" s="250"/>
      <c r="F1046387" s="250"/>
      <c r="G1046387" s="250"/>
      <c r="H1046387" s="250"/>
      <c r="I1046387" s="250"/>
      <c r="J1046387" s="244"/>
      <c r="K1046387" s="244"/>
      <c r="L1046387" s="244"/>
      <c r="M1046387" s="244"/>
      <c r="N1046387" s="244"/>
      <c r="O1046387" s="251"/>
      <c r="P1046387" s="251"/>
      <c r="Q1046387" s="251"/>
      <c r="R1046387" s="251"/>
      <c r="S1046387" s="251"/>
      <c r="T1046387" s="251"/>
      <c r="U1046387" s="251"/>
      <c r="V1046387" s="251"/>
      <c r="W1046387" s="251"/>
      <c r="X1046387" s="251"/>
      <c r="Y1046387" s="251"/>
      <c r="Z1046387" s="251"/>
      <c r="AA1046387" s="251"/>
      <c r="AB1046387" s="247"/>
      <c r="AC1046387" s="247"/>
      <c r="AD1046387" s="245"/>
      <c r="AE1046387" s="245"/>
      <c r="AF1046387" s="245"/>
      <c r="AG1046387" s="245"/>
    </row>
    <row r="1046388" spans="1:33" ht="12.75">
      <c r="A1046388" s="247"/>
      <c r="B1046388" s="248"/>
      <c r="C1046388" s="249"/>
      <c r="D1046388" s="250"/>
      <c r="E1046388" s="250"/>
      <c r="F1046388" s="250"/>
      <c r="G1046388" s="250"/>
      <c r="H1046388" s="250"/>
      <c r="I1046388" s="250"/>
      <c r="J1046388" s="244"/>
      <c r="K1046388" s="244"/>
      <c r="L1046388" s="244"/>
      <c r="M1046388" s="244"/>
      <c r="N1046388" s="244"/>
      <c r="O1046388" s="251"/>
      <c r="P1046388" s="251"/>
      <c r="Q1046388" s="251"/>
      <c r="R1046388" s="251"/>
      <c r="S1046388" s="251"/>
      <c r="T1046388" s="251"/>
      <c r="U1046388" s="251"/>
      <c r="V1046388" s="251"/>
      <c r="W1046388" s="251"/>
      <c r="X1046388" s="251"/>
      <c r="Y1046388" s="251"/>
      <c r="Z1046388" s="251"/>
      <c r="AA1046388" s="251"/>
      <c r="AB1046388" s="247"/>
      <c r="AC1046388" s="247"/>
      <c r="AD1046388" s="245"/>
      <c r="AE1046388" s="245"/>
      <c r="AF1046388" s="245"/>
      <c r="AG1046388" s="245"/>
    </row>
    <row r="1046389" spans="1:33" ht="12.75">
      <c r="A1046389" s="247"/>
      <c r="B1046389" s="248"/>
      <c r="C1046389" s="249"/>
      <c r="D1046389" s="250"/>
      <c r="E1046389" s="250"/>
      <c r="F1046389" s="250"/>
      <c r="G1046389" s="250"/>
      <c r="H1046389" s="250"/>
      <c r="I1046389" s="250"/>
      <c r="J1046389" s="244"/>
      <c r="K1046389" s="244"/>
      <c r="L1046389" s="244"/>
      <c r="M1046389" s="244"/>
      <c r="N1046389" s="244"/>
      <c r="O1046389" s="251"/>
      <c r="P1046389" s="251"/>
      <c r="Q1046389" s="251"/>
      <c r="R1046389" s="251"/>
      <c r="S1046389" s="251"/>
      <c r="T1046389" s="251"/>
      <c r="U1046389" s="251"/>
      <c r="V1046389" s="251"/>
      <c r="W1046389" s="251"/>
      <c r="X1046389" s="251"/>
      <c r="Y1046389" s="251"/>
      <c r="Z1046389" s="251"/>
      <c r="AA1046389" s="251"/>
      <c r="AB1046389" s="247"/>
      <c r="AC1046389" s="247"/>
      <c r="AD1046389" s="245"/>
      <c r="AE1046389" s="245"/>
      <c r="AF1046389" s="245"/>
      <c r="AG1046389" s="245"/>
    </row>
    <row r="1046390" spans="1:33" ht="12.75">
      <c r="A1046390" s="247"/>
      <c r="B1046390" s="248"/>
      <c r="C1046390" s="249"/>
      <c r="D1046390" s="250"/>
      <c r="E1046390" s="250"/>
      <c r="F1046390" s="250"/>
      <c r="G1046390" s="250"/>
      <c r="H1046390" s="250"/>
      <c r="I1046390" s="250"/>
      <c r="J1046390" s="244"/>
      <c r="K1046390" s="244"/>
      <c r="L1046390" s="244"/>
      <c r="M1046390" s="244"/>
      <c r="N1046390" s="244"/>
      <c r="O1046390" s="251"/>
      <c r="P1046390" s="251"/>
      <c r="Q1046390" s="251"/>
      <c r="R1046390" s="251"/>
      <c r="S1046390" s="251"/>
      <c r="T1046390" s="251"/>
      <c r="U1046390" s="251"/>
      <c r="V1046390" s="251"/>
      <c r="W1046390" s="251"/>
      <c r="X1046390" s="251"/>
      <c r="Y1046390" s="251"/>
      <c r="Z1046390" s="251"/>
      <c r="AA1046390" s="251"/>
      <c r="AB1046390" s="247"/>
      <c r="AC1046390" s="247"/>
      <c r="AD1046390" s="245"/>
      <c r="AE1046390" s="245"/>
      <c r="AF1046390" s="245"/>
      <c r="AG1046390" s="245"/>
    </row>
    <row r="1046391" spans="1:33" ht="12.75">
      <c r="A1046391" s="247"/>
      <c r="B1046391" s="248"/>
      <c r="C1046391" s="249"/>
      <c r="D1046391" s="250"/>
      <c r="E1046391" s="250"/>
      <c r="F1046391" s="250"/>
      <c r="G1046391" s="250"/>
      <c r="H1046391" s="250"/>
      <c r="I1046391" s="250"/>
      <c r="J1046391" s="244"/>
      <c r="K1046391" s="244"/>
      <c r="L1046391" s="244"/>
      <c r="M1046391" s="244"/>
      <c r="N1046391" s="244"/>
      <c r="O1046391" s="251"/>
      <c r="P1046391" s="251"/>
      <c r="Q1046391" s="251"/>
      <c r="R1046391" s="251"/>
      <c r="S1046391" s="251"/>
      <c r="T1046391" s="251"/>
      <c r="U1046391" s="251"/>
      <c r="V1046391" s="251"/>
      <c r="W1046391" s="251"/>
      <c r="X1046391" s="251"/>
      <c r="Y1046391" s="251"/>
      <c r="Z1046391" s="251"/>
      <c r="AA1046391" s="251"/>
      <c r="AB1046391" s="247"/>
      <c r="AC1046391" s="247"/>
      <c r="AD1046391" s="245"/>
      <c r="AE1046391" s="245"/>
      <c r="AF1046391" s="245"/>
      <c r="AG1046391" s="245"/>
    </row>
    <row r="1046392" spans="1:33" ht="12.75">
      <c r="A1046392" s="247"/>
      <c r="B1046392" s="248"/>
      <c r="C1046392" s="249"/>
      <c r="D1046392" s="250"/>
      <c r="E1046392" s="250"/>
      <c r="F1046392" s="250"/>
      <c r="G1046392" s="250"/>
      <c r="H1046392" s="250"/>
      <c r="I1046392" s="250"/>
      <c r="J1046392" s="244"/>
      <c r="K1046392" s="244"/>
      <c r="L1046392" s="244"/>
      <c r="M1046392" s="244"/>
      <c r="N1046392" s="244"/>
      <c r="O1046392" s="251"/>
      <c r="P1046392" s="251"/>
      <c r="Q1046392" s="251"/>
      <c r="R1046392" s="251"/>
      <c r="S1046392" s="251"/>
      <c r="T1046392" s="251"/>
      <c r="U1046392" s="251"/>
      <c r="V1046392" s="251"/>
      <c r="W1046392" s="251"/>
      <c r="X1046392" s="251"/>
      <c r="Y1046392" s="251"/>
      <c r="Z1046392" s="251"/>
      <c r="AA1046392" s="251"/>
      <c r="AB1046392" s="247"/>
      <c r="AC1046392" s="247"/>
      <c r="AD1046392" s="245"/>
      <c r="AE1046392" s="245"/>
      <c r="AF1046392" s="245"/>
      <c r="AG1046392" s="245"/>
    </row>
    <row r="1046393" spans="1:33" ht="12.75">
      <c r="A1046393" s="247"/>
      <c r="B1046393" s="248"/>
      <c r="C1046393" s="249"/>
      <c r="D1046393" s="250"/>
      <c r="E1046393" s="250"/>
      <c r="F1046393" s="250"/>
      <c r="G1046393" s="250"/>
      <c r="H1046393" s="250"/>
      <c r="I1046393" s="250"/>
      <c r="J1046393" s="244"/>
      <c r="K1046393" s="244"/>
      <c r="L1046393" s="244"/>
      <c r="M1046393" s="244"/>
      <c r="N1046393" s="244"/>
      <c r="O1046393" s="251"/>
      <c r="P1046393" s="251"/>
      <c r="Q1046393" s="251"/>
      <c r="R1046393" s="251"/>
      <c r="S1046393" s="251"/>
      <c r="T1046393" s="251"/>
      <c r="U1046393" s="251"/>
      <c r="V1046393" s="251"/>
      <c r="W1046393" s="251"/>
      <c r="X1046393" s="251"/>
      <c r="Y1046393" s="251"/>
      <c r="Z1046393" s="251"/>
      <c r="AA1046393" s="251"/>
      <c r="AB1046393" s="247"/>
      <c r="AC1046393" s="247"/>
      <c r="AD1046393" s="245"/>
      <c r="AE1046393" s="245"/>
      <c r="AF1046393" s="245"/>
      <c r="AG1046393" s="245"/>
    </row>
    <row r="1046394" spans="1:33" ht="12.75">
      <c r="A1046394" s="247"/>
      <c r="B1046394" s="248"/>
      <c r="C1046394" s="249"/>
      <c r="D1046394" s="250"/>
      <c r="E1046394" s="250"/>
      <c r="F1046394" s="250"/>
      <c r="G1046394" s="250"/>
      <c r="H1046394" s="250"/>
      <c r="I1046394" s="250"/>
      <c r="J1046394" s="244"/>
      <c r="K1046394" s="244"/>
      <c r="L1046394" s="244"/>
      <c r="M1046394" s="244"/>
      <c r="N1046394" s="244"/>
      <c r="O1046394" s="251"/>
      <c r="P1046394" s="251"/>
      <c r="Q1046394" s="251"/>
      <c r="R1046394" s="251"/>
      <c r="S1046394" s="251"/>
      <c r="T1046394" s="251"/>
      <c r="U1046394" s="251"/>
      <c r="V1046394" s="251"/>
      <c r="W1046394" s="251"/>
      <c r="X1046394" s="251"/>
      <c r="Y1046394" s="251"/>
      <c r="Z1046394" s="251"/>
      <c r="AA1046394" s="251"/>
      <c r="AB1046394" s="247"/>
      <c r="AC1046394" s="247"/>
      <c r="AD1046394" s="245"/>
      <c r="AE1046394" s="245"/>
      <c r="AF1046394" s="245"/>
      <c r="AG1046394" s="245"/>
    </row>
    <row r="1046395" spans="1:33" ht="12.75">
      <c r="A1046395" s="247"/>
      <c r="B1046395" s="248"/>
      <c r="C1046395" s="249"/>
      <c r="D1046395" s="250"/>
      <c r="E1046395" s="250"/>
      <c r="F1046395" s="250"/>
      <c r="G1046395" s="250"/>
      <c r="H1046395" s="250"/>
      <c r="I1046395" s="250"/>
      <c r="J1046395" s="244"/>
      <c r="K1046395" s="244"/>
      <c r="L1046395" s="244"/>
      <c r="M1046395" s="244"/>
      <c r="N1046395" s="244"/>
      <c r="O1046395" s="251"/>
      <c r="P1046395" s="251"/>
      <c r="Q1046395" s="251"/>
      <c r="R1046395" s="251"/>
      <c r="S1046395" s="251"/>
      <c r="T1046395" s="251"/>
      <c r="U1046395" s="251"/>
      <c r="V1046395" s="251"/>
      <c r="W1046395" s="251"/>
      <c r="X1046395" s="251"/>
      <c r="Y1046395" s="251"/>
      <c r="Z1046395" s="251"/>
      <c r="AA1046395" s="251"/>
      <c r="AB1046395" s="247"/>
      <c r="AC1046395" s="247"/>
      <c r="AD1046395" s="245"/>
      <c r="AE1046395" s="245"/>
      <c r="AF1046395" s="245"/>
      <c r="AG1046395" s="245"/>
    </row>
    <row r="1046396" spans="1:33" ht="12.75">
      <c r="A1046396" s="247"/>
      <c r="B1046396" s="248"/>
      <c r="C1046396" s="249"/>
      <c r="D1046396" s="250"/>
      <c r="E1046396" s="250"/>
      <c r="F1046396" s="250"/>
      <c r="G1046396" s="250"/>
      <c r="H1046396" s="250"/>
      <c r="I1046396" s="250"/>
      <c r="J1046396" s="244"/>
      <c r="K1046396" s="244"/>
      <c r="L1046396" s="244"/>
      <c r="M1046396" s="244"/>
      <c r="N1046396" s="244"/>
      <c r="O1046396" s="251"/>
      <c r="P1046396" s="251"/>
      <c r="Q1046396" s="251"/>
      <c r="R1046396" s="251"/>
      <c r="S1046396" s="251"/>
      <c r="T1046396" s="251"/>
      <c r="U1046396" s="251"/>
      <c r="V1046396" s="251"/>
      <c r="W1046396" s="251"/>
      <c r="X1046396" s="251"/>
      <c r="Y1046396" s="251"/>
      <c r="Z1046396" s="251"/>
      <c r="AA1046396" s="251"/>
      <c r="AB1046396" s="247"/>
      <c r="AC1046396" s="247"/>
      <c r="AD1046396" s="245"/>
      <c r="AE1046396" s="245"/>
      <c r="AF1046396" s="245"/>
      <c r="AG1046396" s="245"/>
    </row>
    <row r="1046397" spans="1:33" ht="12.75">
      <c r="A1046397" s="247"/>
      <c r="B1046397" s="248"/>
      <c r="C1046397" s="249"/>
      <c r="D1046397" s="250"/>
      <c r="E1046397" s="250"/>
      <c r="F1046397" s="250"/>
      <c r="G1046397" s="250"/>
      <c r="H1046397" s="250"/>
      <c r="I1046397" s="250"/>
      <c r="J1046397" s="244"/>
      <c r="K1046397" s="244"/>
      <c r="L1046397" s="244"/>
      <c r="M1046397" s="244"/>
      <c r="N1046397" s="244"/>
      <c r="O1046397" s="251"/>
      <c r="P1046397" s="251"/>
      <c r="Q1046397" s="251"/>
      <c r="R1046397" s="251"/>
      <c r="S1046397" s="251"/>
      <c r="T1046397" s="251"/>
      <c r="U1046397" s="251"/>
      <c r="V1046397" s="251"/>
      <c r="W1046397" s="251"/>
      <c r="X1046397" s="251"/>
      <c r="Y1046397" s="251"/>
      <c r="Z1046397" s="251"/>
      <c r="AA1046397" s="251"/>
      <c r="AB1046397" s="247"/>
      <c r="AC1046397" s="247"/>
      <c r="AD1046397" s="245"/>
      <c r="AE1046397" s="245"/>
      <c r="AF1046397" s="245"/>
      <c r="AG1046397" s="245"/>
    </row>
    <row r="1046398" spans="1:33" ht="12.75">
      <c r="A1046398" s="247"/>
      <c r="B1046398" s="248"/>
      <c r="C1046398" s="249"/>
      <c r="D1046398" s="250"/>
      <c r="E1046398" s="250"/>
      <c r="F1046398" s="250"/>
      <c r="G1046398" s="250"/>
      <c r="H1046398" s="250"/>
      <c r="I1046398" s="250"/>
      <c r="J1046398" s="244"/>
      <c r="K1046398" s="244"/>
      <c r="L1046398" s="244"/>
      <c r="M1046398" s="244"/>
      <c r="N1046398" s="244"/>
      <c r="O1046398" s="251"/>
      <c r="P1046398" s="251"/>
      <c r="Q1046398" s="251"/>
      <c r="R1046398" s="251"/>
      <c r="S1046398" s="251"/>
      <c r="T1046398" s="251"/>
      <c r="U1046398" s="251"/>
      <c r="V1046398" s="251"/>
      <c r="W1046398" s="251"/>
      <c r="X1046398" s="251"/>
      <c r="Y1046398" s="251"/>
      <c r="Z1046398" s="251"/>
      <c r="AA1046398" s="251"/>
      <c r="AB1046398" s="247"/>
      <c r="AC1046398" s="247"/>
      <c r="AD1046398" s="245"/>
      <c r="AE1046398" s="245"/>
      <c r="AF1046398" s="245"/>
      <c r="AG1046398" s="245"/>
    </row>
    <row r="1046399" spans="1:33" ht="12.75">
      <c r="A1046399" s="247"/>
      <c r="B1046399" s="248"/>
      <c r="C1046399" s="249"/>
      <c r="D1046399" s="250"/>
      <c r="E1046399" s="250"/>
      <c r="F1046399" s="250"/>
      <c r="G1046399" s="250"/>
      <c r="H1046399" s="250"/>
      <c r="I1046399" s="250"/>
      <c r="J1046399" s="244"/>
      <c r="K1046399" s="244"/>
      <c r="L1046399" s="244"/>
      <c r="M1046399" s="244"/>
      <c r="N1046399" s="244"/>
      <c r="O1046399" s="251"/>
      <c r="P1046399" s="251"/>
      <c r="Q1046399" s="251"/>
      <c r="R1046399" s="251"/>
      <c r="S1046399" s="251"/>
      <c r="T1046399" s="251"/>
      <c r="U1046399" s="251"/>
      <c r="V1046399" s="251"/>
      <c r="W1046399" s="251"/>
      <c r="X1046399" s="251"/>
      <c r="Y1046399" s="251"/>
      <c r="Z1046399" s="251"/>
      <c r="AA1046399" s="251"/>
      <c r="AB1046399" s="247"/>
      <c r="AC1046399" s="247"/>
      <c r="AD1046399" s="245"/>
      <c r="AE1046399" s="245"/>
      <c r="AF1046399" s="245"/>
      <c r="AG1046399" s="245"/>
    </row>
    <row r="1046400" spans="1:33" ht="12.75">
      <c r="A1046400" s="247"/>
      <c r="B1046400" s="248"/>
      <c r="C1046400" s="249"/>
      <c r="D1046400" s="250"/>
      <c r="E1046400" s="250"/>
      <c r="F1046400" s="250"/>
      <c r="G1046400" s="250"/>
      <c r="H1046400" s="250"/>
      <c r="I1046400" s="250"/>
      <c r="J1046400" s="244"/>
      <c r="K1046400" s="244"/>
      <c r="L1046400" s="244"/>
      <c r="M1046400" s="244"/>
      <c r="N1046400" s="244"/>
      <c r="O1046400" s="251"/>
      <c r="P1046400" s="251"/>
      <c r="Q1046400" s="251"/>
      <c r="R1046400" s="251"/>
      <c r="S1046400" s="251"/>
      <c r="T1046400" s="251"/>
      <c r="U1046400" s="251"/>
      <c r="V1046400" s="251"/>
      <c r="W1046400" s="251"/>
      <c r="X1046400" s="251"/>
      <c r="Y1046400" s="251"/>
      <c r="Z1046400" s="251"/>
      <c r="AA1046400" s="251"/>
      <c r="AB1046400" s="247"/>
      <c r="AC1046400" s="247"/>
      <c r="AD1046400" s="245"/>
      <c r="AE1046400" s="245"/>
      <c r="AF1046400" s="245"/>
      <c r="AG1046400" s="245"/>
    </row>
    <row r="1046401" spans="1:33" ht="12.75">
      <c r="A1046401" s="247"/>
      <c r="B1046401" s="248"/>
      <c r="C1046401" s="249"/>
      <c r="D1046401" s="250"/>
      <c r="E1046401" s="250"/>
      <c r="F1046401" s="250"/>
      <c r="G1046401" s="250"/>
      <c r="H1046401" s="250"/>
      <c r="I1046401" s="250"/>
      <c r="J1046401" s="244"/>
      <c r="K1046401" s="244"/>
      <c r="L1046401" s="244"/>
      <c r="M1046401" s="244"/>
      <c r="N1046401" s="244"/>
      <c r="O1046401" s="251"/>
      <c r="P1046401" s="251"/>
      <c r="Q1046401" s="251"/>
      <c r="R1046401" s="251"/>
      <c r="S1046401" s="251"/>
      <c r="T1046401" s="251"/>
      <c r="U1046401" s="251"/>
      <c r="V1046401" s="251"/>
      <c r="W1046401" s="251"/>
      <c r="X1046401" s="251"/>
      <c r="Y1046401" s="251"/>
      <c r="Z1046401" s="251"/>
      <c r="AA1046401" s="251"/>
      <c r="AB1046401" s="247"/>
      <c r="AC1046401" s="247"/>
      <c r="AD1046401" s="245"/>
      <c r="AE1046401" s="245"/>
      <c r="AF1046401" s="245"/>
      <c r="AG1046401" s="245"/>
    </row>
    <row r="1046402" spans="1:33" ht="12.75">
      <c r="A1046402" s="247"/>
      <c r="B1046402" s="248"/>
      <c r="C1046402" s="249"/>
      <c r="D1046402" s="250"/>
      <c r="E1046402" s="250"/>
      <c r="F1046402" s="250"/>
      <c r="G1046402" s="250"/>
      <c r="H1046402" s="250"/>
      <c r="I1046402" s="250"/>
      <c r="J1046402" s="244"/>
      <c r="K1046402" s="244"/>
      <c r="L1046402" s="244"/>
      <c r="M1046402" s="244"/>
      <c r="N1046402" s="244"/>
      <c r="O1046402" s="251"/>
      <c r="P1046402" s="251"/>
      <c r="Q1046402" s="251"/>
      <c r="R1046402" s="251"/>
      <c r="S1046402" s="251"/>
      <c r="T1046402" s="251"/>
      <c r="U1046402" s="251"/>
      <c r="V1046402" s="251"/>
      <c r="W1046402" s="251"/>
      <c r="X1046402" s="251"/>
      <c r="Y1046402" s="251"/>
      <c r="Z1046402" s="251"/>
      <c r="AA1046402" s="251"/>
      <c r="AB1046402" s="247"/>
      <c r="AC1046402" s="247"/>
      <c r="AD1046402" s="245"/>
      <c r="AE1046402" s="245"/>
      <c r="AF1046402" s="245"/>
      <c r="AG1046402" s="245"/>
    </row>
    <row r="1046403" spans="1:33" ht="12.75">
      <c r="A1046403" s="247"/>
      <c r="B1046403" s="248"/>
      <c r="C1046403" s="249"/>
      <c r="D1046403" s="250"/>
      <c r="E1046403" s="250"/>
      <c r="F1046403" s="250"/>
      <c r="G1046403" s="250"/>
      <c r="H1046403" s="250"/>
      <c r="I1046403" s="250"/>
      <c r="J1046403" s="244"/>
      <c r="K1046403" s="244"/>
      <c r="L1046403" s="244"/>
      <c r="M1046403" s="244"/>
      <c r="N1046403" s="244"/>
      <c r="O1046403" s="251"/>
      <c r="P1046403" s="251"/>
      <c r="Q1046403" s="251"/>
      <c r="R1046403" s="251"/>
      <c r="S1046403" s="251"/>
      <c r="T1046403" s="251"/>
      <c r="U1046403" s="251"/>
      <c r="V1046403" s="251"/>
      <c r="W1046403" s="251"/>
      <c r="X1046403" s="251"/>
      <c r="Y1046403" s="251"/>
      <c r="Z1046403" s="251"/>
      <c r="AA1046403" s="251"/>
      <c r="AB1046403" s="247"/>
      <c r="AC1046403" s="247"/>
      <c r="AD1046403" s="245"/>
      <c r="AE1046403" s="245"/>
      <c r="AF1046403" s="245"/>
      <c r="AG1046403" s="245"/>
    </row>
    <row r="1046404" spans="1:33" ht="12.75">
      <c r="A1046404" s="247"/>
      <c r="B1046404" s="248"/>
      <c r="C1046404" s="249"/>
      <c r="D1046404" s="250"/>
      <c r="E1046404" s="250"/>
      <c r="F1046404" s="250"/>
      <c r="G1046404" s="250"/>
      <c r="H1046404" s="250"/>
      <c r="I1046404" s="250"/>
      <c r="J1046404" s="244"/>
      <c r="K1046404" s="244"/>
      <c r="L1046404" s="244"/>
      <c r="M1046404" s="244"/>
      <c r="N1046404" s="244"/>
      <c r="O1046404" s="251"/>
      <c r="P1046404" s="251"/>
      <c r="Q1046404" s="251"/>
      <c r="R1046404" s="251"/>
      <c r="S1046404" s="251"/>
      <c r="T1046404" s="251"/>
      <c r="U1046404" s="251"/>
      <c r="V1046404" s="251"/>
      <c r="W1046404" s="251"/>
      <c r="X1046404" s="251"/>
      <c r="Y1046404" s="251"/>
      <c r="Z1046404" s="251"/>
      <c r="AA1046404" s="251"/>
      <c r="AB1046404" s="247"/>
      <c r="AC1046404" s="247"/>
      <c r="AD1046404" s="245"/>
      <c r="AE1046404" s="245"/>
      <c r="AF1046404" s="245"/>
      <c r="AG1046404" s="245"/>
    </row>
    <row r="1046405" spans="1:33" ht="12.75">
      <c r="A1046405" s="247"/>
      <c r="B1046405" s="248"/>
      <c r="C1046405" s="249"/>
      <c r="D1046405" s="250"/>
      <c r="E1046405" s="250"/>
      <c r="F1046405" s="250"/>
      <c r="G1046405" s="250"/>
      <c r="H1046405" s="250"/>
      <c r="I1046405" s="250"/>
      <c r="J1046405" s="244"/>
      <c r="K1046405" s="244"/>
      <c r="L1046405" s="244"/>
      <c r="M1046405" s="244"/>
      <c r="N1046405" s="244"/>
      <c r="O1046405" s="251"/>
      <c r="P1046405" s="251"/>
      <c r="Q1046405" s="251"/>
      <c r="R1046405" s="251"/>
      <c r="S1046405" s="251"/>
      <c r="T1046405" s="251"/>
      <c r="U1046405" s="251"/>
      <c r="V1046405" s="251"/>
      <c r="W1046405" s="251"/>
      <c r="X1046405" s="251"/>
      <c r="Y1046405" s="251"/>
      <c r="Z1046405" s="251"/>
      <c r="AA1046405" s="251"/>
      <c r="AB1046405" s="247"/>
      <c r="AC1046405" s="247"/>
      <c r="AD1046405" s="245"/>
      <c r="AE1046405" s="245"/>
      <c r="AF1046405" s="245"/>
      <c r="AG1046405" s="245"/>
    </row>
    <row r="1046406" spans="1:33" ht="12.75">
      <c r="A1046406" s="247"/>
      <c r="B1046406" s="248"/>
      <c r="C1046406" s="249"/>
      <c r="D1046406" s="250"/>
      <c r="E1046406" s="250"/>
      <c r="F1046406" s="250"/>
      <c r="G1046406" s="250"/>
      <c r="H1046406" s="250"/>
      <c r="I1046406" s="250"/>
      <c r="J1046406" s="244"/>
      <c r="K1046406" s="244"/>
      <c r="L1046406" s="244"/>
      <c r="M1046406" s="244"/>
      <c r="N1046406" s="244"/>
      <c r="O1046406" s="251"/>
      <c r="P1046406" s="251"/>
      <c r="Q1046406" s="251"/>
      <c r="R1046406" s="251"/>
      <c r="S1046406" s="251"/>
      <c r="T1046406" s="251"/>
      <c r="U1046406" s="251"/>
      <c r="V1046406" s="251"/>
      <c r="W1046406" s="251"/>
      <c r="X1046406" s="251"/>
      <c r="Y1046406" s="251"/>
      <c r="Z1046406" s="251"/>
      <c r="AA1046406" s="251"/>
      <c r="AB1046406" s="247"/>
      <c r="AC1046406" s="247"/>
      <c r="AD1046406" s="245"/>
      <c r="AE1046406" s="245"/>
      <c r="AF1046406" s="245"/>
      <c r="AG1046406" s="245"/>
    </row>
    <row r="1046407" spans="1:33" ht="12.75">
      <c r="A1046407" s="247"/>
      <c r="B1046407" s="248"/>
      <c r="C1046407" s="249"/>
      <c r="D1046407" s="250"/>
      <c r="E1046407" s="250"/>
      <c r="F1046407" s="250"/>
      <c r="G1046407" s="250"/>
      <c r="H1046407" s="250"/>
      <c r="I1046407" s="250"/>
      <c r="J1046407" s="244"/>
      <c r="K1046407" s="244"/>
      <c r="L1046407" s="244"/>
      <c r="M1046407" s="244"/>
      <c r="N1046407" s="244"/>
      <c r="O1046407" s="251"/>
      <c r="P1046407" s="251"/>
      <c r="Q1046407" s="251"/>
      <c r="R1046407" s="251"/>
      <c r="S1046407" s="251"/>
      <c r="T1046407" s="251"/>
      <c r="U1046407" s="251"/>
      <c r="V1046407" s="251"/>
      <c r="W1046407" s="251"/>
      <c r="X1046407" s="251"/>
      <c r="Y1046407" s="251"/>
      <c r="Z1046407" s="251"/>
      <c r="AA1046407" s="251"/>
      <c r="AB1046407" s="247"/>
      <c r="AC1046407" s="247"/>
      <c r="AD1046407" s="245"/>
      <c r="AE1046407" s="245"/>
      <c r="AF1046407" s="245"/>
      <c r="AG1046407" s="245"/>
    </row>
    <row r="1046408" spans="1:33" ht="12.75">
      <c r="A1046408" s="247"/>
      <c r="B1046408" s="248"/>
      <c r="C1046408" s="249"/>
      <c r="D1046408" s="250"/>
      <c r="E1046408" s="250"/>
      <c r="F1046408" s="250"/>
      <c r="G1046408" s="250"/>
      <c r="H1046408" s="250"/>
      <c r="I1046408" s="250"/>
      <c r="J1046408" s="244"/>
      <c r="K1046408" s="244"/>
      <c r="L1046408" s="244"/>
      <c r="M1046408" s="244"/>
      <c r="N1046408" s="244"/>
      <c r="O1046408" s="251"/>
      <c r="P1046408" s="251"/>
      <c r="Q1046408" s="251"/>
      <c r="R1046408" s="251"/>
      <c r="S1046408" s="251"/>
      <c r="T1046408" s="251"/>
      <c r="U1046408" s="251"/>
      <c r="V1046408" s="251"/>
      <c r="W1046408" s="251"/>
      <c r="X1046408" s="251"/>
      <c r="Y1046408" s="251"/>
      <c r="Z1046408" s="251"/>
      <c r="AA1046408" s="251"/>
      <c r="AB1046408" s="247"/>
      <c r="AC1046408" s="247"/>
      <c r="AD1046408" s="245"/>
      <c r="AE1046408" s="245"/>
      <c r="AF1046408" s="245"/>
      <c r="AG1046408" s="245"/>
    </row>
    <row r="1046409" spans="1:33" ht="12.75">
      <c r="A1046409" s="247"/>
      <c r="B1046409" s="248"/>
      <c r="C1046409" s="249"/>
      <c r="D1046409" s="250"/>
      <c r="E1046409" s="250"/>
      <c r="F1046409" s="250"/>
      <c r="G1046409" s="250"/>
      <c r="H1046409" s="250"/>
      <c r="I1046409" s="250"/>
      <c r="J1046409" s="244"/>
      <c r="K1046409" s="244"/>
      <c r="L1046409" s="244"/>
      <c r="M1046409" s="244"/>
      <c r="N1046409" s="244"/>
      <c r="O1046409" s="251"/>
      <c r="P1046409" s="251"/>
      <c r="Q1046409" s="251"/>
      <c r="R1046409" s="251"/>
      <c r="S1046409" s="251"/>
      <c r="T1046409" s="251"/>
      <c r="U1046409" s="251"/>
      <c r="V1046409" s="251"/>
      <c r="W1046409" s="251"/>
      <c r="X1046409" s="251"/>
      <c r="Y1046409" s="251"/>
      <c r="Z1046409" s="251"/>
      <c r="AA1046409" s="251"/>
      <c r="AB1046409" s="247"/>
      <c r="AC1046409" s="247"/>
      <c r="AD1046409" s="245"/>
      <c r="AE1046409" s="245"/>
      <c r="AF1046409" s="245"/>
      <c r="AG1046409" s="245"/>
    </row>
    <row r="1046410" spans="1:33" ht="12.75">
      <c r="A1046410" s="247"/>
      <c r="B1046410" s="248"/>
      <c r="C1046410" s="249"/>
      <c r="D1046410" s="250"/>
      <c r="E1046410" s="250"/>
      <c r="F1046410" s="250"/>
      <c r="G1046410" s="250"/>
      <c r="H1046410" s="250"/>
      <c r="I1046410" s="250"/>
      <c r="J1046410" s="244"/>
      <c r="K1046410" s="244"/>
      <c r="L1046410" s="244"/>
      <c r="M1046410" s="244"/>
      <c r="N1046410" s="244"/>
      <c r="O1046410" s="251"/>
      <c r="P1046410" s="251"/>
      <c r="Q1046410" s="251"/>
      <c r="R1046410" s="251"/>
      <c r="S1046410" s="251"/>
      <c r="T1046410" s="251"/>
      <c r="U1046410" s="251"/>
      <c r="V1046410" s="251"/>
      <c r="W1046410" s="251"/>
      <c r="X1046410" s="251"/>
      <c r="Y1046410" s="251"/>
      <c r="Z1046410" s="251"/>
      <c r="AA1046410" s="251"/>
      <c r="AB1046410" s="247"/>
      <c r="AC1046410" s="247"/>
      <c r="AD1046410" s="245"/>
      <c r="AE1046410" s="245"/>
      <c r="AF1046410" s="245"/>
      <c r="AG1046410" s="245"/>
    </row>
    <row r="1046411" spans="1:33" ht="12.75">
      <c r="A1046411" s="247"/>
      <c r="B1046411" s="248"/>
      <c r="C1046411" s="249"/>
      <c r="D1046411" s="250"/>
      <c r="E1046411" s="250"/>
      <c r="F1046411" s="250"/>
      <c r="G1046411" s="250"/>
      <c r="H1046411" s="250"/>
      <c r="I1046411" s="250"/>
      <c r="J1046411" s="244"/>
      <c r="K1046411" s="244"/>
      <c r="L1046411" s="244"/>
      <c r="M1046411" s="244"/>
      <c r="N1046411" s="244"/>
      <c r="O1046411" s="251"/>
      <c r="P1046411" s="251"/>
      <c r="Q1046411" s="251"/>
      <c r="R1046411" s="251"/>
      <c r="S1046411" s="251"/>
      <c r="T1046411" s="251"/>
      <c r="U1046411" s="251"/>
      <c r="V1046411" s="251"/>
      <c r="W1046411" s="251"/>
      <c r="X1046411" s="251"/>
      <c r="Y1046411" s="251"/>
      <c r="Z1046411" s="251"/>
      <c r="AA1046411" s="251"/>
      <c r="AB1046411" s="247"/>
      <c r="AC1046411" s="247"/>
      <c r="AD1046411" s="245"/>
      <c r="AE1046411" s="245"/>
      <c r="AF1046411" s="245"/>
      <c r="AG1046411" s="245"/>
    </row>
    <row r="1046412" spans="1:33" ht="12.75">
      <c r="A1046412" s="247"/>
      <c r="B1046412" s="248"/>
      <c r="C1046412" s="249"/>
      <c r="D1046412" s="250"/>
      <c r="E1046412" s="250"/>
      <c r="F1046412" s="250"/>
      <c r="G1046412" s="250"/>
      <c r="H1046412" s="250"/>
      <c r="I1046412" s="250"/>
      <c r="J1046412" s="244"/>
      <c r="K1046412" s="244"/>
      <c r="L1046412" s="244"/>
      <c r="M1046412" s="244"/>
      <c r="N1046412" s="244"/>
      <c r="O1046412" s="251"/>
      <c r="P1046412" s="251"/>
      <c r="Q1046412" s="251"/>
      <c r="R1046412" s="251"/>
      <c r="S1046412" s="251"/>
      <c r="T1046412" s="251"/>
      <c r="U1046412" s="251"/>
      <c r="V1046412" s="251"/>
      <c r="W1046412" s="251"/>
      <c r="X1046412" s="251"/>
      <c r="Y1046412" s="251"/>
      <c r="Z1046412" s="251"/>
      <c r="AA1046412" s="251"/>
      <c r="AB1046412" s="247"/>
      <c r="AC1046412" s="247"/>
      <c r="AD1046412" s="245"/>
      <c r="AE1046412" s="245"/>
      <c r="AF1046412" s="245"/>
      <c r="AG1046412" s="245"/>
    </row>
    <row r="1046413" spans="1:33" ht="12.75">
      <c r="A1046413" s="247"/>
      <c r="B1046413" s="248"/>
      <c r="C1046413" s="249"/>
      <c r="D1046413" s="250"/>
      <c r="E1046413" s="250"/>
      <c r="F1046413" s="250"/>
      <c r="G1046413" s="250"/>
      <c r="H1046413" s="250"/>
      <c r="I1046413" s="250"/>
      <c r="J1046413" s="244"/>
      <c r="K1046413" s="244"/>
      <c r="L1046413" s="244"/>
      <c r="M1046413" s="244"/>
      <c r="N1046413" s="244"/>
      <c r="O1046413" s="251"/>
      <c r="P1046413" s="251"/>
      <c r="Q1046413" s="251"/>
      <c r="R1046413" s="251"/>
      <c r="S1046413" s="251"/>
      <c r="T1046413" s="251"/>
      <c r="U1046413" s="251"/>
      <c r="V1046413" s="251"/>
      <c r="W1046413" s="251"/>
      <c r="X1046413" s="251"/>
      <c r="Y1046413" s="251"/>
      <c r="Z1046413" s="251"/>
      <c r="AA1046413" s="251"/>
      <c r="AB1046413" s="247"/>
      <c r="AC1046413" s="247"/>
      <c r="AD1046413" s="245"/>
      <c r="AE1046413" s="245"/>
      <c r="AF1046413" s="245"/>
      <c r="AG1046413" s="245"/>
    </row>
    <row r="1046414" spans="1:33" ht="12.75">
      <c r="A1046414" s="247"/>
      <c r="B1046414" s="248"/>
      <c r="C1046414" s="249"/>
      <c r="D1046414" s="250"/>
      <c r="E1046414" s="250"/>
      <c r="F1046414" s="250"/>
      <c r="G1046414" s="250"/>
      <c r="H1046414" s="250"/>
      <c r="I1046414" s="250"/>
      <c r="J1046414" s="244"/>
      <c r="K1046414" s="244"/>
      <c r="L1046414" s="244"/>
      <c r="M1046414" s="244"/>
      <c r="N1046414" s="244"/>
      <c r="O1046414" s="251"/>
      <c r="P1046414" s="251"/>
      <c r="Q1046414" s="251"/>
      <c r="R1046414" s="251"/>
      <c r="S1046414" s="251"/>
      <c r="T1046414" s="251"/>
      <c r="U1046414" s="251"/>
      <c r="V1046414" s="251"/>
      <c r="W1046414" s="251"/>
      <c r="X1046414" s="251"/>
      <c r="Y1046414" s="251"/>
      <c r="Z1046414" s="251"/>
      <c r="AA1046414" s="251"/>
      <c r="AB1046414" s="247"/>
      <c r="AC1046414" s="247"/>
      <c r="AD1046414" s="245"/>
      <c r="AE1046414" s="245"/>
      <c r="AF1046414" s="245"/>
      <c r="AG1046414" s="245"/>
    </row>
    <row r="1046415" spans="1:33" ht="12.75">
      <c r="A1046415" s="247"/>
      <c r="B1046415" s="248"/>
      <c r="C1046415" s="249"/>
      <c r="D1046415" s="250"/>
      <c r="E1046415" s="250"/>
      <c r="F1046415" s="250"/>
      <c r="G1046415" s="250"/>
      <c r="H1046415" s="250"/>
      <c r="I1046415" s="250"/>
      <c r="J1046415" s="244"/>
      <c r="K1046415" s="244"/>
      <c r="L1046415" s="244"/>
      <c r="M1046415" s="244"/>
      <c r="N1046415" s="244"/>
      <c r="O1046415" s="251"/>
      <c r="P1046415" s="251"/>
      <c r="Q1046415" s="251"/>
      <c r="R1046415" s="251"/>
      <c r="S1046415" s="251"/>
      <c r="T1046415" s="251"/>
      <c r="U1046415" s="251"/>
      <c r="V1046415" s="251"/>
      <c r="W1046415" s="251"/>
      <c r="X1046415" s="251"/>
      <c r="Y1046415" s="251"/>
      <c r="Z1046415" s="251"/>
      <c r="AA1046415" s="251"/>
      <c r="AB1046415" s="247"/>
      <c r="AC1046415" s="247"/>
      <c r="AD1046415" s="245"/>
      <c r="AE1046415" s="245"/>
      <c r="AF1046415" s="245"/>
      <c r="AG1046415" s="245"/>
    </row>
    <row r="1046416" spans="1:33" ht="12.75">
      <c r="A1046416" s="247"/>
      <c r="B1046416" s="248"/>
      <c r="C1046416" s="249"/>
      <c r="D1046416" s="250"/>
      <c r="E1046416" s="250"/>
      <c r="F1046416" s="250"/>
      <c r="G1046416" s="250"/>
      <c r="H1046416" s="250"/>
      <c r="I1046416" s="250"/>
      <c r="J1046416" s="244"/>
      <c r="K1046416" s="244"/>
      <c r="L1046416" s="244"/>
      <c r="M1046416" s="244"/>
      <c r="N1046416" s="244"/>
      <c r="O1046416" s="251"/>
      <c r="P1046416" s="251"/>
      <c r="Q1046416" s="251"/>
      <c r="R1046416" s="251"/>
      <c r="S1046416" s="251"/>
      <c r="T1046416" s="251"/>
      <c r="U1046416" s="251"/>
      <c r="V1046416" s="251"/>
      <c r="W1046416" s="251"/>
      <c r="X1046416" s="251"/>
      <c r="Y1046416" s="251"/>
      <c r="Z1046416" s="251"/>
      <c r="AA1046416" s="251"/>
      <c r="AB1046416" s="247"/>
      <c r="AC1046416" s="247"/>
      <c r="AD1046416" s="245"/>
      <c r="AE1046416" s="245"/>
      <c r="AF1046416" s="245"/>
      <c r="AG1046416" s="245"/>
    </row>
    <row r="1046417" spans="1:33" ht="12.75">
      <c r="A1046417" s="247"/>
      <c r="B1046417" s="248"/>
      <c r="C1046417" s="249"/>
      <c r="D1046417" s="250"/>
      <c r="E1046417" s="250"/>
      <c r="F1046417" s="250"/>
      <c r="G1046417" s="250"/>
      <c r="H1046417" s="250"/>
      <c r="I1046417" s="250"/>
      <c r="J1046417" s="244"/>
      <c r="K1046417" s="244"/>
      <c r="L1046417" s="244"/>
      <c r="M1046417" s="244"/>
      <c r="N1046417" s="244"/>
      <c r="O1046417" s="251"/>
      <c r="P1046417" s="251"/>
      <c r="Q1046417" s="251"/>
      <c r="R1046417" s="251"/>
      <c r="S1046417" s="251"/>
      <c r="T1046417" s="251"/>
      <c r="U1046417" s="251"/>
      <c r="V1046417" s="251"/>
      <c r="W1046417" s="251"/>
      <c r="X1046417" s="251"/>
      <c r="Y1046417" s="251"/>
      <c r="Z1046417" s="251"/>
      <c r="AA1046417" s="251"/>
      <c r="AB1046417" s="247"/>
      <c r="AC1046417" s="247"/>
      <c r="AD1046417" s="245"/>
      <c r="AE1046417" s="245"/>
      <c r="AF1046417" s="245"/>
      <c r="AG1046417" s="245"/>
    </row>
    <row r="1046418" spans="1:33" ht="12.75">
      <c r="A1046418" s="247"/>
      <c r="B1046418" s="248"/>
      <c r="C1046418" s="249"/>
      <c r="D1046418" s="250"/>
      <c r="E1046418" s="250"/>
      <c r="F1046418" s="250"/>
      <c r="G1046418" s="250"/>
      <c r="H1046418" s="250"/>
      <c r="I1046418" s="250"/>
      <c r="J1046418" s="244"/>
      <c r="K1046418" s="244"/>
      <c r="L1046418" s="244"/>
      <c r="M1046418" s="244"/>
      <c r="N1046418" s="244"/>
      <c r="O1046418" s="251"/>
      <c r="P1046418" s="251"/>
      <c r="Q1046418" s="251"/>
      <c r="R1046418" s="251"/>
      <c r="S1046418" s="251"/>
      <c r="T1046418" s="251"/>
      <c r="U1046418" s="251"/>
      <c r="V1046418" s="251"/>
      <c r="W1046418" s="251"/>
      <c r="X1046418" s="251"/>
      <c r="Y1046418" s="251"/>
      <c r="Z1046418" s="251"/>
      <c r="AA1046418" s="251"/>
      <c r="AB1046418" s="247"/>
      <c r="AC1046418" s="247"/>
      <c r="AD1046418" s="245"/>
      <c r="AE1046418" s="245"/>
      <c r="AF1046418" s="245"/>
      <c r="AG1046418" s="245"/>
    </row>
    <row r="1046419" spans="1:33" ht="12.75">
      <c r="A1046419" s="247"/>
      <c r="B1046419" s="248"/>
      <c r="C1046419" s="249"/>
      <c r="D1046419" s="250"/>
      <c r="E1046419" s="250"/>
      <c r="F1046419" s="250"/>
      <c r="G1046419" s="250"/>
      <c r="H1046419" s="250"/>
      <c r="I1046419" s="250"/>
      <c r="J1046419" s="244"/>
      <c r="K1046419" s="244"/>
      <c r="L1046419" s="244"/>
      <c r="M1046419" s="244"/>
      <c r="N1046419" s="244"/>
      <c r="O1046419" s="251"/>
      <c r="P1046419" s="251"/>
      <c r="Q1046419" s="251"/>
      <c r="R1046419" s="251"/>
      <c r="S1046419" s="251"/>
      <c r="T1046419" s="251"/>
      <c r="U1046419" s="251"/>
      <c r="V1046419" s="251"/>
      <c r="W1046419" s="251"/>
      <c r="X1046419" s="251"/>
      <c r="Y1046419" s="251"/>
      <c r="Z1046419" s="251"/>
      <c r="AA1046419" s="251"/>
      <c r="AB1046419" s="247"/>
      <c r="AC1046419" s="247"/>
      <c r="AD1046419" s="245"/>
      <c r="AE1046419" s="245"/>
      <c r="AF1046419" s="245"/>
      <c r="AG1046419" s="245"/>
    </row>
    <row r="1046420" spans="1:33" ht="12.75">
      <c r="A1046420" s="247"/>
      <c r="B1046420" s="248"/>
      <c r="C1046420" s="249"/>
      <c r="D1046420" s="250"/>
      <c r="E1046420" s="250"/>
      <c r="F1046420" s="250"/>
      <c r="G1046420" s="250"/>
      <c r="H1046420" s="250"/>
      <c r="I1046420" s="250"/>
      <c r="J1046420" s="244"/>
      <c r="K1046420" s="244"/>
      <c r="L1046420" s="244"/>
      <c r="M1046420" s="244"/>
      <c r="N1046420" s="244"/>
      <c r="O1046420" s="251"/>
      <c r="P1046420" s="251"/>
      <c r="Q1046420" s="251"/>
      <c r="R1046420" s="251"/>
      <c r="S1046420" s="251"/>
      <c r="T1046420" s="251"/>
      <c r="U1046420" s="251"/>
      <c r="V1046420" s="251"/>
      <c r="W1046420" s="251"/>
      <c r="X1046420" s="251"/>
      <c r="Y1046420" s="251"/>
      <c r="Z1046420" s="251"/>
      <c r="AA1046420" s="251"/>
      <c r="AB1046420" s="247"/>
      <c r="AC1046420" s="247"/>
      <c r="AD1046420" s="245"/>
      <c r="AE1046420" s="245"/>
      <c r="AF1046420" s="245"/>
      <c r="AG1046420" s="245"/>
    </row>
    <row r="1046421" spans="1:33" ht="12.75">
      <c r="A1046421" s="247"/>
      <c r="B1046421" s="248"/>
      <c r="C1046421" s="249"/>
      <c r="D1046421" s="250"/>
      <c r="E1046421" s="250"/>
      <c r="F1046421" s="250"/>
      <c r="G1046421" s="250"/>
      <c r="H1046421" s="250"/>
      <c r="I1046421" s="250"/>
      <c r="J1046421" s="244"/>
      <c r="K1046421" s="244"/>
      <c r="L1046421" s="244"/>
      <c r="M1046421" s="244"/>
      <c r="N1046421" s="244"/>
      <c r="O1046421" s="251"/>
      <c r="P1046421" s="251"/>
      <c r="Q1046421" s="251"/>
      <c r="R1046421" s="251"/>
      <c r="S1046421" s="251"/>
      <c r="T1046421" s="251"/>
      <c r="U1046421" s="251"/>
      <c r="V1046421" s="251"/>
      <c r="W1046421" s="251"/>
      <c r="X1046421" s="251"/>
      <c r="Y1046421" s="251"/>
      <c r="Z1046421" s="251"/>
      <c r="AA1046421" s="251"/>
      <c r="AB1046421" s="247"/>
      <c r="AC1046421" s="247"/>
      <c r="AD1046421" s="245"/>
      <c r="AE1046421" s="245"/>
      <c r="AF1046421" s="245"/>
      <c r="AG1046421" s="245"/>
    </row>
    <row r="1046422" spans="1:33" ht="12.75">
      <c r="A1046422" s="247"/>
      <c r="B1046422" s="248"/>
      <c r="C1046422" s="249"/>
      <c r="D1046422" s="250"/>
      <c r="E1046422" s="250"/>
      <c r="F1046422" s="250"/>
      <c r="G1046422" s="250"/>
      <c r="H1046422" s="250"/>
      <c r="I1046422" s="250"/>
      <c r="J1046422" s="244"/>
      <c r="K1046422" s="244"/>
      <c r="L1046422" s="244"/>
      <c r="M1046422" s="244"/>
      <c r="N1046422" s="244"/>
      <c r="O1046422" s="251"/>
      <c r="P1046422" s="251"/>
      <c r="Q1046422" s="251"/>
      <c r="R1046422" s="251"/>
      <c r="S1046422" s="251"/>
      <c r="T1046422" s="251"/>
      <c r="U1046422" s="251"/>
      <c r="V1046422" s="251"/>
      <c r="W1046422" s="251"/>
      <c r="X1046422" s="251"/>
      <c r="Y1046422" s="251"/>
      <c r="Z1046422" s="251"/>
      <c r="AA1046422" s="251"/>
      <c r="AB1046422" s="247"/>
      <c r="AC1046422" s="247"/>
      <c r="AD1046422" s="245"/>
      <c r="AE1046422" s="245"/>
      <c r="AF1046422" s="245"/>
      <c r="AG1046422" s="245"/>
    </row>
    <row r="1046423" spans="1:33" ht="12.75">
      <c r="A1046423" s="247"/>
      <c r="B1046423" s="248"/>
      <c r="C1046423" s="249"/>
      <c r="D1046423" s="250"/>
      <c r="E1046423" s="250"/>
      <c r="F1046423" s="250"/>
      <c r="G1046423" s="250"/>
      <c r="H1046423" s="250"/>
      <c r="I1046423" s="250"/>
      <c r="J1046423" s="244"/>
      <c r="K1046423" s="244"/>
      <c r="L1046423" s="244"/>
      <c r="M1046423" s="244"/>
      <c r="N1046423" s="244"/>
      <c r="O1046423" s="251"/>
      <c r="P1046423" s="251"/>
      <c r="Q1046423" s="251"/>
      <c r="R1046423" s="251"/>
      <c r="S1046423" s="251"/>
      <c r="T1046423" s="251"/>
      <c r="U1046423" s="251"/>
      <c r="V1046423" s="251"/>
      <c r="W1046423" s="251"/>
      <c r="X1046423" s="251"/>
      <c r="Y1046423" s="251"/>
      <c r="Z1046423" s="251"/>
      <c r="AA1046423" s="251"/>
      <c r="AB1046423" s="247"/>
      <c r="AC1046423" s="247"/>
      <c r="AD1046423" s="245"/>
      <c r="AE1046423" s="245"/>
      <c r="AF1046423" s="245"/>
      <c r="AG1046423" s="245"/>
    </row>
    <row r="1046424" spans="1:33" ht="12.75">
      <c r="A1046424" s="247"/>
      <c r="B1046424" s="248"/>
      <c r="C1046424" s="249"/>
      <c r="D1046424" s="250"/>
      <c r="E1046424" s="250"/>
      <c r="F1046424" s="250"/>
      <c r="G1046424" s="250"/>
      <c r="H1046424" s="250"/>
      <c r="I1046424" s="250"/>
      <c r="J1046424" s="244"/>
      <c r="K1046424" s="244"/>
      <c r="L1046424" s="244"/>
      <c r="M1046424" s="244"/>
      <c r="N1046424" s="244"/>
      <c r="O1046424" s="251"/>
      <c r="P1046424" s="251"/>
      <c r="Q1046424" s="251"/>
      <c r="R1046424" s="251"/>
      <c r="S1046424" s="251"/>
      <c r="T1046424" s="251"/>
      <c r="U1046424" s="251"/>
      <c r="V1046424" s="251"/>
      <c r="W1046424" s="251"/>
      <c r="X1046424" s="251"/>
      <c r="Y1046424" s="251"/>
      <c r="Z1046424" s="251"/>
      <c r="AA1046424" s="251"/>
      <c r="AB1046424" s="247"/>
      <c r="AC1046424" s="247"/>
      <c r="AD1046424" s="245"/>
      <c r="AE1046424" s="245"/>
      <c r="AF1046424" s="245"/>
      <c r="AG1046424" s="245"/>
    </row>
    <row r="1046425" spans="1:33" ht="12.75">
      <c r="A1046425" s="247"/>
      <c r="B1046425" s="248"/>
      <c r="C1046425" s="249"/>
      <c r="D1046425" s="250"/>
      <c r="E1046425" s="250"/>
      <c r="F1046425" s="250"/>
      <c r="G1046425" s="250"/>
      <c r="H1046425" s="250"/>
      <c r="I1046425" s="250"/>
      <c r="J1046425" s="244"/>
      <c r="K1046425" s="244"/>
      <c r="L1046425" s="244"/>
      <c r="M1046425" s="244"/>
      <c r="N1046425" s="244"/>
      <c r="O1046425" s="251"/>
      <c r="P1046425" s="251"/>
      <c r="Q1046425" s="251"/>
      <c r="R1046425" s="251"/>
      <c r="S1046425" s="251"/>
      <c r="T1046425" s="251"/>
      <c r="U1046425" s="251"/>
      <c r="V1046425" s="251"/>
      <c r="W1046425" s="251"/>
      <c r="X1046425" s="251"/>
      <c r="Y1046425" s="251"/>
      <c r="Z1046425" s="251"/>
      <c r="AA1046425" s="251"/>
      <c r="AB1046425" s="247"/>
      <c r="AC1046425" s="247"/>
      <c r="AD1046425" s="245"/>
      <c r="AE1046425" s="245"/>
      <c r="AF1046425" s="245"/>
      <c r="AG1046425" s="245"/>
    </row>
    <row r="1046426" spans="1:33" ht="12.75">
      <c r="A1046426" s="247"/>
      <c r="B1046426" s="248"/>
      <c r="C1046426" s="249"/>
      <c r="D1046426" s="250"/>
      <c r="E1046426" s="250"/>
      <c r="F1046426" s="250"/>
      <c r="G1046426" s="250"/>
      <c r="H1046426" s="250"/>
      <c r="I1046426" s="250"/>
      <c r="J1046426" s="244"/>
      <c r="K1046426" s="244"/>
      <c r="L1046426" s="244"/>
      <c r="M1046426" s="244"/>
      <c r="N1046426" s="244"/>
      <c r="O1046426" s="251"/>
      <c r="P1046426" s="251"/>
      <c r="Q1046426" s="251"/>
      <c r="R1046426" s="251"/>
      <c r="S1046426" s="251"/>
      <c r="T1046426" s="251"/>
      <c r="U1046426" s="251"/>
      <c r="V1046426" s="251"/>
      <c r="W1046426" s="251"/>
      <c r="X1046426" s="251"/>
      <c r="Y1046426" s="251"/>
      <c r="Z1046426" s="251"/>
      <c r="AA1046426" s="251"/>
      <c r="AB1046426" s="247"/>
      <c r="AC1046426" s="247"/>
      <c r="AD1046426" s="245"/>
      <c r="AE1046426" s="245"/>
      <c r="AF1046426" s="245"/>
      <c r="AG1046426" s="245"/>
    </row>
    <row r="1046427" spans="1:33" ht="12.75">
      <c r="A1046427" s="247"/>
      <c r="B1046427" s="248"/>
      <c r="C1046427" s="249"/>
      <c r="D1046427" s="250"/>
      <c r="E1046427" s="250"/>
      <c r="F1046427" s="250"/>
      <c r="G1046427" s="250"/>
      <c r="H1046427" s="250"/>
      <c r="I1046427" s="250"/>
      <c r="J1046427" s="244"/>
      <c r="K1046427" s="244"/>
      <c r="L1046427" s="244"/>
      <c r="M1046427" s="244"/>
      <c r="N1046427" s="244"/>
      <c r="O1046427" s="251"/>
      <c r="P1046427" s="251"/>
      <c r="Q1046427" s="251"/>
      <c r="R1046427" s="251"/>
      <c r="S1046427" s="251"/>
      <c r="T1046427" s="251"/>
      <c r="U1046427" s="251"/>
      <c r="V1046427" s="251"/>
      <c r="W1046427" s="251"/>
      <c r="X1046427" s="251"/>
      <c r="Y1046427" s="251"/>
      <c r="Z1046427" s="251"/>
      <c r="AA1046427" s="251"/>
      <c r="AB1046427" s="247"/>
      <c r="AC1046427" s="247"/>
      <c r="AD1046427" s="245"/>
      <c r="AE1046427" s="245"/>
      <c r="AF1046427" s="245"/>
      <c r="AG1046427" s="245"/>
    </row>
    <row r="1046428" spans="1:33" ht="12.75">
      <c r="A1046428" s="247"/>
      <c r="B1046428" s="248"/>
      <c r="C1046428" s="249"/>
      <c r="D1046428" s="250"/>
      <c r="E1046428" s="250"/>
      <c r="F1046428" s="250"/>
      <c r="G1046428" s="250"/>
      <c r="H1046428" s="250"/>
      <c r="I1046428" s="250"/>
      <c r="J1046428" s="244"/>
      <c r="K1046428" s="244"/>
      <c r="L1046428" s="244"/>
      <c r="M1046428" s="244"/>
      <c r="N1046428" s="244"/>
      <c r="O1046428" s="251"/>
      <c r="P1046428" s="251"/>
      <c r="Q1046428" s="251"/>
      <c r="R1046428" s="251"/>
      <c r="S1046428" s="251"/>
      <c r="T1046428" s="251"/>
      <c r="U1046428" s="251"/>
      <c r="V1046428" s="251"/>
      <c r="W1046428" s="251"/>
      <c r="X1046428" s="251"/>
      <c r="Y1046428" s="251"/>
      <c r="Z1046428" s="251"/>
      <c r="AA1046428" s="251"/>
      <c r="AB1046428" s="247"/>
      <c r="AC1046428" s="247"/>
      <c r="AD1046428" s="245"/>
      <c r="AE1046428" s="245"/>
      <c r="AF1046428" s="245"/>
      <c r="AG1046428" s="245"/>
    </row>
    <row r="1046429" spans="1:33" ht="12.75">
      <c r="A1046429" s="247"/>
      <c r="B1046429" s="248"/>
      <c r="C1046429" s="249"/>
      <c r="D1046429" s="250"/>
      <c r="E1046429" s="250"/>
      <c r="F1046429" s="250"/>
      <c r="G1046429" s="250"/>
      <c r="H1046429" s="250"/>
      <c r="I1046429" s="250"/>
      <c r="J1046429" s="244"/>
      <c r="K1046429" s="244"/>
      <c r="L1046429" s="244"/>
      <c r="M1046429" s="244"/>
      <c r="N1046429" s="244"/>
      <c r="O1046429" s="251"/>
      <c r="P1046429" s="251"/>
      <c r="Q1046429" s="251"/>
      <c r="R1046429" s="251"/>
      <c r="S1046429" s="251"/>
      <c r="T1046429" s="251"/>
      <c r="U1046429" s="251"/>
      <c r="V1046429" s="251"/>
      <c r="W1046429" s="251"/>
      <c r="X1046429" s="251"/>
      <c r="Y1046429" s="251"/>
      <c r="Z1046429" s="251"/>
      <c r="AA1046429" s="251"/>
      <c r="AB1046429" s="247"/>
      <c r="AC1046429" s="247"/>
      <c r="AD1046429" s="245"/>
      <c r="AE1046429" s="245"/>
      <c r="AF1046429" s="245"/>
      <c r="AG1046429" s="245"/>
    </row>
    <row r="1046430" spans="1:33" ht="12.75">
      <c r="A1046430" s="247"/>
      <c r="B1046430" s="248"/>
      <c r="C1046430" s="249"/>
      <c r="D1046430" s="250"/>
      <c r="E1046430" s="250"/>
      <c r="F1046430" s="250"/>
      <c r="G1046430" s="250"/>
      <c r="H1046430" s="250"/>
      <c r="I1046430" s="250"/>
      <c r="J1046430" s="244"/>
      <c r="K1046430" s="244"/>
      <c r="L1046430" s="244"/>
      <c r="M1046430" s="244"/>
      <c r="N1046430" s="244"/>
      <c r="O1046430" s="251"/>
      <c r="P1046430" s="251"/>
      <c r="Q1046430" s="251"/>
      <c r="R1046430" s="251"/>
      <c r="S1046430" s="251"/>
      <c r="T1046430" s="251"/>
      <c r="U1046430" s="251"/>
      <c r="V1046430" s="251"/>
      <c r="W1046430" s="251"/>
      <c r="X1046430" s="251"/>
      <c r="Y1046430" s="251"/>
      <c r="Z1046430" s="251"/>
      <c r="AA1046430" s="251"/>
      <c r="AB1046430" s="247"/>
      <c r="AC1046430" s="247"/>
      <c r="AD1046430" s="245"/>
      <c r="AE1046430" s="245"/>
      <c r="AF1046430" s="245"/>
      <c r="AG1046430" s="245"/>
    </row>
    <row r="1046431" spans="1:33" ht="12.75">
      <c r="A1046431" s="247"/>
      <c r="B1046431" s="248"/>
      <c r="C1046431" s="249"/>
      <c r="D1046431" s="250"/>
      <c r="E1046431" s="250"/>
      <c r="F1046431" s="250"/>
      <c r="G1046431" s="250"/>
      <c r="H1046431" s="250"/>
      <c r="I1046431" s="250"/>
      <c r="J1046431" s="244"/>
      <c r="K1046431" s="244"/>
      <c r="L1046431" s="244"/>
      <c r="M1046431" s="244"/>
      <c r="N1046431" s="244"/>
      <c r="O1046431" s="251"/>
      <c r="P1046431" s="251"/>
      <c r="Q1046431" s="251"/>
      <c r="R1046431" s="251"/>
      <c r="S1046431" s="251"/>
      <c r="T1046431" s="251"/>
      <c r="U1046431" s="251"/>
      <c r="V1046431" s="251"/>
      <c r="W1046431" s="251"/>
      <c r="X1046431" s="251"/>
      <c r="Y1046431" s="251"/>
      <c r="Z1046431" s="251"/>
      <c r="AA1046431" s="251"/>
      <c r="AB1046431" s="247"/>
      <c r="AC1046431" s="247"/>
      <c r="AD1046431" s="245"/>
      <c r="AE1046431" s="245"/>
      <c r="AF1046431" s="245"/>
      <c r="AG1046431" s="245"/>
    </row>
    <row r="1046432" spans="1:33" ht="12.75">
      <c r="A1046432" s="247"/>
      <c r="B1046432" s="248"/>
      <c r="C1046432" s="249"/>
      <c r="D1046432" s="250"/>
      <c r="E1046432" s="250"/>
      <c r="F1046432" s="250"/>
      <c r="G1046432" s="250"/>
      <c r="H1046432" s="250"/>
      <c r="I1046432" s="250"/>
      <c r="J1046432" s="244"/>
      <c r="K1046432" s="244"/>
      <c r="L1046432" s="244"/>
      <c r="M1046432" s="244"/>
      <c r="N1046432" s="244"/>
      <c r="O1046432" s="251"/>
      <c r="P1046432" s="251"/>
      <c r="Q1046432" s="251"/>
      <c r="R1046432" s="251"/>
      <c r="S1046432" s="251"/>
      <c r="T1046432" s="251"/>
      <c r="U1046432" s="251"/>
      <c r="V1046432" s="251"/>
      <c r="W1046432" s="251"/>
      <c r="X1046432" s="251"/>
      <c r="Y1046432" s="251"/>
      <c r="Z1046432" s="251"/>
      <c r="AA1046432" s="251"/>
      <c r="AB1046432" s="247"/>
      <c r="AC1046432" s="247"/>
      <c r="AD1046432" s="245"/>
      <c r="AE1046432" s="245"/>
      <c r="AF1046432" s="245"/>
      <c r="AG1046432" s="245"/>
    </row>
    <row r="1046433" spans="1:33" ht="12.75">
      <c r="A1046433" s="247"/>
      <c r="B1046433" s="248"/>
      <c r="C1046433" s="249"/>
      <c r="D1046433" s="250"/>
      <c r="E1046433" s="250"/>
      <c r="F1046433" s="250"/>
      <c r="G1046433" s="250"/>
      <c r="H1046433" s="250"/>
      <c r="I1046433" s="250"/>
      <c r="J1046433" s="244"/>
      <c r="K1046433" s="244"/>
      <c r="L1046433" s="244"/>
      <c r="M1046433" s="244"/>
      <c r="N1046433" s="244"/>
      <c r="O1046433" s="251"/>
      <c r="P1046433" s="251"/>
      <c r="Q1046433" s="251"/>
      <c r="R1046433" s="251"/>
      <c r="S1046433" s="251"/>
      <c r="T1046433" s="251"/>
      <c r="U1046433" s="251"/>
      <c r="V1046433" s="251"/>
      <c r="W1046433" s="251"/>
      <c r="X1046433" s="251"/>
      <c r="Y1046433" s="251"/>
      <c r="Z1046433" s="251"/>
      <c r="AA1046433" s="251"/>
      <c r="AB1046433" s="247"/>
      <c r="AC1046433" s="247"/>
      <c r="AD1046433" s="245"/>
      <c r="AE1046433" s="245"/>
      <c r="AF1046433" s="245"/>
      <c r="AG1046433" s="245"/>
    </row>
    <row r="1046434" spans="1:33" ht="12.75">
      <c r="A1046434" s="247"/>
      <c r="B1046434" s="248"/>
      <c r="C1046434" s="249"/>
      <c r="D1046434" s="250"/>
      <c r="E1046434" s="250"/>
      <c r="F1046434" s="250"/>
      <c r="G1046434" s="250"/>
      <c r="H1046434" s="250"/>
      <c r="I1046434" s="250"/>
      <c r="J1046434" s="244"/>
      <c r="K1046434" s="244"/>
      <c r="L1046434" s="244"/>
      <c r="M1046434" s="244"/>
      <c r="N1046434" s="244"/>
      <c r="O1046434" s="251"/>
      <c r="P1046434" s="251"/>
      <c r="Q1046434" s="251"/>
      <c r="R1046434" s="251"/>
      <c r="S1046434" s="251"/>
      <c r="T1046434" s="251"/>
      <c r="U1046434" s="251"/>
      <c r="V1046434" s="251"/>
      <c r="W1046434" s="251"/>
      <c r="X1046434" s="251"/>
      <c r="Y1046434" s="251"/>
      <c r="Z1046434" s="251"/>
      <c r="AA1046434" s="251"/>
      <c r="AB1046434" s="247"/>
      <c r="AC1046434" s="247"/>
      <c r="AD1046434" s="245"/>
      <c r="AE1046434" s="245"/>
      <c r="AF1046434" s="245"/>
      <c r="AG1046434" s="245"/>
    </row>
    <row r="1046435" spans="1:33" ht="12.75">
      <c r="A1046435" s="247"/>
      <c r="B1046435" s="248"/>
      <c r="C1046435" s="249"/>
      <c r="D1046435" s="250"/>
      <c r="E1046435" s="250"/>
      <c r="F1046435" s="250"/>
      <c r="G1046435" s="250"/>
      <c r="H1046435" s="250"/>
      <c r="I1046435" s="250"/>
      <c r="J1046435" s="244"/>
      <c r="K1046435" s="244"/>
      <c r="L1046435" s="244"/>
      <c r="M1046435" s="244"/>
      <c r="N1046435" s="244"/>
      <c r="O1046435" s="251"/>
      <c r="P1046435" s="251"/>
      <c r="Q1046435" s="251"/>
      <c r="R1046435" s="251"/>
      <c r="S1046435" s="251"/>
      <c r="T1046435" s="251"/>
      <c r="U1046435" s="251"/>
      <c r="V1046435" s="251"/>
      <c r="W1046435" s="251"/>
      <c r="X1046435" s="251"/>
      <c r="Y1046435" s="251"/>
      <c r="Z1046435" s="251"/>
      <c r="AA1046435" s="251"/>
      <c r="AB1046435" s="247"/>
      <c r="AC1046435" s="247"/>
      <c r="AD1046435" s="245"/>
      <c r="AE1046435" s="245"/>
      <c r="AF1046435" s="245"/>
      <c r="AG1046435" s="245"/>
    </row>
    <row r="1046436" spans="1:33" ht="12.75">
      <c r="A1046436" s="247"/>
      <c r="B1046436" s="248"/>
      <c r="C1046436" s="249"/>
      <c r="D1046436" s="250"/>
      <c r="E1046436" s="250"/>
      <c r="F1046436" s="250"/>
      <c r="G1046436" s="250"/>
      <c r="H1046436" s="250"/>
      <c r="I1046436" s="250"/>
      <c r="J1046436" s="244"/>
      <c r="K1046436" s="244"/>
      <c r="L1046436" s="244"/>
      <c r="M1046436" s="244"/>
      <c r="N1046436" s="244"/>
      <c r="O1046436" s="251"/>
      <c r="P1046436" s="251"/>
      <c r="Q1046436" s="251"/>
      <c r="R1046436" s="251"/>
      <c r="S1046436" s="251"/>
      <c r="T1046436" s="251"/>
      <c r="U1046436" s="251"/>
      <c r="V1046436" s="251"/>
      <c r="W1046436" s="251"/>
      <c r="X1046436" s="251"/>
      <c r="Y1046436" s="251"/>
      <c r="Z1046436" s="251"/>
      <c r="AA1046436" s="251"/>
      <c r="AB1046436" s="247"/>
      <c r="AC1046436" s="247"/>
      <c r="AD1046436" s="245"/>
      <c r="AE1046436" s="245"/>
      <c r="AF1046436" s="245"/>
      <c r="AG1046436" s="245"/>
    </row>
    <row r="1046437" spans="1:33" ht="12.75">
      <c r="A1046437" s="247"/>
      <c r="B1046437" s="248"/>
      <c r="C1046437" s="249"/>
      <c r="D1046437" s="250"/>
      <c r="E1046437" s="250"/>
      <c r="F1046437" s="250"/>
      <c r="G1046437" s="250"/>
      <c r="H1046437" s="250"/>
      <c r="I1046437" s="250"/>
      <c r="J1046437" s="244"/>
      <c r="K1046437" s="244"/>
      <c r="L1046437" s="244"/>
      <c r="M1046437" s="244"/>
      <c r="N1046437" s="244"/>
      <c r="O1046437" s="251"/>
      <c r="P1046437" s="251"/>
      <c r="Q1046437" s="251"/>
      <c r="R1046437" s="251"/>
      <c r="S1046437" s="251"/>
      <c r="T1046437" s="251"/>
      <c r="U1046437" s="251"/>
      <c r="V1046437" s="251"/>
      <c r="W1046437" s="251"/>
      <c r="X1046437" s="251"/>
      <c r="Y1046437" s="251"/>
      <c r="Z1046437" s="251"/>
      <c r="AA1046437" s="251"/>
      <c r="AB1046437" s="247"/>
      <c r="AC1046437" s="247"/>
      <c r="AD1046437" s="245"/>
      <c r="AE1046437" s="245"/>
      <c r="AF1046437" s="245"/>
      <c r="AG1046437" s="245"/>
    </row>
    <row r="1046438" spans="1:33" ht="12.75">
      <c r="A1046438" s="247"/>
      <c r="B1046438" s="248"/>
      <c r="C1046438" s="249"/>
      <c r="D1046438" s="250"/>
      <c r="E1046438" s="250"/>
      <c r="F1046438" s="250"/>
      <c r="G1046438" s="250"/>
      <c r="H1046438" s="250"/>
      <c r="I1046438" s="250"/>
      <c r="J1046438" s="244"/>
      <c r="K1046438" s="244"/>
      <c r="L1046438" s="244"/>
      <c r="M1046438" s="244"/>
      <c r="N1046438" s="244"/>
      <c r="O1046438" s="251"/>
      <c r="P1046438" s="251"/>
      <c r="Q1046438" s="251"/>
      <c r="R1046438" s="251"/>
      <c r="S1046438" s="251"/>
      <c r="T1046438" s="251"/>
      <c r="U1046438" s="251"/>
      <c r="V1046438" s="251"/>
      <c r="W1046438" s="251"/>
      <c r="X1046438" s="251"/>
      <c r="Y1046438" s="251"/>
      <c r="Z1046438" s="251"/>
      <c r="AA1046438" s="251"/>
      <c r="AB1046438" s="247"/>
      <c r="AC1046438" s="247"/>
      <c r="AD1046438" s="245"/>
      <c r="AE1046438" s="245"/>
      <c r="AF1046438" s="245"/>
      <c r="AG1046438" s="245"/>
    </row>
    <row r="1046439" spans="1:33" ht="12.75">
      <c r="A1046439" s="247"/>
      <c r="B1046439" s="248"/>
      <c r="C1046439" s="249"/>
      <c r="D1046439" s="250"/>
      <c r="E1046439" s="250"/>
      <c r="F1046439" s="250"/>
      <c r="G1046439" s="250"/>
      <c r="H1046439" s="250"/>
      <c r="I1046439" s="250"/>
      <c r="J1046439" s="244"/>
      <c r="K1046439" s="244"/>
      <c r="L1046439" s="244"/>
      <c r="M1046439" s="244"/>
      <c r="N1046439" s="244"/>
      <c r="O1046439" s="251"/>
      <c r="P1046439" s="251"/>
      <c r="Q1046439" s="251"/>
      <c r="R1046439" s="251"/>
      <c r="S1046439" s="251"/>
      <c r="T1046439" s="251"/>
      <c r="U1046439" s="251"/>
      <c r="V1046439" s="251"/>
      <c r="W1046439" s="251"/>
      <c r="X1046439" s="251"/>
      <c r="Y1046439" s="251"/>
      <c r="Z1046439" s="251"/>
      <c r="AA1046439" s="251"/>
      <c r="AB1046439" s="247"/>
      <c r="AC1046439" s="247"/>
      <c r="AD1046439" s="245"/>
      <c r="AE1046439" s="245"/>
      <c r="AF1046439" s="245"/>
      <c r="AG1046439" s="245"/>
    </row>
    <row r="1046440" spans="1:33" ht="12.75">
      <c r="A1046440" s="247"/>
      <c r="B1046440" s="248"/>
      <c r="C1046440" s="249"/>
      <c r="D1046440" s="250"/>
      <c r="E1046440" s="250"/>
      <c r="F1046440" s="250"/>
      <c r="G1046440" s="250"/>
      <c r="H1046440" s="250"/>
      <c r="I1046440" s="250"/>
      <c r="J1046440" s="244"/>
      <c r="K1046440" s="244"/>
      <c r="L1046440" s="244"/>
      <c r="M1046440" s="244"/>
      <c r="N1046440" s="244"/>
      <c r="O1046440" s="251"/>
      <c r="P1046440" s="251"/>
      <c r="Q1046440" s="251"/>
      <c r="R1046440" s="251"/>
      <c r="S1046440" s="251"/>
      <c r="T1046440" s="251"/>
      <c r="U1046440" s="251"/>
      <c r="V1046440" s="251"/>
      <c r="W1046440" s="251"/>
      <c r="X1046440" s="251"/>
      <c r="Y1046440" s="251"/>
      <c r="Z1046440" s="251"/>
      <c r="AA1046440" s="251"/>
      <c r="AB1046440" s="247"/>
      <c r="AC1046440" s="247"/>
      <c r="AD1046440" s="245"/>
      <c r="AE1046440" s="245"/>
      <c r="AF1046440" s="245"/>
      <c r="AG1046440" s="245"/>
    </row>
    <row r="1046441" spans="1:33" ht="12.75">
      <c r="A1046441" s="247"/>
      <c r="B1046441" s="248"/>
      <c r="C1046441" s="249"/>
      <c r="D1046441" s="250"/>
      <c r="E1046441" s="250"/>
      <c r="F1046441" s="250"/>
      <c r="G1046441" s="250"/>
      <c r="H1046441" s="250"/>
      <c r="I1046441" s="250"/>
      <c r="J1046441" s="244"/>
      <c r="K1046441" s="244"/>
      <c r="L1046441" s="244"/>
      <c r="M1046441" s="244"/>
      <c r="N1046441" s="244"/>
      <c r="O1046441" s="251"/>
      <c r="P1046441" s="251"/>
      <c r="Q1046441" s="251"/>
      <c r="R1046441" s="251"/>
      <c r="S1046441" s="251"/>
      <c r="T1046441" s="251"/>
      <c r="U1046441" s="251"/>
      <c r="V1046441" s="251"/>
      <c r="W1046441" s="251"/>
      <c r="X1046441" s="251"/>
      <c r="Y1046441" s="251"/>
      <c r="Z1046441" s="251"/>
      <c r="AA1046441" s="251"/>
      <c r="AB1046441" s="247"/>
      <c r="AC1046441" s="247"/>
      <c r="AD1046441" s="245"/>
      <c r="AE1046441" s="245"/>
      <c r="AF1046441" s="245"/>
      <c r="AG1046441" s="245"/>
    </row>
    <row r="1046442" spans="1:33" ht="12.75">
      <c r="A1046442" s="247"/>
      <c r="B1046442" s="248"/>
      <c r="C1046442" s="249"/>
      <c r="D1046442" s="250"/>
      <c r="E1046442" s="250"/>
      <c r="F1046442" s="250"/>
      <c r="G1046442" s="250"/>
      <c r="H1046442" s="250"/>
      <c r="I1046442" s="250"/>
      <c r="J1046442" s="244"/>
      <c r="K1046442" s="244"/>
      <c r="L1046442" s="244"/>
      <c r="M1046442" s="244"/>
      <c r="N1046442" s="244"/>
      <c r="O1046442" s="251"/>
      <c r="P1046442" s="251"/>
      <c r="Q1046442" s="251"/>
      <c r="R1046442" s="251"/>
      <c r="S1046442" s="251"/>
      <c r="T1046442" s="251"/>
      <c r="U1046442" s="251"/>
      <c r="V1046442" s="251"/>
      <c r="W1046442" s="251"/>
      <c r="X1046442" s="251"/>
      <c r="Y1046442" s="251"/>
      <c r="Z1046442" s="251"/>
      <c r="AA1046442" s="251"/>
      <c r="AB1046442" s="247"/>
      <c r="AC1046442" s="247"/>
      <c r="AD1046442" s="245"/>
      <c r="AE1046442" s="245"/>
      <c r="AF1046442" s="245"/>
      <c r="AG1046442" s="245"/>
    </row>
    <row r="1046443" spans="1:33" ht="12.75">
      <c r="A1046443" s="247"/>
      <c r="B1046443" s="248"/>
      <c r="C1046443" s="249"/>
      <c r="D1046443" s="250"/>
      <c r="E1046443" s="250"/>
      <c r="F1046443" s="250"/>
      <c r="G1046443" s="250"/>
      <c r="H1046443" s="250"/>
      <c r="I1046443" s="250"/>
      <c r="J1046443" s="244"/>
      <c r="K1046443" s="244"/>
      <c r="L1046443" s="244"/>
      <c r="M1046443" s="244"/>
      <c r="N1046443" s="244"/>
      <c r="O1046443" s="251"/>
      <c r="P1046443" s="251"/>
      <c r="Q1046443" s="251"/>
      <c r="R1046443" s="251"/>
      <c r="S1046443" s="251"/>
      <c r="T1046443" s="251"/>
      <c r="U1046443" s="251"/>
      <c r="V1046443" s="251"/>
      <c r="W1046443" s="251"/>
      <c r="X1046443" s="251"/>
      <c r="Y1046443" s="251"/>
      <c r="Z1046443" s="251"/>
      <c r="AA1046443" s="251"/>
      <c r="AB1046443" s="247"/>
      <c r="AC1046443" s="247"/>
      <c r="AD1046443" s="245"/>
      <c r="AE1046443" s="245"/>
      <c r="AF1046443" s="245"/>
      <c r="AG1046443" s="245"/>
    </row>
    <row r="1046444" spans="1:33" ht="12.75">
      <c r="A1046444" s="247"/>
      <c r="B1046444" s="248"/>
      <c r="C1046444" s="249"/>
      <c r="D1046444" s="250"/>
      <c r="E1046444" s="250"/>
      <c r="F1046444" s="250"/>
      <c r="G1046444" s="250"/>
      <c r="H1046444" s="250"/>
      <c r="I1046444" s="250"/>
      <c r="J1046444" s="244"/>
      <c r="K1046444" s="244"/>
      <c r="L1046444" s="244"/>
      <c r="M1046444" s="244"/>
      <c r="N1046444" s="244"/>
      <c r="O1046444" s="251"/>
      <c r="P1046444" s="251"/>
      <c r="Q1046444" s="251"/>
      <c r="R1046444" s="251"/>
      <c r="S1046444" s="251"/>
      <c r="T1046444" s="251"/>
      <c r="U1046444" s="251"/>
      <c r="V1046444" s="251"/>
      <c r="W1046444" s="251"/>
      <c r="X1046444" s="251"/>
      <c r="Y1046444" s="251"/>
      <c r="Z1046444" s="251"/>
      <c r="AA1046444" s="251"/>
      <c r="AB1046444" s="247"/>
      <c r="AC1046444" s="247"/>
      <c r="AD1046444" s="245"/>
      <c r="AE1046444" s="245"/>
      <c r="AF1046444" s="245"/>
      <c r="AG1046444" s="245"/>
    </row>
    <row r="1046445" spans="1:33" ht="12.75">
      <c r="A1046445" s="247"/>
      <c r="B1046445" s="248"/>
      <c r="C1046445" s="249"/>
      <c r="D1046445" s="250"/>
      <c r="E1046445" s="250"/>
      <c r="F1046445" s="250"/>
      <c r="G1046445" s="250"/>
      <c r="H1046445" s="250"/>
      <c r="I1046445" s="250"/>
      <c r="J1046445" s="244"/>
      <c r="K1046445" s="244"/>
      <c r="L1046445" s="244"/>
      <c r="M1046445" s="244"/>
      <c r="N1046445" s="244"/>
      <c r="O1046445" s="251"/>
      <c r="P1046445" s="251"/>
      <c r="Q1046445" s="251"/>
      <c r="R1046445" s="251"/>
      <c r="S1046445" s="251"/>
      <c r="T1046445" s="251"/>
      <c r="U1046445" s="251"/>
      <c r="V1046445" s="251"/>
      <c r="W1046445" s="251"/>
      <c r="X1046445" s="251"/>
      <c r="Y1046445" s="251"/>
      <c r="Z1046445" s="251"/>
      <c r="AA1046445" s="251"/>
      <c r="AB1046445" s="247"/>
      <c r="AC1046445" s="247"/>
      <c r="AD1046445" s="245"/>
      <c r="AE1046445" s="245"/>
      <c r="AF1046445" s="245"/>
      <c r="AG1046445" s="245"/>
    </row>
    <row r="1046446" spans="1:33" ht="12.75">
      <c r="A1046446" s="247"/>
      <c r="B1046446" s="248"/>
      <c r="C1046446" s="249"/>
      <c r="D1046446" s="250"/>
      <c r="E1046446" s="250"/>
      <c r="F1046446" s="250"/>
      <c r="G1046446" s="250"/>
      <c r="H1046446" s="250"/>
      <c r="I1046446" s="250"/>
      <c r="J1046446" s="244"/>
      <c r="K1046446" s="244"/>
      <c r="L1046446" s="244"/>
      <c r="M1046446" s="244"/>
      <c r="N1046446" s="244"/>
      <c r="O1046446" s="251"/>
      <c r="P1046446" s="251"/>
      <c r="Q1046446" s="251"/>
      <c r="R1046446" s="251"/>
      <c r="S1046446" s="251"/>
      <c r="T1046446" s="251"/>
      <c r="U1046446" s="251"/>
      <c r="V1046446" s="251"/>
      <c r="W1046446" s="251"/>
      <c r="X1046446" s="251"/>
      <c r="Y1046446" s="251"/>
      <c r="Z1046446" s="251"/>
      <c r="AA1046446" s="251"/>
      <c r="AB1046446" s="247"/>
      <c r="AC1046446" s="247"/>
      <c r="AD1046446" s="245"/>
      <c r="AE1046446" s="245"/>
      <c r="AF1046446" s="245"/>
      <c r="AG1046446" s="245"/>
    </row>
    <row r="1046447" spans="1:33" ht="12.75">
      <c r="A1046447" s="247"/>
      <c r="B1046447" s="248"/>
      <c r="C1046447" s="249"/>
      <c r="D1046447" s="250"/>
      <c r="E1046447" s="250"/>
      <c r="F1046447" s="250"/>
      <c r="G1046447" s="250"/>
      <c r="H1046447" s="250"/>
      <c r="I1046447" s="250"/>
      <c r="J1046447" s="244"/>
      <c r="K1046447" s="244"/>
      <c r="L1046447" s="244"/>
      <c r="M1046447" s="244"/>
      <c r="N1046447" s="244"/>
      <c r="O1046447" s="251"/>
      <c r="P1046447" s="251"/>
      <c r="Q1046447" s="251"/>
      <c r="R1046447" s="251"/>
      <c r="S1046447" s="251"/>
      <c r="T1046447" s="251"/>
      <c r="U1046447" s="251"/>
      <c r="V1046447" s="251"/>
      <c r="W1046447" s="251"/>
      <c r="X1046447" s="251"/>
      <c r="Y1046447" s="251"/>
      <c r="Z1046447" s="251"/>
      <c r="AA1046447" s="251"/>
      <c r="AB1046447" s="247"/>
      <c r="AC1046447" s="247"/>
      <c r="AD1046447" s="245"/>
      <c r="AE1046447" s="245"/>
      <c r="AF1046447" s="245"/>
      <c r="AG1046447" s="245"/>
    </row>
    <row r="1046448" spans="1:33" ht="12.75">
      <c r="A1046448" s="247"/>
      <c r="B1046448" s="248"/>
      <c r="C1046448" s="249"/>
      <c r="D1046448" s="250"/>
      <c r="E1046448" s="250"/>
      <c r="F1046448" s="250"/>
      <c r="G1046448" s="250"/>
      <c r="H1046448" s="250"/>
      <c r="I1046448" s="250"/>
      <c r="J1046448" s="244"/>
      <c r="K1046448" s="244"/>
      <c r="L1046448" s="244"/>
      <c r="M1046448" s="244"/>
      <c r="N1046448" s="244"/>
      <c r="O1046448" s="251"/>
      <c r="P1046448" s="251"/>
      <c r="Q1046448" s="251"/>
      <c r="R1046448" s="251"/>
      <c r="S1046448" s="251"/>
      <c r="T1046448" s="251"/>
      <c r="U1046448" s="251"/>
      <c r="V1046448" s="251"/>
      <c r="W1046448" s="251"/>
      <c r="X1046448" s="251"/>
      <c r="Y1046448" s="251"/>
      <c r="Z1046448" s="251"/>
      <c r="AA1046448" s="251"/>
      <c r="AB1046448" s="247"/>
      <c r="AC1046448" s="247"/>
      <c r="AD1046448" s="245"/>
      <c r="AE1046448" s="245"/>
      <c r="AF1046448" s="245"/>
      <c r="AG1046448" s="245"/>
    </row>
    <row r="1046449" spans="1:33" ht="12.75">
      <c r="A1046449" s="247"/>
      <c r="B1046449" s="248"/>
      <c r="C1046449" s="249"/>
      <c r="D1046449" s="250"/>
      <c r="E1046449" s="250"/>
      <c r="F1046449" s="250"/>
      <c r="G1046449" s="250"/>
      <c r="H1046449" s="250"/>
      <c r="I1046449" s="250"/>
      <c r="J1046449" s="244"/>
      <c r="K1046449" s="244"/>
      <c r="L1046449" s="244"/>
      <c r="M1046449" s="244"/>
      <c r="N1046449" s="244"/>
      <c r="O1046449" s="251"/>
      <c r="P1046449" s="251"/>
      <c r="Q1046449" s="251"/>
      <c r="R1046449" s="251"/>
      <c r="S1046449" s="251"/>
      <c r="T1046449" s="251"/>
      <c r="U1046449" s="251"/>
      <c r="V1046449" s="251"/>
      <c r="W1046449" s="251"/>
      <c r="X1046449" s="251"/>
      <c r="Y1046449" s="251"/>
      <c r="Z1046449" s="251"/>
      <c r="AA1046449" s="251"/>
      <c r="AB1046449" s="247"/>
      <c r="AC1046449" s="247"/>
      <c r="AD1046449" s="245"/>
      <c r="AE1046449" s="245"/>
      <c r="AF1046449" s="245"/>
      <c r="AG1046449" s="245"/>
    </row>
    <row r="1046450" spans="1:33" ht="12.75">
      <c r="A1046450" s="247"/>
      <c r="B1046450" s="248"/>
      <c r="C1046450" s="249"/>
      <c r="D1046450" s="250"/>
      <c r="E1046450" s="250"/>
      <c r="F1046450" s="250"/>
      <c r="G1046450" s="250"/>
      <c r="H1046450" s="250"/>
      <c r="I1046450" s="250"/>
      <c r="J1046450" s="244"/>
      <c r="K1046450" s="244"/>
      <c r="L1046450" s="244"/>
      <c r="M1046450" s="244"/>
      <c r="N1046450" s="244"/>
      <c r="O1046450" s="251"/>
      <c r="P1046450" s="251"/>
      <c r="Q1046450" s="251"/>
      <c r="R1046450" s="251"/>
      <c r="S1046450" s="251"/>
      <c r="T1046450" s="251"/>
      <c r="U1046450" s="251"/>
      <c r="V1046450" s="251"/>
      <c r="W1046450" s="251"/>
      <c r="X1046450" s="251"/>
      <c r="Y1046450" s="251"/>
      <c r="Z1046450" s="251"/>
      <c r="AA1046450" s="251"/>
      <c r="AB1046450" s="247"/>
      <c r="AC1046450" s="247"/>
      <c r="AD1046450" s="245"/>
      <c r="AE1046450" s="245"/>
      <c r="AF1046450" s="245"/>
      <c r="AG1046450" s="245"/>
    </row>
    <row r="1046451" spans="1:33" ht="12.75">
      <c r="A1046451" s="247"/>
      <c r="B1046451" s="248"/>
      <c r="C1046451" s="249"/>
      <c r="D1046451" s="250"/>
      <c r="E1046451" s="250"/>
      <c r="F1046451" s="250"/>
      <c r="G1046451" s="250"/>
      <c r="H1046451" s="250"/>
      <c r="I1046451" s="250"/>
      <c r="J1046451" s="244"/>
      <c r="K1046451" s="244"/>
      <c r="L1046451" s="244"/>
      <c r="M1046451" s="244"/>
      <c r="N1046451" s="244"/>
      <c r="O1046451" s="251"/>
      <c r="P1046451" s="251"/>
      <c r="Q1046451" s="251"/>
      <c r="R1046451" s="251"/>
      <c r="S1046451" s="251"/>
      <c r="T1046451" s="251"/>
      <c r="U1046451" s="251"/>
      <c r="V1046451" s="251"/>
      <c r="W1046451" s="251"/>
      <c r="X1046451" s="251"/>
      <c r="Y1046451" s="251"/>
      <c r="Z1046451" s="251"/>
      <c r="AA1046451" s="251"/>
      <c r="AB1046451" s="247"/>
      <c r="AC1046451" s="247"/>
      <c r="AD1046451" s="245"/>
      <c r="AE1046451" s="245"/>
      <c r="AF1046451" s="245"/>
      <c r="AG1046451" s="245"/>
    </row>
    <row r="1046452" spans="1:33" ht="12.75">
      <c r="A1046452" s="247"/>
      <c r="B1046452" s="248"/>
      <c r="C1046452" s="249"/>
      <c r="D1046452" s="250"/>
      <c r="E1046452" s="250"/>
      <c r="F1046452" s="250"/>
      <c r="G1046452" s="250"/>
      <c r="H1046452" s="250"/>
      <c r="I1046452" s="250"/>
      <c r="J1046452" s="244"/>
      <c r="K1046452" s="244"/>
      <c r="L1046452" s="244"/>
      <c r="M1046452" s="244"/>
      <c r="N1046452" s="244"/>
      <c r="O1046452" s="251"/>
      <c r="P1046452" s="251"/>
      <c r="Q1046452" s="251"/>
      <c r="R1046452" s="251"/>
      <c r="S1046452" s="251"/>
      <c r="T1046452" s="251"/>
      <c r="U1046452" s="251"/>
      <c r="V1046452" s="251"/>
      <c r="W1046452" s="251"/>
      <c r="X1046452" s="251"/>
      <c r="Y1046452" s="251"/>
      <c r="Z1046452" s="251"/>
      <c r="AA1046452" s="251"/>
      <c r="AB1046452" s="247"/>
      <c r="AC1046452" s="247"/>
      <c r="AD1046452" s="245"/>
      <c r="AE1046452" s="245"/>
      <c r="AF1046452" s="245"/>
      <c r="AG1046452" s="245"/>
    </row>
    <row r="1046453" spans="1:33" ht="12.75">
      <c r="A1046453" s="247"/>
      <c r="B1046453" s="248"/>
      <c r="C1046453" s="249"/>
      <c r="D1046453" s="250"/>
      <c r="E1046453" s="250"/>
      <c r="F1046453" s="250"/>
      <c r="G1046453" s="250"/>
      <c r="H1046453" s="250"/>
      <c r="I1046453" s="250"/>
      <c r="J1046453" s="244"/>
      <c r="K1046453" s="244"/>
      <c r="L1046453" s="244"/>
      <c r="M1046453" s="244"/>
      <c r="N1046453" s="244"/>
      <c r="O1046453" s="251"/>
      <c r="P1046453" s="251"/>
      <c r="Q1046453" s="251"/>
      <c r="R1046453" s="251"/>
      <c r="S1046453" s="251"/>
      <c r="T1046453" s="251"/>
      <c r="U1046453" s="251"/>
      <c r="V1046453" s="251"/>
      <c r="W1046453" s="251"/>
      <c r="X1046453" s="251"/>
      <c r="Y1046453" s="251"/>
      <c r="Z1046453" s="251"/>
      <c r="AA1046453" s="251"/>
      <c r="AB1046453" s="247"/>
      <c r="AC1046453" s="247"/>
      <c r="AD1046453" s="245"/>
      <c r="AE1046453" s="245"/>
      <c r="AF1046453" s="245"/>
      <c r="AG1046453" s="245"/>
    </row>
    <row r="1046454" spans="1:33" ht="12.75">
      <c r="A1046454" s="247"/>
      <c r="B1046454" s="248"/>
      <c r="C1046454" s="249"/>
      <c r="D1046454" s="250"/>
      <c r="E1046454" s="250"/>
      <c r="F1046454" s="250"/>
      <c r="G1046454" s="250"/>
      <c r="H1046454" s="250"/>
      <c r="I1046454" s="250"/>
      <c r="J1046454" s="244"/>
      <c r="K1046454" s="244"/>
      <c r="L1046454" s="244"/>
      <c r="M1046454" s="244"/>
      <c r="N1046454" s="244"/>
      <c r="O1046454" s="251"/>
      <c r="P1046454" s="251"/>
      <c r="Q1046454" s="251"/>
      <c r="R1046454" s="251"/>
      <c r="S1046454" s="251"/>
      <c r="T1046454" s="251"/>
      <c r="U1046454" s="251"/>
      <c r="V1046454" s="251"/>
      <c r="W1046454" s="251"/>
      <c r="X1046454" s="251"/>
      <c r="Y1046454" s="251"/>
      <c r="Z1046454" s="251"/>
      <c r="AA1046454" s="251"/>
      <c r="AB1046454" s="247"/>
      <c r="AC1046454" s="247"/>
      <c r="AD1046454" s="245"/>
      <c r="AE1046454" s="245"/>
      <c r="AF1046454" s="245"/>
      <c r="AG1046454" s="245"/>
    </row>
    <row r="1046455" spans="1:33" ht="12.75">
      <c r="A1046455" s="247"/>
      <c r="B1046455" s="248"/>
      <c r="C1046455" s="249"/>
      <c r="D1046455" s="250"/>
      <c r="E1046455" s="250"/>
      <c r="F1046455" s="250"/>
      <c r="G1046455" s="250"/>
      <c r="H1046455" s="250"/>
      <c r="I1046455" s="250"/>
      <c r="J1046455" s="244"/>
      <c r="K1046455" s="244"/>
      <c r="L1046455" s="244"/>
      <c r="M1046455" s="244"/>
      <c r="N1046455" s="244"/>
      <c r="O1046455" s="251"/>
      <c r="P1046455" s="251"/>
      <c r="Q1046455" s="251"/>
      <c r="R1046455" s="251"/>
      <c r="S1046455" s="251"/>
      <c r="T1046455" s="251"/>
      <c r="U1046455" s="251"/>
      <c r="V1046455" s="251"/>
      <c r="W1046455" s="251"/>
      <c r="X1046455" s="251"/>
      <c r="Y1046455" s="251"/>
      <c r="Z1046455" s="251"/>
      <c r="AA1046455" s="251"/>
      <c r="AB1046455" s="247"/>
      <c r="AC1046455" s="247"/>
      <c r="AD1046455" s="245"/>
      <c r="AE1046455" s="245"/>
      <c r="AF1046455" s="245"/>
      <c r="AG1046455" s="245"/>
    </row>
    <row r="1046456" spans="1:33" ht="12.75">
      <c r="A1046456" s="247"/>
      <c r="B1046456" s="248"/>
      <c r="C1046456" s="249"/>
      <c r="D1046456" s="250"/>
      <c r="E1046456" s="250"/>
      <c r="F1046456" s="250"/>
      <c r="G1046456" s="250"/>
      <c r="H1046456" s="250"/>
      <c r="I1046456" s="250"/>
      <c r="J1046456" s="244"/>
      <c r="K1046456" s="244"/>
      <c r="L1046456" s="244"/>
      <c r="M1046456" s="244"/>
      <c r="N1046456" s="244"/>
      <c r="O1046456" s="251"/>
      <c r="P1046456" s="251"/>
      <c r="Q1046456" s="251"/>
      <c r="R1046456" s="251"/>
      <c r="S1046456" s="251"/>
      <c r="T1046456" s="251"/>
      <c r="U1046456" s="251"/>
      <c r="V1046456" s="251"/>
      <c r="W1046456" s="251"/>
      <c r="X1046456" s="251"/>
      <c r="Y1046456" s="251"/>
      <c r="Z1046456" s="251"/>
      <c r="AA1046456" s="251"/>
      <c r="AB1046456" s="247"/>
      <c r="AC1046456" s="247"/>
      <c r="AD1046456" s="245"/>
      <c r="AE1046456" s="245"/>
      <c r="AF1046456" s="245"/>
      <c r="AG1046456" s="245"/>
    </row>
    <row r="1046457" spans="1:33" ht="12.75">
      <c r="A1046457" s="247"/>
      <c r="B1046457" s="248"/>
      <c r="C1046457" s="249"/>
      <c r="D1046457" s="250"/>
      <c r="E1046457" s="250"/>
      <c r="F1046457" s="250"/>
      <c r="G1046457" s="250"/>
      <c r="H1046457" s="250"/>
      <c r="I1046457" s="250"/>
      <c r="J1046457" s="244"/>
      <c r="K1046457" s="244"/>
      <c r="L1046457" s="244"/>
      <c r="M1046457" s="244"/>
      <c r="N1046457" s="244"/>
      <c r="O1046457" s="251"/>
      <c r="P1046457" s="251"/>
      <c r="Q1046457" s="251"/>
      <c r="R1046457" s="251"/>
      <c r="S1046457" s="251"/>
      <c r="T1046457" s="251"/>
      <c r="U1046457" s="251"/>
      <c r="V1046457" s="251"/>
      <c r="W1046457" s="251"/>
      <c r="X1046457" s="251"/>
      <c r="Y1046457" s="251"/>
      <c r="Z1046457" s="251"/>
      <c r="AA1046457" s="251"/>
      <c r="AB1046457" s="247"/>
      <c r="AC1046457" s="247"/>
      <c r="AD1046457" s="245"/>
      <c r="AE1046457" s="245"/>
      <c r="AF1046457" s="245"/>
      <c r="AG1046457" s="245"/>
    </row>
    <row r="1046458" spans="1:33" ht="12.75">
      <c r="A1046458" s="247"/>
      <c r="B1046458" s="248"/>
      <c r="C1046458" s="249"/>
      <c r="D1046458" s="250"/>
      <c r="E1046458" s="250"/>
      <c r="F1046458" s="250"/>
      <c r="G1046458" s="250"/>
      <c r="H1046458" s="250"/>
      <c r="I1046458" s="250"/>
      <c r="J1046458" s="244"/>
      <c r="K1046458" s="244"/>
      <c r="L1046458" s="244"/>
      <c r="M1046458" s="244"/>
      <c r="N1046458" s="244"/>
      <c r="O1046458" s="251"/>
      <c r="P1046458" s="251"/>
      <c r="Q1046458" s="251"/>
      <c r="R1046458" s="251"/>
      <c r="S1046458" s="251"/>
      <c r="T1046458" s="251"/>
      <c r="U1046458" s="251"/>
      <c r="V1046458" s="251"/>
      <c r="W1046458" s="251"/>
      <c r="X1046458" s="251"/>
      <c r="Y1046458" s="251"/>
      <c r="Z1046458" s="251"/>
      <c r="AA1046458" s="251"/>
      <c r="AB1046458" s="247"/>
      <c r="AC1046458" s="247"/>
      <c r="AD1046458" s="245"/>
      <c r="AE1046458" s="245"/>
      <c r="AF1046458" s="245"/>
      <c r="AG1046458" s="245"/>
    </row>
    <row r="1046459" spans="1:33" ht="12.75">
      <c r="A1046459" s="247"/>
      <c r="B1046459" s="248"/>
      <c r="C1046459" s="249"/>
      <c r="D1046459" s="250"/>
      <c r="E1046459" s="250"/>
      <c r="F1046459" s="250"/>
      <c r="G1046459" s="250"/>
      <c r="H1046459" s="250"/>
      <c r="I1046459" s="250"/>
      <c r="J1046459" s="244"/>
      <c r="K1046459" s="244"/>
      <c r="L1046459" s="244"/>
      <c r="M1046459" s="244"/>
      <c r="N1046459" s="244"/>
      <c r="O1046459" s="251"/>
      <c r="P1046459" s="251"/>
      <c r="Q1046459" s="251"/>
      <c r="R1046459" s="251"/>
      <c r="S1046459" s="251"/>
      <c r="T1046459" s="251"/>
      <c r="U1046459" s="251"/>
      <c r="V1046459" s="251"/>
      <c r="W1046459" s="251"/>
      <c r="X1046459" s="251"/>
      <c r="Y1046459" s="251"/>
      <c r="Z1046459" s="251"/>
      <c r="AA1046459" s="251"/>
      <c r="AB1046459" s="247"/>
      <c r="AC1046459" s="247"/>
      <c r="AD1046459" s="245"/>
      <c r="AE1046459" s="245"/>
      <c r="AF1046459" s="245"/>
      <c r="AG1046459" s="245"/>
    </row>
    <row r="1046460" spans="1:33" ht="12.75">
      <c r="A1046460" s="247"/>
      <c r="B1046460" s="248"/>
      <c r="C1046460" s="249"/>
      <c r="D1046460" s="250"/>
      <c r="E1046460" s="250"/>
      <c r="F1046460" s="250"/>
      <c r="G1046460" s="250"/>
      <c r="H1046460" s="250"/>
      <c r="I1046460" s="250"/>
      <c r="J1046460" s="244"/>
      <c r="K1046460" s="244"/>
      <c r="L1046460" s="244"/>
      <c r="M1046460" s="244"/>
      <c r="N1046460" s="244"/>
      <c r="O1046460" s="251"/>
      <c r="P1046460" s="251"/>
      <c r="Q1046460" s="251"/>
      <c r="R1046460" s="251"/>
      <c r="S1046460" s="251"/>
      <c r="T1046460" s="251"/>
      <c r="U1046460" s="251"/>
      <c r="V1046460" s="251"/>
      <c r="W1046460" s="251"/>
      <c r="X1046460" s="251"/>
      <c r="Y1046460" s="251"/>
      <c r="Z1046460" s="251"/>
      <c r="AA1046460" s="251"/>
      <c r="AB1046460" s="247"/>
      <c r="AC1046460" s="247"/>
      <c r="AD1046460" s="245"/>
      <c r="AE1046460" s="245"/>
      <c r="AF1046460" s="245"/>
      <c r="AG1046460" s="245"/>
    </row>
    <row r="1046461" spans="1:33" ht="12.75">
      <c r="A1046461" s="247"/>
      <c r="B1046461" s="248"/>
      <c r="C1046461" s="249"/>
      <c r="D1046461" s="250"/>
      <c r="E1046461" s="250"/>
      <c r="F1046461" s="250"/>
      <c r="G1046461" s="250"/>
      <c r="H1046461" s="250"/>
      <c r="I1046461" s="250"/>
      <c r="J1046461" s="244"/>
      <c r="K1046461" s="244"/>
      <c r="L1046461" s="244"/>
      <c r="M1046461" s="244"/>
      <c r="N1046461" s="244"/>
      <c r="O1046461" s="251"/>
      <c r="P1046461" s="251"/>
      <c r="Q1046461" s="251"/>
      <c r="R1046461" s="251"/>
      <c r="S1046461" s="251"/>
      <c r="T1046461" s="251"/>
      <c r="U1046461" s="251"/>
      <c r="V1046461" s="251"/>
      <c r="W1046461" s="251"/>
      <c r="X1046461" s="251"/>
      <c r="Y1046461" s="251"/>
      <c r="Z1046461" s="251"/>
      <c r="AA1046461" s="251"/>
      <c r="AB1046461" s="247"/>
      <c r="AC1046461" s="247"/>
      <c r="AD1046461" s="245"/>
      <c r="AE1046461" s="245"/>
      <c r="AF1046461" s="245"/>
      <c r="AG1046461" s="245"/>
    </row>
    <row r="1046462" spans="1:33" ht="12.75">
      <c r="A1046462" s="247"/>
      <c r="B1046462" s="248"/>
      <c r="C1046462" s="249"/>
      <c r="D1046462" s="250"/>
      <c r="E1046462" s="250"/>
      <c r="F1046462" s="250"/>
      <c r="G1046462" s="250"/>
      <c r="H1046462" s="250"/>
      <c r="I1046462" s="250"/>
      <c r="J1046462" s="244"/>
      <c r="K1046462" s="244"/>
      <c r="L1046462" s="244"/>
      <c r="M1046462" s="244"/>
      <c r="N1046462" s="244"/>
      <c r="O1046462" s="251"/>
      <c r="P1046462" s="251"/>
      <c r="Q1046462" s="251"/>
      <c r="R1046462" s="251"/>
      <c r="S1046462" s="251"/>
      <c r="T1046462" s="251"/>
      <c r="U1046462" s="251"/>
      <c r="V1046462" s="251"/>
      <c r="W1046462" s="251"/>
      <c r="X1046462" s="251"/>
      <c r="Y1046462" s="251"/>
      <c r="Z1046462" s="251"/>
      <c r="AA1046462" s="251"/>
      <c r="AB1046462" s="247"/>
      <c r="AC1046462" s="247"/>
      <c r="AD1046462" s="245"/>
      <c r="AE1046462" s="245"/>
      <c r="AF1046462" s="245"/>
      <c r="AG1046462" s="245"/>
    </row>
    <row r="1046463" spans="1:33" ht="12.75">
      <c r="A1046463" s="247"/>
      <c r="B1046463" s="248"/>
      <c r="C1046463" s="249"/>
      <c r="D1046463" s="250"/>
      <c r="E1046463" s="250"/>
      <c r="F1046463" s="250"/>
      <c r="G1046463" s="250"/>
      <c r="H1046463" s="250"/>
      <c r="I1046463" s="250"/>
      <c r="J1046463" s="244"/>
      <c r="K1046463" s="244"/>
      <c r="L1046463" s="244"/>
      <c r="M1046463" s="244"/>
      <c r="N1046463" s="244"/>
      <c r="O1046463" s="251"/>
      <c r="P1046463" s="251"/>
      <c r="Q1046463" s="251"/>
      <c r="R1046463" s="251"/>
      <c r="S1046463" s="251"/>
      <c r="T1046463" s="251"/>
      <c r="U1046463" s="251"/>
      <c r="V1046463" s="251"/>
      <c r="W1046463" s="251"/>
      <c r="X1046463" s="251"/>
      <c r="Y1046463" s="251"/>
      <c r="Z1046463" s="251"/>
      <c r="AA1046463" s="251"/>
      <c r="AB1046463" s="247"/>
      <c r="AC1046463" s="247"/>
      <c r="AD1046463" s="245"/>
      <c r="AE1046463" s="245"/>
      <c r="AF1046463" s="245"/>
      <c r="AG1046463" s="245"/>
    </row>
    <row r="1046464" spans="1:33" ht="12.75">
      <c r="A1046464" s="247"/>
      <c r="B1046464" s="248"/>
      <c r="C1046464" s="249"/>
      <c r="D1046464" s="250"/>
      <c r="E1046464" s="250"/>
      <c r="F1046464" s="250"/>
      <c r="G1046464" s="250"/>
      <c r="H1046464" s="250"/>
      <c r="I1046464" s="250"/>
      <c r="J1046464" s="244"/>
      <c r="K1046464" s="244"/>
      <c r="L1046464" s="244"/>
      <c r="M1046464" s="244"/>
      <c r="N1046464" s="244"/>
      <c r="O1046464" s="251"/>
      <c r="P1046464" s="251"/>
      <c r="Q1046464" s="251"/>
      <c r="R1046464" s="251"/>
      <c r="S1046464" s="251"/>
      <c r="T1046464" s="251"/>
      <c r="U1046464" s="251"/>
      <c r="V1046464" s="251"/>
      <c r="W1046464" s="251"/>
      <c r="X1046464" s="251"/>
      <c r="Y1046464" s="251"/>
      <c r="Z1046464" s="251"/>
      <c r="AA1046464" s="251"/>
      <c r="AB1046464" s="247"/>
      <c r="AC1046464" s="247"/>
      <c r="AD1046464" s="245"/>
      <c r="AE1046464" s="245"/>
      <c r="AF1046464" s="245"/>
      <c r="AG1046464" s="245"/>
    </row>
    <row r="1046465" spans="1:33" ht="12.75">
      <c r="A1046465" s="247"/>
      <c r="B1046465" s="248"/>
      <c r="C1046465" s="249"/>
      <c r="D1046465" s="250"/>
      <c r="E1046465" s="250"/>
      <c r="F1046465" s="250"/>
      <c r="G1046465" s="250"/>
      <c r="H1046465" s="250"/>
      <c r="I1046465" s="250"/>
      <c r="J1046465" s="244"/>
      <c r="K1046465" s="244"/>
      <c r="L1046465" s="244"/>
      <c r="M1046465" s="244"/>
      <c r="N1046465" s="244"/>
      <c r="O1046465" s="251"/>
      <c r="P1046465" s="251"/>
      <c r="Q1046465" s="251"/>
      <c r="R1046465" s="251"/>
      <c r="S1046465" s="251"/>
      <c r="T1046465" s="251"/>
      <c r="U1046465" s="251"/>
      <c r="V1046465" s="251"/>
      <c r="W1046465" s="251"/>
      <c r="X1046465" s="251"/>
      <c r="Y1046465" s="251"/>
      <c r="Z1046465" s="251"/>
      <c r="AA1046465" s="251"/>
      <c r="AB1046465" s="247"/>
      <c r="AC1046465" s="247"/>
      <c r="AD1046465" s="245"/>
      <c r="AE1046465" s="245"/>
      <c r="AF1046465" s="245"/>
      <c r="AG1046465" s="245"/>
    </row>
    <row r="1046466" spans="1:33" ht="12.75">
      <c r="A1046466" s="247"/>
      <c r="B1046466" s="248"/>
      <c r="C1046466" s="249"/>
      <c r="D1046466" s="250"/>
      <c r="E1046466" s="250"/>
      <c r="F1046466" s="250"/>
      <c r="G1046466" s="250"/>
      <c r="H1046466" s="250"/>
      <c r="I1046466" s="250"/>
      <c r="J1046466" s="244"/>
      <c r="K1046466" s="244"/>
      <c r="L1046466" s="244"/>
      <c r="M1046466" s="244"/>
      <c r="N1046466" s="244"/>
      <c r="O1046466" s="251"/>
      <c r="P1046466" s="251"/>
      <c r="Q1046466" s="251"/>
      <c r="R1046466" s="251"/>
      <c r="S1046466" s="251"/>
      <c r="T1046466" s="251"/>
      <c r="U1046466" s="251"/>
      <c r="V1046466" s="251"/>
      <c r="W1046466" s="251"/>
      <c r="X1046466" s="251"/>
      <c r="Y1046466" s="251"/>
      <c r="Z1046466" s="251"/>
      <c r="AA1046466" s="251"/>
      <c r="AB1046466" s="247"/>
      <c r="AC1046466" s="247"/>
      <c r="AD1046466" s="245"/>
      <c r="AE1046466" s="245"/>
      <c r="AF1046466" s="245"/>
      <c r="AG1046466" s="245"/>
    </row>
    <row r="1046467" spans="1:33" ht="12.75">
      <c r="A1046467" s="247"/>
      <c r="B1046467" s="248"/>
      <c r="C1046467" s="249"/>
      <c r="D1046467" s="250"/>
      <c r="E1046467" s="250"/>
      <c r="F1046467" s="250"/>
      <c r="G1046467" s="250"/>
      <c r="H1046467" s="250"/>
      <c r="I1046467" s="250"/>
      <c r="J1046467" s="244"/>
      <c r="K1046467" s="244"/>
      <c r="L1046467" s="244"/>
      <c r="M1046467" s="244"/>
      <c r="N1046467" s="244"/>
      <c r="O1046467" s="251"/>
      <c r="P1046467" s="251"/>
      <c r="Q1046467" s="251"/>
      <c r="R1046467" s="251"/>
      <c r="S1046467" s="251"/>
      <c r="T1046467" s="251"/>
      <c r="U1046467" s="251"/>
      <c r="V1046467" s="251"/>
      <c r="W1046467" s="251"/>
      <c r="X1046467" s="251"/>
      <c r="Y1046467" s="251"/>
      <c r="Z1046467" s="251"/>
      <c r="AA1046467" s="251"/>
      <c r="AB1046467" s="247"/>
      <c r="AC1046467" s="247"/>
      <c r="AD1046467" s="245"/>
      <c r="AE1046467" s="245"/>
      <c r="AF1046467" s="245"/>
      <c r="AG1046467" s="245"/>
    </row>
    <row r="1046468" spans="1:33" ht="12.75">
      <c r="A1046468" s="247"/>
      <c r="B1046468" s="248"/>
      <c r="C1046468" s="249"/>
      <c r="D1046468" s="250"/>
      <c r="E1046468" s="250"/>
      <c r="F1046468" s="250"/>
      <c r="G1046468" s="250"/>
      <c r="H1046468" s="250"/>
      <c r="I1046468" s="250"/>
      <c r="J1046468" s="244"/>
      <c r="K1046468" s="244"/>
      <c r="L1046468" s="244"/>
      <c r="M1046468" s="244"/>
      <c r="N1046468" s="244"/>
      <c r="O1046468" s="251"/>
      <c r="P1046468" s="251"/>
      <c r="Q1046468" s="251"/>
      <c r="R1046468" s="251"/>
      <c r="S1046468" s="251"/>
      <c r="T1046468" s="251"/>
      <c r="U1046468" s="251"/>
      <c r="V1046468" s="251"/>
      <c r="W1046468" s="251"/>
      <c r="X1046468" s="251"/>
      <c r="Y1046468" s="251"/>
      <c r="Z1046468" s="251"/>
      <c r="AA1046468" s="251"/>
      <c r="AB1046468" s="247"/>
      <c r="AC1046468" s="247"/>
      <c r="AD1046468" s="245"/>
      <c r="AE1046468" s="245"/>
      <c r="AF1046468" s="245"/>
      <c r="AG1046468" s="245"/>
    </row>
    <row r="1046469" spans="1:33" ht="12.75">
      <c r="A1046469" s="247"/>
      <c r="B1046469" s="248"/>
      <c r="C1046469" s="249"/>
      <c r="D1046469" s="250"/>
      <c r="E1046469" s="250"/>
      <c r="F1046469" s="250"/>
      <c r="G1046469" s="250"/>
      <c r="H1046469" s="250"/>
      <c r="I1046469" s="250"/>
      <c r="J1046469" s="244"/>
      <c r="K1046469" s="244"/>
      <c r="L1046469" s="244"/>
      <c r="M1046469" s="244"/>
      <c r="N1046469" s="244"/>
      <c r="O1046469" s="251"/>
      <c r="P1046469" s="251"/>
      <c r="Q1046469" s="251"/>
      <c r="R1046469" s="251"/>
      <c r="S1046469" s="251"/>
      <c r="T1046469" s="251"/>
      <c r="U1046469" s="251"/>
      <c r="V1046469" s="251"/>
      <c r="W1046469" s="251"/>
      <c r="X1046469" s="251"/>
      <c r="Y1046469" s="251"/>
      <c r="Z1046469" s="251"/>
      <c r="AA1046469" s="251"/>
      <c r="AB1046469" s="247"/>
      <c r="AC1046469" s="247"/>
      <c r="AD1046469" s="245"/>
      <c r="AE1046469" s="245"/>
      <c r="AF1046469" s="245"/>
      <c r="AG1046469" s="245"/>
    </row>
    <row r="1046470" spans="1:33" ht="12.75">
      <c r="A1046470" s="247"/>
      <c r="B1046470" s="248"/>
      <c r="C1046470" s="249"/>
      <c r="D1046470" s="250"/>
      <c r="E1046470" s="250"/>
      <c r="F1046470" s="250"/>
      <c r="G1046470" s="250"/>
      <c r="H1046470" s="250"/>
      <c r="I1046470" s="250"/>
      <c r="J1046470" s="244"/>
      <c r="K1046470" s="244"/>
      <c r="L1046470" s="244"/>
      <c r="M1046470" s="244"/>
      <c r="N1046470" s="244"/>
      <c r="O1046470" s="251"/>
      <c r="P1046470" s="251"/>
      <c r="Q1046470" s="251"/>
      <c r="R1046470" s="251"/>
      <c r="S1046470" s="251"/>
      <c r="T1046470" s="251"/>
      <c r="U1046470" s="251"/>
      <c r="V1046470" s="251"/>
      <c r="W1046470" s="251"/>
      <c r="X1046470" s="251"/>
      <c r="Y1046470" s="251"/>
      <c r="Z1046470" s="251"/>
      <c r="AA1046470" s="251"/>
      <c r="AB1046470" s="247"/>
      <c r="AC1046470" s="247"/>
      <c r="AD1046470" s="245"/>
      <c r="AE1046470" s="245"/>
      <c r="AF1046470" s="245"/>
      <c r="AG1046470" s="245"/>
    </row>
    <row r="1046471" spans="1:33" ht="12.75">
      <c r="A1046471" s="247"/>
      <c r="B1046471" s="248"/>
      <c r="C1046471" s="249"/>
      <c r="D1046471" s="250"/>
      <c r="E1046471" s="250"/>
      <c r="F1046471" s="250"/>
      <c r="G1046471" s="250"/>
      <c r="H1046471" s="250"/>
      <c r="I1046471" s="250"/>
      <c r="J1046471" s="244"/>
      <c r="K1046471" s="244"/>
      <c r="L1046471" s="244"/>
      <c r="M1046471" s="244"/>
      <c r="N1046471" s="244"/>
      <c r="O1046471" s="251"/>
      <c r="P1046471" s="251"/>
      <c r="Q1046471" s="251"/>
      <c r="R1046471" s="251"/>
      <c r="S1046471" s="251"/>
      <c r="T1046471" s="251"/>
      <c r="U1046471" s="251"/>
      <c r="V1046471" s="251"/>
      <c r="W1046471" s="251"/>
      <c r="X1046471" s="251"/>
      <c r="Y1046471" s="251"/>
      <c r="Z1046471" s="251"/>
      <c r="AA1046471" s="251"/>
      <c r="AB1046471" s="247"/>
      <c r="AC1046471" s="247"/>
      <c r="AD1046471" s="245"/>
      <c r="AE1046471" s="245"/>
      <c r="AF1046471" s="245"/>
      <c r="AG1046471" s="245"/>
    </row>
    <row r="1046472" spans="1:33" ht="12.75">
      <c r="A1046472" s="247"/>
      <c r="B1046472" s="248"/>
      <c r="C1046472" s="249"/>
      <c r="D1046472" s="250"/>
      <c r="E1046472" s="250"/>
      <c r="F1046472" s="250"/>
      <c r="G1046472" s="250"/>
      <c r="H1046472" s="250"/>
      <c r="I1046472" s="250"/>
      <c r="J1046472" s="244"/>
      <c r="K1046472" s="244"/>
      <c r="L1046472" s="244"/>
      <c r="M1046472" s="244"/>
      <c r="N1046472" s="244"/>
      <c r="O1046472" s="251"/>
      <c r="P1046472" s="251"/>
      <c r="Q1046472" s="251"/>
      <c r="R1046472" s="251"/>
      <c r="S1046472" s="251"/>
      <c r="T1046472" s="251"/>
      <c r="U1046472" s="251"/>
      <c r="V1046472" s="251"/>
      <c r="W1046472" s="251"/>
      <c r="X1046472" s="251"/>
      <c r="Y1046472" s="251"/>
      <c r="Z1046472" s="251"/>
      <c r="AA1046472" s="251"/>
      <c r="AB1046472" s="247"/>
      <c r="AC1046472" s="247"/>
      <c r="AD1046472" s="245"/>
      <c r="AE1046472" s="245"/>
      <c r="AF1046472" s="245"/>
      <c r="AG1046472" s="245"/>
    </row>
    <row r="1046473" spans="1:33" ht="12.75">
      <c r="A1046473" s="247"/>
      <c r="B1046473" s="248"/>
      <c r="C1046473" s="249"/>
      <c r="D1046473" s="250"/>
      <c r="E1046473" s="250"/>
      <c r="F1046473" s="250"/>
      <c r="G1046473" s="250"/>
      <c r="H1046473" s="250"/>
      <c r="I1046473" s="250"/>
      <c r="J1046473" s="244"/>
      <c r="K1046473" s="244"/>
      <c r="L1046473" s="244"/>
      <c r="M1046473" s="244"/>
      <c r="N1046473" s="244"/>
      <c r="O1046473" s="251"/>
      <c r="P1046473" s="251"/>
      <c r="Q1046473" s="251"/>
      <c r="R1046473" s="251"/>
      <c r="S1046473" s="251"/>
      <c r="T1046473" s="251"/>
      <c r="U1046473" s="251"/>
      <c r="V1046473" s="251"/>
      <c r="W1046473" s="251"/>
      <c r="X1046473" s="251"/>
      <c r="Y1046473" s="251"/>
      <c r="Z1046473" s="251"/>
      <c r="AA1046473" s="251"/>
      <c r="AB1046473" s="247"/>
      <c r="AC1046473" s="247"/>
      <c r="AD1046473" s="245"/>
      <c r="AE1046473" s="245"/>
      <c r="AF1046473" s="245"/>
      <c r="AG1046473" s="245"/>
    </row>
    <row r="1046474" spans="1:33" ht="12.75">
      <c r="A1046474" s="247"/>
      <c r="B1046474" s="248"/>
      <c r="C1046474" s="249"/>
      <c r="D1046474" s="250"/>
      <c r="E1046474" s="250"/>
      <c r="F1046474" s="250"/>
      <c r="G1046474" s="250"/>
      <c r="H1046474" s="250"/>
      <c r="I1046474" s="250"/>
      <c r="J1046474" s="244"/>
      <c r="K1046474" s="244"/>
      <c r="L1046474" s="244"/>
      <c r="M1046474" s="244"/>
      <c r="N1046474" s="244"/>
      <c r="O1046474" s="251"/>
      <c r="P1046474" s="251"/>
      <c r="Q1046474" s="251"/>
      <c r="R1046474" s="251"/>
      <c r="S1046474" s="251"/>
      <c r="T1046474" s="251"/>
      <c r="U1046474" s="251"/>
      <c r="V1046474" s="251"/>
      <c r="W1046474" s="251"/>
      <c r="X1046474" s="251"/>
      <c r="Y1046474" s="251"/>
      <c r="Z1046474" s="251"/>
      <c r="AA1046474" s="251"/>
      <c r="AB1046474" s="247"/>
      <c r="AC1046474" s="247"/>
      <c r="AD1046474" s="245"/>
      <c r="AE1046474" s="245"/>
      <c r="AF1046474" s="245"/>
      <c r="AG1046474" s="245"/>
    </row>
    <row r="1046475" spans="1:33" ht="12.75">
      <c r="A1046475" s="247"/>
      <c r="B1046475" s="248"/>
      <c r="C1046475" s="249"/>
      <c r="D1046475" s="250"/>
      <c r="E1046475" s="250"/>
      <c r="F1046475" s="250"/>
      <c r="G1046475" s="250"/>
      <c r="H1046475" s="250"/>
      <c r="I1046475" s="250"/>
      <c r="J1046475" s="244"/>
      <c r="K1046475" s="244"/>
      <c r="L1046475" s="244"/>
      <c r="M1046475" s="244"/>
      <c r="N1046475" s="244"/>
      <c r="O1046475" s="251"/>
      <c r="P1046475" s="251"/>
      <c r="Q1046475" s="251"/>
      <c r="R1046475" s="251"/>
      <c r="S1046475" s="251"/>
      <c r="T1046475" s="251"/>
      <c r="U1046475" s="251"/>
      <c r="V1046475" s="251"/>
      <c r="W1046475" s="251"/>
      <c r="X1046475" s="251"/>
      <c r="Y1046475" s="251"/>
      <c r="Z1046475" s="251"/>
      <c r="AA1046475" s="251"/>
      <c r="AB1046475" s="247"/>
      <c r="AC1046475" s="247"/>
      <c r="AD1046475" s="245"/>
      <c r="AE1046475" s="245"/>
      <c r="AF1046475" s="245"/>
      <c r="AG1046475" s="245"/>
    </row>
    <row r="1046476" spans="1:33" ht="12.75">
      <c r="A1046476" s="247"/>
      <c r="B1046476" s="248"/>
      <c r="C1046476" s="249"/>
      <c r="D1046476" s="250"/>
      <c r="E1046476" s="250"/>
      <c r="F1046476" s="250"/>
      <c r="G1046476" s="250"/>
      <c r="H1046476" s="250"/>
      <c r="I1046476" s="250"/>
      <c r="J1046476" s="244"/>
      <c r="K1046476" s="244"/>
      <c r="L1046476" s="244"/>
      <c r="M1046476" s="244"/>
      <c r="N1046476" s="244"/>
      <c r="O1046476" s="251"/>
      <c r="P1046476" s="251"/>
      <c r="Q1046476" s="251"/>
      <c r="R1046476" s="251"/>
      <c r="S1046476" s="251"/>
      <c r="T1046476" s="251"/>
      <c r="U1046476" s="251"/>
      <c r="V1046476" s="251"/>
      <c r="W1046476" s="251"/>
      <c r="X1046476" s="251"/>
      <c r="Y1046476" s="251"/>
      <c r="Z1046476" s="251"/>
      <c r="AA1046476" s="251"/>
      <c r="AB1046476" s="247"/>
      <c r="AC1046476" s="247"/>
      <c r="AD1046476" s="245"/>
      <c r="AE1046476" s="245"/>
      <c r="AF1046476" s="245"/>
      <c r="AG1046476" s="245"/>
    </row>
    <row r="1046477" spans="1:33" ht="12.75">
      <c r="A1046477" s="247"/>
      <c r="B1046477" s="248"/>
      <c r="C1046477" s="249"/>
      <c r="D1046477" s="250"/>
      <c r="E1046477" s="250"/>
      <c r="F1046477" s="250"/>
      <c r="G1046477" s="250"/>
      <c r="H1046477" s="250"/>
      <c r="I1046477" s="250"/>
      <c r="J1046477" s="244"/>
      <c r="K1046477" s="244"/>
      <c r="L1046477" s="244"/>
      <c r="M1046477" s="244"/>
      <c r="N1046477" s="244"/>
      <c r="O1046477" s="251"/>
      <c r="P1046477" s="251"/>
      <c r="Q1046477" s="251"/>
      <c r="R1046477" s="251"/>
      <c r="S1046477" s="251"/>
      <c r="T1046477" s="251"/>
      <c r="U1046477" s="251"/>
      <c r="V1046477" s="251"/>
      <c r="W1046477" s="251"/>
      <c r="X1046477" s="251"/>
      <c r="Y1046477" s="251"/>
      <c r="Z1046477" s="251"/>
      <c r="AA1046477" s="251"/>
      <c r="AB1046477" s="247"/>
      <c r="AC1046477" s="247"/>
      <c r="AD1046477" s="245"/>
      <c r="AE1046477" s="245"/>
      <c r="AF1046477" s="245"/>
      <c r="AG1046477" s="245"/>
    </row>
    <row r="1046478" spans="1:33" ht="12.75">
      <c r="A1046478" s="247"/>
      <c r="B1046478" s="248"/>
      <c r="C1046478" s="249"/>
      <c r="D1046478" s="250"/>
      <c r="E1046478" s="250"/>
      <c r="F1046478" s="250"/>
      <c r="G1046478" s="250"/>
      <c r="H1046478" s="250"/>
      <c r="I1046478" s="250"/>
      <c r="J1046478" s="244"/>
      <c r="K1046478" s="244"/>
      <c r="L1046478" s="244"/>
      <c r="M1046478" s="244"/>
      <c r="N1046478" s="244"/>
      <c r="O1046478" s="251"/>
      <c r="P1046478" s="251"/>
      <c r="Q1046478" s="251"/>
      <c r="R1046478" s="251"/>
      <c r="S1046478" s="251"/>
      <c r="T1046478" s="251"/>
      <c r="U1046478" s="251"/>
      <c r="V1046478" s="251"/>
      <c r="W1046478" s="251"/>
      <c r="X1046478" s="251"/>
      <c r="Y1046478" s="251"/>
      <c r="Z1046478" s="251"/>
      <c r="AA1046478" s="251"/>
      <c r="AB1046478" s="247"/>
      <c r="AC1046478" s="247"/>
      <c r="AD1046478" s="245"/>
      <c r="AE1046478" s="245"/>
      <c r="AF1046478" s="245"/>
      <c r="AG1046478" s="245"/>
    </row>
    <row r="1046479" spans="1:33" ht="12.75">
      <c r="A1046479" s="247"/>
      <c r="B1046479" s="248"/>
      <c r="C1046479" s="249"/>
      <c r="D1046479" s="250"/>
      <c r="E1046479" s="250"/>
      <c r="F1046479" s="250"/>
      <c r="G1046479" s="250"/>
      <c r="H1046479" s="250"/>
      <c r="I1046479" s="250"/>
      <c r="J1046479" s="244"/>
      <c r="K1046479" s="244"/>
      <c r="L1046479" s="244"/>
      <c r="M1046479" s="244"/>
      <c r="N1046479" s="244"/>
      <c r="O1046479" s="251"/>
      <c r="P1046479" s="251"/>
      <c r="Q1046479" s="251"/>
      <c r="R1046479" s="251"/>
      <c r="S1046479" s="251"/>
      <c r="T1046479" s="251"/>
      <c r="U1046479" s="251"/>
      <c r="V1046479" s="251"/>
      <c r="W1046479" s="251"/>
      <c r="X1046479" s="251"/>
      <c r="Y1046479" s="251"/>
      <c r="Z1046479" s="251"/>
      <c r="AA1046479" s="251"/>
      <c r="AB1046479" s="247"/>
      <c r="AC1046479" s="247"/>
      <c r="AD1046479" s="245"/>
      <c r="AE1046479" s="245"/>
      <c r="AF1046479" s="245"/>
      <c r="AG1046479" s="245"/>
    </row>
    <row r="1046480" spans="1:33" ht="12.75">
      <c r="A1046480" s="247"/>
      <c r="B1046480" s="248"/>
      <c r="C1046480" s="249"/>
      <c r="D1046480" s="250"/>
      <c r="E1046480" s="250"/>
      <c r="F1046480" s="250"/>
      <c r="G1046480" s="250"/>
      <c r="H1046480" s="250"/>
      <c r="I1046480" s="250"/>
      <c r="J1046480" s="244"/>
      <c r="K1046480" s="244"/>
      <c r="L1046480" s="244"/>
      <c r="M1046480" s="244"/>
      <c r="N1046480" s="244"/>
      <c r="O1046480" s="251"/>
      <c r="P1046480" s="251"/>
      <c r="Q1046480" s="251"/>
      <c r="R1046480" s="251"/>
      <c r="S1046480" s="251"/>
      <c r="T1046480" s="251"/>
      <c r="U1046480" s="251"/>
      <c r="V1046480" s="251"/>
      <c r="W1046480" s="251"/>
      <c r="X1046480" s="251"/>
      <c r="Y1046480" s="251"/>
      <c r="Z1046480" s="251"/>
      <c r="AA1046480" s="251"/>
      <c r="AB1046480" s="247"/>
      <c r="AC1046480" s="247"/>
      <c r="AD1046480" s="245"/>
      <c r="AE1046480" s="245"/>
      <c r="AF1046480" s="245"/>
      <c r="AG1046480" s="245"/>
    </row>
    <row r="1046481" spans="1:33" ht="12.75">
      <c r="A1046481" s="247"/>
      <c r="B1046481" s="248"/>
      <c r="C1046481" s="249"/>
      <c r="D1046481" s="250"/>
      <c r="E1046481" s="250"/>
      <c r="F1046481" s="250"/>
      <c r="G1046481" s="250"/>
      <c r="H1046481" s="250"/>
      <c r="I1046481" s="250"/>
      <c r="J1046481" s="244"/>
      <c r="K1046481" s="244"/>
      <c r="L1046481" s="244"/>
      <c r="M1046481" s="244"/>
      <c r="N1046481" s="244"/>
      <c r="O1046481" s="251"/>
      <c r="P1046481" s="251"/>
      <c r="Q1046481" s="251"/>
      <c r="R1046481" s="251"/>
      <c r="S1046481" s="251"/>
      <c r="T1046481" s="251"/>
      <c r="U1046481" s="251"/>
      <c r="V1046481" s="251"/>
      <c r="W1046481" s="251"/>
      <c r="X1046481" s="251"/>
      <c r="Y1046481" s="251"/>
      <c r="Z1046481" s="251"/>
      <c r="AA1046481" s="251"/>
      <c r="AB1046481" s="247"/>
      <c r="AC1046481" s="247"/>
      <c r="AD1046481" s="245"/>
      <c r="AE1046481" s="245"/>
      <c r="AF1046481" s="245"/>
      <c r="AG1046481" s="245"/>
    </row>
    <row r="1046482" spans="1:33" ht="12.75">
      <c r="A1046482" s="247"/>
      <c r="B1046482" s="248"/>
      <c r="C1046482" s="249"/>
      <c r="D1046482" s="250"/>
      <c r="E1046482" s="250"/>
      <c r="F1046482" s="250"/>
      <c r="G1046482" s="250"/>
      <c r="H1046482" s="250"/>
      <c r="I1046482" s="250"/>
      <c r="J1046482" s="244"/>
      <c r="K1046482" s="244"/>
      <c r="L1046482" s="244"/>
      <c r="M1046482" s="244"/>
      <c r="N1046482" s="244"/>
      <c r="O1046482" s="251"/>
      <c r="P1046482" s="251"/>
      <c r="Q1046482" s="251"/>
      <c r="R1046482" s="251"/>
      <c r="S1046482" s="251"/>
      <c r="T1046482" s="251"/>
      <c r="U1046482" s="251"/>
      <c r="V1046482" s="251"/>
      <c r="W1046482" s="251"/>
      <c r="X1046482" s="251"/>
      <c r="Y1046482" s="251"/>
      <c r="Z1046482" s="251"/>
      <c r="AA1046482" s="251"/>
      <c r="AB1046482" s="247"/>
      <c r="AC1046482" s="247"/>
      <c r="AD1046482" s="245"/>
      <c r="AE1046482" s="245"/>
      <c r="AF1046482" s="245"/>
      <c r="AG1046482" s="245"/>
    </row>
    <row r="1046483" spans="1:33" ht="12.75">
      <c r="A1046483" s="247"/>
      <c r="B1046483" s="248"/>
      <c r="C1046483" s="249"/>
      <c r="D1046483" s="250"/>
      <c r="E1046483" s="250"/>
      <c r="F1046483" s="250"/>
      <c r="G1046483" s="250"/>
      <c r="H1046483" s="250"/>
      <c r="I1046483" s="250"/>
      <c r="J1046483" s="244"/>
      <c r="K1046483" s="244"/>
      <c r="L1046483" s="244"/>
      <c r="M1046483" s="244"/>
      <c r="N1046483" s="244"/>
      <c r="O1046483" s="251"/>
      <c r="P1046483" s="251"/>
      <c r="Q1046483" s="251"/>
      <c r="R1046483" s="251"/>
      <c r="S1046483" s="251"/>
      <c r="T1046483" s="251"/>
      <c r="U1046483" s="251"/>
      <c r="V1046483" s="251"/>
      <c r="W1046483" s="251"/>
      <c r="X1046483" s="251"/>
      <c r="Y1046483" s="251"/>
      <c r="Z1046483" s="251"/>
      <c r="AA1046483" s="251"/>
      <c r="AB1046483" s="247"/>
      <c r="AC1046483" s="247"/>
      <c r="AD1046483" s="245"/>
      <c r="AE1046483" s="245"/>
      <c r="AF1046483" s="245"/>
      <c r="AG1046483" s="245"/>
    </row>
    <row r="1046484" spans="1:33" ht="12.75">
      <c r="A1046484" s="247"/>
      <c r="B1046484" s="248"/>
      <c r="C1046484" s="249"/>
      <c r="D1046484" s="250"/>
      <c r="E1046484" s="250"/>
      <c r="F1046484" s="250"/>
      <c r="G1046484" s="250"/>
      <c r="H1046484" s="250"/>
      <c r="I1046484" s="250"/>
      <c r="J1046484" s="244"/>
      <c r="K1046484" s="244"/>
      <c r="L1046484" s="244"/>
      <c r="M1046484" s="244"/>
      <c r="N1046484" s="244"/>
      <c r="O1046484" s="251"/>
      <c r="P1046484" s="251"/>
      <c r="Q1046484" s="251"/>
      <c r="R1046484" s="251"/>
      <c r="S1046484" s="251"/>
      <c r="T1046484" s="251"/>
      <c r="U1046484" s="251"/>
      <c r="V1046484" s="251"/>
      <c r="W1046484" s="251"/>
      <c r="X1046484" s="251"/>
      <c r="Y1046484" s="251"/>
      <c r="Z1046484" s="251"/>
      <c r="AA1046484" s="251"/>
      <c r="AB1046484" s="247"/>
      <c r="AC1046484" s="247"/>
      <c r="AD1046484" s="245"/>
      <c r="AE1046484" s="245"/>
      <c r="AF1046484" s="245"/>
      <c r="AG1046484" s="245"/>
    </row>
    <row r="1046485" spans="1:33" ht="12.75">
      <c r="A1046485" s="247"/>
      <c r="B1046485" s="248"/>
      <c r="C1046485" s="249"/>
      <c r="D1046485" s="250"/>
      <c r="E1046485" s="250"/>
      <c r="F1046485" s="250"/>
      <c r="G1046485" s="250"/>
      <c r="H1046485" s="250"/>
      <c r="I1046485" s="250"/>
      <c r="J1046485" s="244"/>
      <c r="K1046485" s="244"/>
      <c r="L1046485" s="244"/>
      <c r="M1046485" s="244"/>
      <c r="N1046485" s="244"/>
      <c r="O1046485" s="251"/>
      <c r="P1046485" s="251"/>
      <c r="Q1046485" s="251"/>
      <c r="R1046485" s="251"/>
      <c r="S1046485" s="251"/>
      <c r="T1046485" s="251"/>
      <c r="U1046485" s="251"/>
      <c r="V1046485" s="251"/>
      <c r="W1046485" s="251"/>
      <c r="X1046485" s="251"/>
      <c r="Y1046485" s="251"/>
      <c r="Z1046485" s="251"/>
      <c r="AA1046485" s="251"/>
      <c r="AB1046485" s="247"/>
      <c r="AC1046485" s="247"/>
      <c r="AD1046485" s="245"/>
      <c r="AE1046485" s="245"/>
      <c r="AF1046485" s="245"/>
      <c r="AG1046485" s="245"/>
    </row>
    <row r="1046486" spans="1:33" ht="12.75">
      <c r="A1046486" s="247"/>
      <c r="B1046486" s="248"/>
      <c r="C1046486" s="249"/>
      <c r="D1046486" s="250"/>
      <c r="E1046486" s="250"/>
      <c r="F1046486" s="250"/>
      <c r="G1046486" s="250"/>
      <c r="H1046486" s="250"/>
      <c r="I1046486" s="250"/>
      <c r="J1046486" s="244"/>
      <c r="K1046486" s="244"/>
      <c r="L1046486" s="244"/>
      <c r="M1046486" s="244"/>
      <c r="N1046486" s="244"/>
      <c r="O1046486" s="251"/>
      <c r="P1046486" s="251"/>
      <c r="Q1046486" s="251"/>
      <c r="R1046486" s="251"/>
      <c r="S1046486" s="251"/>
      <c r="T1046486" s="251"/>
      <c r="U1046486" s="251"/>
      <c r="V1046486" s="251"/>
      <c r="W1046486" s="251"/>
      <c r="X1046486" s="251"/>
      <c r="Y1046486" s="251"/>
      <c r="Z1046486" s="251"/>
      <c r="AA1046486" s="251"/>
      <c r="AB1046486" s="247"/>
      <c r="AC1046486" s="247"/>
      <c r="AD1046486" s="245"/>
      <c r="AE1046486" s="245"/>
      <c r="AF1046486" s="245"/>
      <c r="AG1046486" s="245"/>
    </row>
    <row r="1046487" spans="1:33" ht="12.75">
      <c r="A1046487" s="247"/>
      <c r="B1046487" s="248"/>
      <c r="C1046487" s="249"/>
      <c r="D1046487" s="250"/>
      <c r="E1046487" s="250"/>
      <c r="F1046487" s="250"/>
      <c r="G1046487" s="250"/>
      <c r="H1046487" s="250"/>
      <c r="I1046487" s="250"/>
      <c r="J1046487" s="244"/>
      <c r="K1046487" s="244"/>
      <c r="L1046487" s="244"/>
      <c r="M1046487" s="244"/>
      <c r="N1046487" s="244"/>
      <c r="O1046487" s="251"/>
      <c r="P1046487" s="251"/>
      <c r="Q1046487" s="251"/>
      <c r="R1046487" s="251"/>
      <c r="S1046487" s="251"/>
      <c r="T1046487" s="251"/>
      <c r="U1046487" s="251"/>
      <c r="V1046487" s="251"/>
      <c r="W1046487" s="251"/>
      <c r="X1046487" s="251"/>
      <c r="Y1046487" s="251"/>
      <c r="Z1046487" s="251"/>
      <c r="AA1046487" s="251"/>
      <c r="AB1046487" s="247"/>
      <c r="AC1046487" s="247"/>
      <c r="AD1046487" s="245"/>
      <c r="AE1046487" s="245"/>
      <c r="AF1046487" s="245"/>
      <c r="AG1046487" s="245"/>
    </row>
    <row r="1046488" spans="1:33" ht="12.75">
      <c r="A1046488" s="247"/>
      <c r="B1046488" s="248"/>
      <c r="C1046488" s="249"/>
      <c r="D1046488" s="250"/>
      <c r="E1046488" s="250"/>
      <c r="F1046488" s="250"/>
      <c r="G1046488" s="250"/>
      <c r="H1046488" s="250"/>
      <c r="I1046488" s="250"/>
      <c r="J1046488" s="244"/>
      <c r="K1046488" s="244"/>
      <c r="L1046488" s="244"/>
      <c r="M1046488" s="244"/>
      <c r="N1046488" s="244"/>
      <c r="O1046488" s="251"/>
      <c r="P1046488" s="251"/>
      <c r="Q1046488" s="251"/>
      <c r="R1046488" s="251"/>
      <c r="S1046488" s="251"/>
      <c r="T1046488" s="251"/>
      <c r="U1046488" s="251"/>
      <c r="V1046488" s="251"/>
      <c r="W1046488" s="251"/>
      <c r="X1046488" s="251"/>
      <c r="Y1046488" s="251"/>
      <c r="Z1046488" s="251"/>
      <c r="AA1046488" s="251"/>
      <c r="AB1046488" s="247"/>
      <c r="AC1046488" s="247"/>
      <c r="AD1046488" s="245"/>
      <c r="AE1046488" s="245"/>
      <c r="AF1046488" s="245"/>
      <c r="AG1046488" s="245"/>
    </row>
    <row r="1046489" spans="1:33" ht="12.75">
      <c r="A1046489" s="247"/>
      <c r="B1046489" s="248"/>
      <c r="C1046489" s="249"/>
      <c r="D1046489" s="250"/>
      <c r="E1046489" s="250"/>
      <c r="F1046489" s="250"/>
      <c r="G1046489" s="250"/>
      <c r="H1046489" s="250"/>
      <c r="I1046489" s="250"/>
      <c r="J1046489" s="244"/>
      <c r="K1046489" s="244"/>
      <c r="L1046489" s="244"/>
      <c r="M1046489" s="244"/>
      <c r="N1046489" s="244"/>
      <c r="O1046489" s="251"/>
      <c r="P1046489" s="251"/>
      <c r="Q1046489" s="251"/>
      <c r="R1046489" s="251"/>
      <c r="S1046489" s="251"/>
      <c r="T1046489" s="251"/>
      <c r="U1046489" s="251"/>
      <c r="V1046489" s="251"/>
      <c r="W1046489" s="251"/>
      <c r="X1046489" s="251"/>
      <c r="Y1046489" s="251"/>
      <c r="Z1046489" s="251"/>
      <c r="AA1046489" s="251"/>
      <c r="AB1046489" s="247"/>
      <c r="AC1046489" s="247"/>
      <c r="AD1046489" s="245"/>
      <c r="AE1046489" s="245"/>
      <c r="AF1046489" s="245"/>
      <c r="AG1046489" s="245"/>
    </row>
    <row r="1046490" spans="1:33" ht="12.75">
      <c r="A1046490" s="247"/>
      <c r="B1046490" s="248"/>
      <c r="C1046490" s="249"/>
      <c r="D1046490" s="250"/>
      <c r="E1046490" s="250"/>
      <c r="F1046490" s="250"/>
      <c r="G1046490" s="250"/>
      <c r="H1046490" s="250"/>
      <c r="I1046490" s="250"/>
      <c r="J1046490" s="244"/>
      <c r="K1046490" s="244"/>
      <c r="L1046490" s="244"/>
      <c r="M1046490" s="244"/>
      <c r="N1046490" s="244"/>
      <c r="O1046490" s="251"/>
      <c r="P1046490" s="251"/>
      <c r="Q1046490" s="251"/>
      <c r="R1046490" s="251"/>
      <c r="S1046490" s="251"/>
      <c r="T1046490" s="251"/>
      <c r="U1046490" s="251"/>
      <c r="V1046490" s="251"/>
      <c r="W1046490" s="251"/>
      <c r="X1046490" s="251"/>
      <c r="Y1046490" s="251"/>
      <c r="Z1046490" s="251"/>
      <c r="AA1046490" s="251"/>
      <c r="AB1046490" s="247"/>
      <c r="AC1046490" s="247"/>
      <c r="AD1046490" s="245"/>
      <c r="AE1046490" s="245"/>
      <c r="AF1046490" s="245"/>
      <c r="AG1046490" s="245"/>
    </row>
    <row r="1046491" spans="1:33" ht="12.75">
      <c r="A1046491" s="247"/>
      <c r="B1046491" s="248"/>
      <c r="C1046491" s="249"/>
      <c r="D1046491" s="250"/>
      <c r="E1046491" s="250"/>
      <c r="F1046491" s="250"/>
      <c r="G1046491" s="250"/>
      <c r="H1046491" s="250"/>
      <c r="I1046491" s="250"/>
      <c r="J1046491" s="244"/>
      <c r="K1046491" s="244"/>
      <c r="L1046491" s="244"/>
      <c r="M1046491" s="244"/>
      <c r="N1046491" s="244"/>
      <c r="O1046491" s="251"/>
      <c r="P1046491" s="251"/>
      <c r="Q1046491" s="251"/>
      <c r="R1046491" s="251"/>
      <c r="S1046491" s="251"/>
      <c r="T1046491" s="251"/>
      <c r="U1046491" s="251"/>
      <c r="V1046491" s="251"/>
      <c r="W1046491" s="251"/>
      <c r="X1046491" s="251"/>
      <c r="Y1046491" s="251"/>
      <c r="Z1046491" s="251"/>
      <c r="AA1046491" s="251"/>
      <c r="AB1046491" s="247"/>
      <c r="AC1046491" s="247"/>
      <c r="AD1046491" s="245"/>
      <c r="AE1046491" s="245"/>
      <c r="AF1046491" s="245"/>
      <c r="AG1046491" s="245"/>
    </row>
    <row r="1046492" spans="1:33" ht="12.75">
      <c r="A1046492" s="247"/>
      <c r="B1046492" s="248"/>
      <c r="C1046492" s="249"/>
      <c r="D1046492" s="250"/>
      <c r="E1046492" s="250"/>
      <c r="F1046492" s="250"/>
      <c r="G1046492" s="250"/>
      <c r="H1046492" s="250"/>
      <c r="I1046492" s="250"/>
      <c r="J1046492" s="244"/>
      <c r="K1046492" s="244"/>
      <c r="L1046492" s="244"/>
      <c r="M1046492" s="244"/>
      <c r="N1046492" s="244"/>
      <c r="O1046492" s="251"/>
      <c r="P1046492" s="251"/>
      <c r="Q1046492" s="251"/>
      <c r="R1046492" s="251"/>
      <c r="S1046492" s="251"/>
      <c r="T1046492" s="251"/>
      <c r="U1046492" s="251"/>
      <c r="V1046492" s="251"/>
      <c r="W1046492" s="251"/>
      <c r="X1046492" s="251"/>
      <c r="Y1046492" s="251"/>
      <c r="Z1046492" s="251"/>
      <c r="AA1046492" s="251"/>
      <c r="AB1046492" s="247"/>
      <c r="AC1046492" s="247"/>
      <c r="AD1046492" s="245"/>
      <c r="AE1046492" s="245"/>
      <c r="AF1046492" s="245"/>
      <c r="AG1046492" s="245"/>
    </row>
    <row r="1046493" spans="1:33" ht="12.75">
      <c r="A1046493" s="247"/>
      <c r="B1046493" s="248"/>
      <c r="C1046493" s="249"/>
      <c r="D1046493" s="250"/>
      <c r="E1046493" s="250"/>
      <c r="F1046493" s="250"/>
      <c r="G1046493" s="250"/>
      <c r="H1046493" s="250"/>
      <c r="I1046493" s="250"/>
      <c r="J1046493" s="244"/>
      <c r="K1046493" s="244"/>
      <c r="L1046493" s="244"/>
      <c r="M1046493" s="244"/>
      <c r="N1046493" s="244"/>
      <c r="O1046493" s="251"/>
      <c r="P1046493" s="251"/>
      <c r="Q1046493" s="251"/>
      <c r="R1046493" s="251"/>
      <c r="S1046493" s="251"/>
      <c r="T1046493" s="251"/>
      <c r="U1046493" s="251"/>
      <c r="V1046493" s="251"/>
      <c r="W1046493" s="251"/>
      <c r="X1046493" s="251"/>
      <c r="Y1046493" s="251"/>
      <c r="Z1046493" s="251"/>
      <c r="AA1046493" s="251"/>
      <c r="AB1046493" s="247"/>
      <c r="AC1046493" s="247"/>
      <c r="AD1046493" s="245"/>
      <c r="AE1046493" s="245"/>
      <c r="AF1046493" s="245"/>
      <c r="AG1046493" s="245"/>
    </row>
    <row r="1046494" spans="1:33" ht="12.75">
      <c r="A1046494" s="247"/>
      <c r="B1046494" s="248"/>
      <c r="C1046494" s="249"/>
      <c r="D1046494" s="250"/>
      <c r="E1046494" s="250"/>
      <c r="F1046494" s="250"/>
      <c r="G1046494" s="250"/>
      <c r="H1046494" s="250"/>
      <c r="I1046494" s="250"/>
      <c r="J1046494" s="244"/>
      <c r="K1046494" s="244"/>
      <c r="L1046494" s="244"/>
      <c r="M1046494" s="244"/>
      <c r="N1046494" s="244"/>
      <c r="O1046494" s="251"/>
      <c r="P1046494" s="251"/>
      <c r="Q1046494" s="251"/>
      <c r="R1046494" s="251"/>
      <c r="S1046494" s="251"/>
      <c r="T1046494" s="251"/>
      <c r="U1046494" s="251"/>
      <c r="V1046494" s="251"/>
      <c r="W1046494" s="251"/>
      <c r="X1046494" s="251"/>
      <c r="Y1046494" s="251"/>
      <c r="Z1046494" s="251"/>
      <c r="AA1046494" s="251"/>
      <c r="AB1046494" s="247"/>
      <c r="AC1046494" s="247"/>
      <c r="AD1046494" s="245"/>
      <c r="AE1046494" s="245"/>
      <c r="AF1046494" s="245"/>
      <c r="AG1046494" s="245"/>
    </row>
    <row r="1046495" spans="1:33" ht="12.75">
      <c r="A1046495" s="247"/>
      <c r="B1046495" s="248"/>
      <c r="C1046495" s="249"/>
      <c r="D1046495" s="250"/>
      <c r="E1046495" s="250"/>
      <c r="F1046495" s="250"/>
      <c r="G1046495" s="250"/>
      <c r="H1046495" s="250"/>
      <c r="I1046495" s="250"/>
      <c r="J1046495" s="244"/>
      <c r="K1046495" s="244"/>
      <c r="L1046495" s="244"/>
      <c r="M1046495" s="244"/>
      <c r="N1046495" s="244"/>
      <c r="O1046495" s="251"/>
      <c r="P1046495" s="251"/>
      <c r="Q1046495" s="251"/>
      <c r="R1046495" s="251"/>
      <c r="S1046495" s="251"/>
      <c r="T1046495" s="251"/>
      <c r="U1046495" s="251"/>
      <c r="V1046495" s="251"/>
      <c r="W1046495" s="251"/>
      <c r="X1046495" s="251"/>
      <c r="Y1046495" s="251"/>
      <c r="Z1046495" s="251"/>
      <c r="AA1046495" s="251"/>
      <c r="AB1046495" s="247"/>
      <c r="AC1046495" s="247"/>
      <c r="AD1046495" s="245"/>
      <c r="AE1046495" s="245"/>
      <c r="AF1046495" s="245"/>
      <c r="AG1046495" s="245"/>
    </row>
    <row r="1046496" spans="1:33" ht="12.75">
      <c r="A1046496" s="247"/>
      <c r="B1046496" s="248"/>
      <c r="C1046496" s="249"/>
      <c r="D1046496" s="250"/>
      <c r="E1046496" s="250"/>
      <c r="F1046496" s="250"/>
      <c r="G1046496" s="250"/>
      <c r="H1046496" s="250"/>
      <c r="I1046496" s="250"/>
      <c r="J1046496" s="244"/>
      <c r="K1046496" s="244"/>
      <c r="L1046496" s="244"/>
      <c r="M1046496" s="244"/>
      <c r="N1046496" s="244"/>
      <c r="O1046496" s="251"/>
      <c r="P1046496" s="251"/>
      <c r="Q1046496" s="251"/>
      <c r="R1046496" s="251"/>
      <c r="S1046496" s="251"/>
      <c r="T1046496" s="251"/>
      <c r="U1046496" s="251"/>
      <c r="V1046496" s="251"/>
      <c r="W1046496" s="251"/>
      <c r="X1046496" s="251"/>
      <c r="Y1046496" s="251"/>
      <c r="Z1046496" s="251"/>
      <c r="AA1046496" s="251"/>
      <c r="AB1046496" s="247"/>
      <c r="AC1046496" s="247"/>
      <c r="AD1046496" s="245"/>
      <c r="AE1046496" s="245"/>
      <c r="AF1046496" s="245"/>
      <c r="AG1046496" s="245"/>
    </row>
    <row r="1046497" spans="1:33" ht="12.75">
      <c r="A1046497" s="247"/>
      <c r="B1046497" s="248"/>
      <c r="C1046497" s="249"/>
      <c r="D1046497" s="250"/>
      <c r="E1046497" s="250"/>
      <c r="F1046497" s="250"/>
      <c r="G1046497" s="250"/>
      <c r="H1046497" s="250"/>
      <c r="I1046497" s="250"/>
      <c r="J1046497" s="244"/>
      <c r="K1046497" s="244"/>
      <c r="L1046497" s="244"/>
      <c r="M1046497" s="244"/>
      <c r="N1046497" s="244"/>
      <c r="O1046497" s="251"/>
      <c r="P1046497" s="251"/>
      <c r="Q1046497" s="251"/>
      <c r="R1046497" s="251"/>
      <c r="S1046497" s="251"/>
      <c r="T1046497" s="251"/>
      <c r="U1046497" s="251"/>
      <c r="V1046497" s="251"/>
      <c r="W1046497" s="251"/>
      <c r="X1046497" s="251"/>
      <c r="Y1046497" s="251"/>
      <c r="Z1046497" s="251"/>
      <c r="AA1046497" s="251"/>
      <c r="AB1046497" s="247"/>
      <c r="AC1046497" s="247"/>
      <c r="AD1046497" s="245"/>
      <c r="AE1046497" s="245"/>
      <c r="AF1046497" s="245"/>
      <c r="AG1046497" s="245"/>
    </row>
    <row r="1046498" spans="1:33" ht="12.75">
      <c r="A1046498" s="247"/>
      <c r="B1046498" s="248"/>
      <c r="C1046498" s="249"/>
      <c r="D1046498" s="250"/>
      <c r="E1046498" s="250"/>
      <c r="F1046498" s="250"/>
      <c r="G1046498" s="250"/>
      <c r="H1046498" s="250"/>
      <c r="I1046498" s="250"/>
      <c r="J1046498" s="244"/>
      <c r="K1046498" s="244"/>
      <c r="L1046498" s="244"/>
      <c r="M1046498" s="244"/>
      <c r="N1046498" s="244"/>
      <c r="O1046498" s="251"/>
      <c r="P1046498" s="251"/>
      <c r="Q1046498" s="251"/>
      <c r="R1046498" s="251"/>
      <c r="S1046498" s="251"/>
      <c r="T1046498" s="251"/>
      <c r="U1046498" s="251"/>
      <c r="V1046498" s="251"/>
      <c r="W1046498" s="251"/>
      <c r="X1046498" s="251"/>
      <c r="Y1046498" s="251"/>
      <c r="Z1046498" s="251"/>
      <c r="AA1046498" s="251"/>
      <c r="AB1046498" s="247"/>
      <c r="AC1046498" s="247"/>
      <c r="AD1046498" s="245"/>
      <c r="AE1046498" s="245"/>
      <c r="AF1046498" s="245"/>
      <c r="AG1046498" s="245"/>
    </row>
    <row r="1046499" spans="1:33" ht="12.75">
      <c r="A1046499" s="247"/>
      <c r="B1046499" s="248"/>
      <c r="C1046499" s="249"/>
      <c r="D1046499" s="250"/>
      <c r="E1046499" s="250"/>
      <c r="F1046499" s="250"/>
      <c r="G1046499" s="250"/>
      <c r="H1046499" s="250"/>
      <c r="I1046499" s="250"/>
      <c r="J1046499" s="244"/>
      <c r="K1046499" s="244"/>
      <c r="L1046499" s="244"/>
      <c r="M1046499" s="244"/>
      <c r="N1046499" s="244"/>
      <c r="O1046499" s="251"/>
      <c r="P1046499" s="251"/>
      <c r="Q1046499" s="251"/>
      <c r="R1046499" s="251"/>
      <c r="S1046499" s="251"/>
      <c r="T1046499" s="251"/>
      <c r="U1046499" s="251"/>
      <c r="V1046499" s="251"/>
      <c r="W1046499" s="251"/>
      <c r="X1046499" s="251"/>
      <c r="Y1046499" s="251"/>
      <c r="Z1046499" s="251"/>
      <c r="AA1046499" s="251"/>
      <c r="AB1046499" s="247"/>
      <c r="AC1046499" s="247"/>
      <c r="AD1046499" s="245"/>
      <c r="AE1046499" s="245"/>
      <c r="AF1046499" s="245"/>
      <c r="AG1046499" s="245"/>
    </row>
    <row r="1046500" spans="1:33" ht="12.75">
      <c r="A1046500" s="247"/>
      <c r="B1046500" s="248"/>
      <c r="C1046500" s="249"/>
      <c r="D1046500" s="250"/>
      <c r="E1046500" s="250"/>
      <c r="F1046500" s="250"/>
      <c r="G1046500" s="250"/>
      <c r="H1046500" s="250"/>
      <c r="I1046500" s="250"/>
      <c r="J1046500" s="244"/>
      <c r="K1046500" s="244"/>
      <c r="L1046500" s="244"/>
      <c r="M1046500" s="244"/>
      <c r="N1046500" s="244"/>
      <c r="O1046500" s="251"/>
      <c r="P1046500" s="251"/>
      <c r="Q1046500" s="251"/>
      <c r="R1046500" s="251"/>
      <c r="S1046500" s="251"/>
      <c r="T1046500" s="251"/>
      <c r="U1046500" s="251"/>
      <c r="V1046500" s="251"/>
      <c r="W1046500" s="251"/>
      <c r="X1046500" s="251"/>
      <c r="Y1046500" s="251"/>
      <c r="Z1046500" s="251"/>
      <c r="AA1046500" s="251"/>
      <c r="AB1046500" s="247"/>
      <c r="AC1046500" s="247"/>
      <c r="AD1046500" s="245"/>
      <c r="AE1046500" s="245"/>
      <c r="AF1046500" s="245"/>
      <c r="AG1046500" s="245"/>
    </row>
    <row r="1046501" spans="1:33" ht="12.75">
      <c r="A1046501" s="247"/>
      <c r="B1046501" s="248"/>
      <c r="C1046501" s="249"/>
      <c r="D1046501" s="250"/>
      <c r="E1046501" s="250"/>
      <c r="F1046501" s="250"/>
      <c r="G1046501" s="250"/>
      <c r="H1046501" s="250"/>
      <c r="I1046501" s="250"/>
      <c r="J1046501" s="244"/>
      <c r="K1046501" s="244"/>
      <c r="L1046501" s="244"/>
      <c r="M1046501" s="244"/>
      <c r="N1046501" s="244"/>
      <c r="O1046501" s="251"/>
      <c r="P1046501" s="251"/>
      <c r="Q1046501" s="251"/>
      <c r="R1046501" s="251"/>
      <c r="S1046501" s="251"/>
      <c r="T1046501" s="251"/>
      <c r="U1046501" s="251"/>
      <c r="V1046501" s="251"/>
      <c r="W1046501" s="251"/>
      <c r="X1046501" s="251"/>
      <c r="Y1046501" s="251"/>
      <c r="Z1046501" s="251"/>
      <c r="AA1046501" s="251"/>
      <c r="AB1046501" s="247"/>
      <c r="AC1046501" s="247"/>
      <c r="AD1046501" s="245"/>
      <c r="AE1046501" s="245"/>
      <c r="AF1046501" s="245"/>
      <c r="AG1046501" s="245"/>
    </row>
    <row r="1046502" spans="1:33" ht="12.75">
      <c r="A1046502" s="247"/>
      <c r="B1046502" s="248"/>
      <c r="C1046502" s="249"/>
      <c r="D1046502" s="250"/>
      <c r="E1046502" s="250"/>
      <c r="F1046502" s="250"/>
      <c r="G1046502" s="250"/>
      <c r="H1046502" s="250"/>
      <c r="I1046502" s="250"/>
      <c r="J1046502" s="244"/>
      <c r="K1046502" s="244"/>
      <c r="L1046502" s="244"/>
      <c r="M1046502" s="244"/>
      <c r="N1046502" s="244"/>
      <c r="O1046502" s="251"/>
      <c r="P1046502" s="251"/>
      <c r="Q1046502" s="251"/>
      <c r="R1046502" s="251"/>
      <c r="S1046502" s="251"/>
      <c r="T1046502" s="251"/>
      <c r="U1046502" s="251"/>
      <c r="V1046502" s="251"/>
      <c r="W1046502" s="251"/>
      <c r="X1046502" s="251"/>
      <c r="Y1046502" s="251"/>
      <c r="Z1046502" s="251"/>
      <c r="AA1046502" s="251"/>
      <c r="AB1046502" s="247"/>
      <c r="AC1046502" s="247"/>
      <c r="AD1046502" s="245"/>
      <c r="AE1046502" s="245"/>
      <c r="AF1046502" s="245"/>
      <c r="AG1046502" s="245"/>
    </row>
    <row r="1046503" spans="1:33" ht="12.75">
      <c r="A1046503" s="247"/>
      <c r="B1046503" s="248"/>
      <c r="C1046503" s="249"/>
      <c r="D1046503" s="250"/>
      <c r="E1046503" s="250"/>
      <c r="F1046503" s="250"/>
      <c r="G1046503" s="250"/>
      <c r="H1046503" s="250"/>
      <c r="I1046503" s="250"/>
      <c r="J1046503" s="244"/>
      <c r="K1046503" s="244"/>
      <c r="L1046503" s="244"/>
      <c r="M1046503" s="244"/>
      <c r="N1046503" s="244"/>
      <c r="O1046503" s="251"/>
      <c r="P1046503" s="251"/>
      <c r="Q1046503" s="251"/>
      <c r="R1046503" s="251"/>
      <c r="S1046503" s="251"/>
      <c r="T1046503" s="251"/>
      <c r="U1046503" s="251"/>
      <c r="V1046503" s="251"/>
      <c r="W1046503" s="251"/>
      <c r="X1046503" s="251"/>
      <c r="Y1046503" s="251"/>
      <c r="Z1046503" s="251"/>
      <c r="AA1046503" s="251"/>
      <c r="AB1046503" s="247"/>
      <c r="AC1046503" s="247"/>
      <c r="AD1046503" s="245"/>
      <c r="AE1046503" s="245"/>
      <c r="AF1046503" s="245"/>
      <c r="AG1046503" s="245"/>
    </row>
    <row r="1046504" spans="1:33" ht="12.75">
      <c r="A1046504" s="247"/>
      <c r="B1046504" s="248"/>
      <c r="C1046504" s="249"/>
      <c r="D1046504" s="250"/>
      <c r="E1046504" s="250"/>
      <c r="F1046504" s="250"/>
      <c r="G1046504" s="250"/>
      <c r="H1046504" s="250"/>
      <c r="I1046504" s="250"/>
      <c r="J1046504" s="244"/>
      <c r="K1046504" s="244"/>
      <c r="L1046504" s="244"/>
      <c r="M1046504" s="244"/>
      <c r="N1046504" s="244"/>
      <c r="O1046504" s="251"/>
      <c r="P1046504" s="251"/>
      <c r="Q1046504" s="251"/>
      <c r="R1046504" s="251"/>
      <c r="S1046504" s="251"/>
      <c r="T1046504" s="251"/>
      <c r="U1046504" s="251"/>
      <c r="V1046504" s="251"/>
      <c r="W1046504" s="251"/>
      <c r="X1046504" s="251"/>
      <c r="Y1046504" s="251"/>
      <c r="Z1046504" s="251"/>
      <c r="AA1046504" s="251"/>
      <c r="AB1046504" s="247"/>
      <c r="AC1046504" s="247"/>
      <c r="AD1046504" s="245"/>
      <c r="AE1046504" s="245"/>
      <c r="AF1046504" s="245"/>
      <c r="AG1046504" s="245"/>
    </row>
    <row r="1046505" spans="1:33" ht="12.75">
      <c r="A1046505" s="247"/>
      <c r="B1046505" s="248"/>
      <c r="C1046505" s="249"/>
      <c r="D1046505" s="250"/>
      <c r="E1046505" s="250"/>
      <c r="F1046505" s="250"/>
      <c r="G1046505" s="250"/>
      <c r="H1046505" s="250"/>
      <c r="I1046505" s="250"/>
      <c r="J1046505" s="244"/>
      <c r="K1046505" s="244"/>
      <c r="L1046505" s="244"/>
      <c r="M1046505" s="244"/>
      <c r="N1046505" s="244"/>
      <c r="O1046505" s="251"/>
      <c r="P1046505" s="251"/>
      <c r="Q1046505" s="251"/>
      <c r="R1046505" s="251"/>
      <c r="S1046505" s="251"/>
      <c r="T1046505" s="251"/>
      <c r="U1046505" s="251"/>
      <c r="V1046505" s="251"/>
      <c r="W1046505" s="251"/>
      <c r="X1046505" s="251"/>
      <c r="Y1046505" s="251"/>
      <c r="Z1046505" s="251"/>
      <c r="AA1046505" s="251"/>
      <c r="AB1046505" s="247"/>
      <c r="AC1046505" s="247"/>
      <c r="AD1046505" s="245"/>
      <c r="AE1046505" s="245"/>
      <c r="AF1046505" s="245"/>
      <c r="AG1046505" s="245"/>
    </row>
    <row r="1046506" spans="1:33" ht="12.75">
      <c r="A1046506" s="247"/>
      <c r="B1046506" s="248"/>
      <c r="C1046506" s="249"/>
      <c r="D1046506" s="250"/>
      <c r="E1046506" s="250"/>
      <c r="F1046506" s="250"/>
      <c r="G1046506" s="250"/>
      <c r="H1046506" s="250"/>
      <c r="I1046506" s="250"/>
      <c r="J1046506" s="244"/>
      <c r="K1046506" s="244"/>
      <c r="L1046506" s="244"/>
      <c r="M1046506" s="244"/>
      <c r="N1046506" s="244"/>
      <c r="O1046506" s="251"/>
      <c r="P1046506" s="251"/>
      <c r="Q1046506" s="251"/>
      <c r="R1046506" s="251"/>
      <c r="S1046506" s="251"/>
      <c r="T1046506" s="251"/>
      <c r="U1046506" s="251"/>
      <c r="V1046506" s="251"/>
      <c r="W1046506" s="251"/>
      <c r="X1046506" s="251"/>
      <c r="Y1046506" s="251"/>
      <c r="Z1046506" s="251"/>
      <c r="AA1046506" s="251"/>
      <c r="AB1046506" s="247"/>
      <c r="AC1046506" s="247"/>
      <c r="AD1046506" s="245"/>
      <c r="AE1046506" s="245"/>
      <c r="AF1046506" s="245"/>
      <c r="AG1046506" s="245"/>
    </row>
    <row r="1046507" spans="1:33" ht="12.75">
      <c r="A1046507" s="247"/>
      <c r="B1046507" s="248"/>
      <c r="C1046507" s="249"/>
      <c r="D1046507" s="250"/>
      <c r="E1046507" s="250"/>
      <c r="F1046507" s="250"/>
      <c r="G1046507" s="250"/>
      <c r="H1046507" s="250"/>
      <c r="I1046507" s="250"/>
      <c r="J1046507" s="244"/>
      <c r="K1046507" s="244"/>
      <c r="L1046507" s="244"/>
      <c r="M1046507" s="244"/>
      <c r="N1046507" s="244"/>
      <c r="O1046507" s="251"/>
      <c r="P1046507" s="251"/>
      <c r="Q1046507" s="251"/>
      <c r="R1046507" s="251"/>
      <c r="S1046507" s="251"/>
      <c r="T1046507" s="251"/>
      <c r="U1046507" s="251"/>
      <c r="V1046507" s="251"/>
      <c r="W1046507" s="251"/>
      <c r="X1046507" s="251"/>
      <c r="Y1046507" s="251"/>
      <c r="Z1046507" s="251"/>
      <c r="AA1046507" s="251"/>
      <c r="AB1046507" s="247"/>
      <c r="AC1046507" s="247"/>
      <c r="AD1046507" s="245"/>
      <c r="AE1046507" s="245"/>
      <c r="AF1046507" s="245"/>
      <c r="AG1046507" s="245"/>
    </row>
    <row r="1046508" spans="1:33" ht="12.75">
      <c r="A1046508" s="247"/>
      <c r="B1046508" s="248"/>
      <c r="C1046508" s="249"/>
      <c r="D1046508" s="250"/>
      <c r="E1046508" s="250"/>
      <c r="F1046508" s="250"/>
      <c r="G1046508" s="250"/>
      <c r="H1046508" s="250"/>
      <c r="I1046508" s="250"/>
      <c r="J1046508" s="244"/>
      <c r="K1046508" s="244"/>
      <c r="L1046508" s="244"/>
      <c r="M1046508" s="244"/>
      <c r="N1046508" s="244"/>
      <c r="O1046508" s="251"/>
      <c r="P1046508" s="251"/>
      <c r="Q1046508" s="251"/>
      <c r="R1046508" s="251"/>
      <c r="S1046508" s="251"/>
      <c r="T1046508" s="251"/>
      <c r="U1046508" s="251"/>
      <c r="V1046508" s="251"/>
      <c r="W1046508" s="251"/>
      <c r="X1046508" s="251"/>
      <c r="Y1046508" s="251"/>
      <c r="Z1046508" s="251"/>
      <c r="AA1046508" s="251"/>
      <c r="AB1046508" s="247"/>
      <c r="AC1046508" s="247"/>
      <c r="AD1046508" s="245"/>
      <c r="AE1046508" s="245"/>
      <c r="AF1046508" s="245"/>
      <c r="AG1046508" s="245"/>
    </row>
    <row r="1046509" spans="1:33" ht="12.75">
      <c r="A1046509" s="247"/>
      <c r="B1046509" s="248"/>
      <c r="C1046509" s="249"/>
      <c r="D1046509" s="250"/>
      <c r="E1046509" s="250"/>
      <c r="F1046509" s="250"/>
      <c r="G1046509" s="250"/>
      <c r="H1046509" s="250"/>
      <c r="I1046509" s="250"/>
      <c r="J1046509" s="244"/>
      <c r="K1046509" s="244"/>
      <c r="L1046509" s="244"/>
      <c r="M1046509" s="244"/>
      <c r="N1046509" s="244"/>
      <c r="O1046509" s="251"/>
      <c r="P1046509" s="251"/>
      <c r="Q1046509" s="251"/>
      <c r="R1046509" s="251"/>
      <c r="S1046509" s="251"/>
      <c r="T1046509" s="251"/>
      <c r="U1046509" s="251"/>
      <c r="V1046509" s="251"/>
      <c r="W1046509" s="251"/>
      <c r="X1046509" s="251"/>
      <c r="Y1046509" s="251"/>
      <c r="Z1046509" s="251"/>
      <c r="AA1046509" s="251"/>
      <c r="AB1046509" s="247"/>
      <c r="AC1046509" s="247"/>
      <c r="AD1046509" s="245"/>
      <c r="AE1046509" s="245"/>
      <c r="AF1046509" s="245"/>
      <c r="AG1046509" s="245"/>
    </row>
    <row r="1046510" spans="1:33" ht="12.75">
      <c r="A1046510" s="247"/>
      <c r="B1046510" s="248"/>
      <c r="C1046510" s="249"/>
      <c r="D1046510" s="250"/>
      <c r="E1046510" s="250"/>
      <c r="F1046510" s="250"/>
      <c r="G1046510" s="250"/>
      <c r="H1046510" s="250"/>
      <c r="I1046510" s="250"/>
      <c r="J1046510" s="244"/>
      <c r="K1046510" s="244"/>
      <c r="L1046510" s="244"/>
      <c r="M1046510" s="244"/>
      <c r="N1046510" s="244"/>
      <c r="O1046510" s="251"/>
      <c r="P1046510" s="251"/>
      <c r="Q1046510" s="251"/>
      <c r="R1046510" s="251"/>
      <c r="S1046510" s="251"/>
      <c r="T1046510" s="251"/>
      <c r="U1046510" s="251"/>
      <c r="V1046510" s="251"/>
      <c r="W1046510" s="251"/>
      <c r="X1046510" s="251"/>
      <c r="Y1046510" s="251"/>
      <c r="Z1046510" s="251"/>
      <c r="AA1046510" s="251"/>
      <c r="AB1046510" s="247"/>
      <c r="AC1046510" s="247"/>
      <c r="AD1046510" s="245"/>
      <c r="AE1046510" s="245"/>
      <c r="AF1046510" s="245"/>
      <c r="AG1046510" s="245"/>
    </row>
    <row r="1046511" spans="1:33" ht="12.75">
      <c r="A1046511" s="247"/>
      <c r="B1046511" s="248"/>
      <c r="C1046511" s="249"/>
      <c r="D1046511" s="250"/>
      <c r="E1046511" s="250"/>
      <c r="F1046511" s="250"/>
      <c r="G1046511" s="250"/>
      <c r="H1046511" s="250"/>
      <c r="I1046511" s="250"/>
      <c r="J1046511" s="244"/>
      <c r="K1046511" s="244"/>
      <c r="L1046511" s="244"/>
      <c r="M1046511" s="244"/>
      <c r="N1046511" s="244"/>
      <c r="O1046511" s="251"/>
      <c r="P1046511" s="251"/>
      <c r="Q1046511" s="251"/>
      <c r="R1046511" s="251"/>
      <c r="S1046511" s="251"/>
      <c r="T1046511" s="251"/>
      <c r="U1046511" s="251"/>
      <c r="V1046511" s="251"/>
      <c r="W1046511" s="251"/>
      <c r="X1046511" s="251"/>
      <c r="Y1046511" s="251"/>
      <c r="Z1046511" s="251"/>
      <c r="AA1046511" s="251"/>
      <c r="AB1046511" s="247"/>
      <c r="AC1046511" s="247"/>
      <c r="AD1046511" s="245"/>
      <c r="AE1046511" s="245"/>
      <c r="AF1046511" s="245"/>
      <c r="AG1046511" s="245"/>
    </row>
    <row r="1046512" spans="1:33" ht="12.75">
      <c r="A1046512" s="247"/>
      <c r="B1046512" s="248"/>
      <c r="C1046512" s="249"/>
      <c r="D1046512" s="250"/>
      <c r="E1046512" s="250"/>
      <c r="F1046512" s="250"/>
      <c r="G1046512" s="250"/>
      <c r="H1046512" s="250"/>
      <c r="I1046512" s="250"/>
      <c r="J1046512" s="244"/>
      <c r="K1046512" s="244"/>
      <c r="L1046512" s="244"/>
      <c r="M1046512" s="244"/>
      <c r="N1046512" s="244"/>
      <c r="O1046512" s="251"/>
      <c r="P1046512" s="251"/>
      <c r="Q1046512" s="251"/>
      <c r="R1046512" s="251"/>
      <c r="S1046512" s="251"/>
      <c r="T1046512" s="251"/>
      <c r="U1046512" s="251"/>
      <c r="V1046512" s="251"/>
      <c r="W1046512" s="251"/>
      <c r="X1046512" s="251"/>
      <c r="Y1046512" s="251"/>
      <c r="Z1046512" s="251"/>
      <c r="AA1046512" s="251"/>
      <c r="AB1046512" s="247"/>
      <c r="AC1046512" s="247"/>
      <c r="AD1046512" s="245"/>
      <c r="AE1046512" s="245"/>
      <c r="AF1046512" s="245"/>
      <c r="AG1046512" s="245"/>
    </row>
    <row r="1046513" spans="1:33" ht="12.75">
      <c r="A1046513" s="247"/>
      <c r="B1046513" s="248"/>
      <c r="C1046513" s="249"/>
      <c r="D1046513" s="250"/>
      <c r="E1046513" s="250"/>
      <c r="F1046513" s="250"/>
      <c r="G1046513" s="250"/>
      <c r="H1046513" s="250"/>
      <c r="I1046513" s="250"/>
      <c r="J1046513" s="244"/>
      <c r="K1046513" s="244"/>
      <c r="L1046513" s="244"/>
      <c r="M1046513" s="244"/>
      <c r="N1046513" s="244"/>
      <c r="O1046513" s="251"/>
      <c r="P1046513" s="251"/>
      <c r="Q1046513" s="251"/>
      <c r="R1046513" s="251"/>
      <c r="S1046513" s="251"/>
      <c r="T1046513" s="251"/>
      <c r="U1046513" s="251"/>
      <c r="V1046513" s="251"/>
      <c r="W1046513" s="251"/>
      <c r="X1046513" s="251"/>
      <c r="Y1046513" s="251"/>
      <c r="Z1046513" s="251"/>
      <c r="AA1046513" s="251"/>
      <c r="AB1046513" s="247"/>
      <c r="AC1046513" s="247"/>
      <c r="AD1046513" s="245"/>
      <c r="AE1046513" s="245"/>
      <c r="AF1046513" s="245"/>
      <c r="AG1046513" s="245"/>
    </row>
    <row r="1046514" spans="1:33" ht="12.75">
      <c r="A1046514" s="247"/>
      <c r="B1046514" s="248"/>
      <c r="C1046514" s="249"/>
      <c r="D1046514" s="250"/>
      <c r="E1046514" s="250"/>
      <c r="F1046514" s="250"/>
      <c r="G1046514" s="250"/>
      <c r="H1046514" s="250"/>
      <c r="I1046514" s="250"/>
      <c r="J1046514" s="244"/>
      <c r="K1046514" s="244"/>
      <c r="L1046514" s="244"/>
      <c r="M1046514" s="244"/>
      <c r="N1046514" s="244"/>
      <c r="O1046514" s="251"/>
      <c r="P1046514" s="251"/>
      <c r="Q1046514" s="251"/>
      <c r="R1046514" s="251"/>
      <c r="S1046514" s="251"/>
      <c r="T1046514" s="251"/>
      <c r="U1046514" s="251"/>
      <c r="V1046514" s="251"/>
      <c r="W1046514" s="251"/>
      <c r="X1046514" s="251"/>
      <c r="Y1046514" s="251"/>
      <c r="Z1046514" s="251"/>
      <c r="AA1046514" s="251"/>
      <c r="AB1046514" s="247"/>
      <c r="AC1046514" s="247"/>
      <c r="AD1046514" s="245"/>
      <c r="AE1046514" s="245"/>
      <c r="AF1046514" s="245"/>
      <c r="AG1046514" s="245"/>
    </row>
    <row r="1046515" spans="1:33" ht="12.75">
      <c r="A1046515" s="247"/>
      <c r="B1046515" s="248"/>
      <c r="C1046515" s="249"/>
      <c r="D1046515" s="250"/>
      <c r="E1046515" s="250"/>
      <c r="F1046515" s="250"/>
      <c r="G1046515" s="250"/>
      <c r="H1046515" s="250"/>
      <c r="I1046515" s="250"/>
      <c r="J1046515" s="244"/>
      <c r="K1046515" s="244"/>
      <c r="L1046515" s="244"/>
      <c r="M1046515" s="244"/>
      <c r="N1046515" s="244"/>
      <c r="O1046515" s="251"/>
      <c r="P1046515" s="251"/>
      <c r="Q1046515" s="251"/>
      <c r="R1046515" s="251"/>
      <c r="S1046515" s="251"/>
      <c r="T1046515" s="251"/>
      <c r="U1046515" s="251"/>
      <c r="V1046515" s="251"/>
      <c r="W1046515" s="251"/>
      <c r="X1046515" s="251"/>
      <c r="Y1046515" s="251"/>
      <c r="Z1046515" s="251"/>
      <c r="AA1046515" s="251"/>
      <c r="AB1046515" s="247"/>
      <c r="AC1046515" s="247"/>
      <c r="AD1046515" s="245"/>
      <c r="AE1046515" s="245"/>
      <c r="AF1046515" s="245"/>
      <c r="AG1046515" s="245"/>
    </row>
    <row r="1046516" spans="1:33" ht="12.75">
      <c r="A1046516" s="247"/>
      <c r="B1046516" s="248"/>
      <c r="C1046516" s="249"/>
      <c r="D1046516" s="250"/>
      <c r="E1046516" s="250"/>
      <c r="F1046516" s="250"/>
      <c r="G1046516" s="250"/>
      <c r="H1046516" s="250"/>
      <c r="I1046516" s="250"/>
      <c r="J1046516" s="244"/>
      <c r="K1046516" s="244"/>
      <c r="L1046516" s="244"/>
      <c r="M1046516" s="244"/>
      <c r="N1046516" s="244"/>
      <c r="O1046516" s="251"/>
      <c r="P1046516" s="251"/>
      <c r="Q1046516" s="251"/>
      <c r="R1046516" s="251"/>
      <c r="S1046516" s="251"/>
      <c r="T1046516" s="251"/>
      <c r="U1046516" s="251"/>
      <c r="V1046516" s="251"/>
      <c r="W1046516" s="251"/>
      <c r="X1046516" s="251"/>
      <c r="Y1046516" s="251"/>
      <c r="Z1046516" s="251"/>
      <c r="AA1046516" s="251"/>
      <c r="AB1046516" s="247"/>
      <c r="AC1046516" s="247"/>
      <c r="AD1046516" s="245"/>
      <c r="AE1046516" s="245"/>
      <c r="AF1046516" s="245"/>
      <c r="AG1046516" s="245"/>
    </row>
    <row r="1046517" spans="1:33" ht="12.75">
      <c r="A1046517" s="247"/>
      <c r="B1046517" s="248"/>
      <c r="C1046517" s="249"/>
      <c r="D1046517" s="250"/>
      <c r="E1046517" s="250"/>
      <c r="F1046517" s="250"/>
      <c r="G1046517" s="250"/>
      <c r="H1046517" s="250"/>
      <c r="I1046517" s="250"/>
      <c r="J1046517" s="244"/>
      <c r="K1046517" s="244"/>
      <c r="L1046517" s="244"/>
      <c r="M1046517" s="244"/>
      <c r="N1046517" s="244"/>
      <c r="O1046517" s="251"/>
      <c r="P1046517" s="251"/>
      <c r="Q1046517" s="251"/>
      <c r="R1046517" s="251"/>
      <c r="S1046517" s="251"/>
      <c r="T1046517" s="251"/>
      <c r="U1046517" s="251"/>
      <c r="V1046517" s="251"/>
      <c r="W1046517" s="251"/>
      <c r="X1046517" s="251"/>
      <c r="Y1046517" s="251"/>
      <c r="Z1046517" s="251"/>
      <c r="AA1046517" s="251"/>
      <c r="AB1046517" s="247"/>
      <c r="AC1046517" s="247"/>
      <c r="AD1046517" s="245"/>
      <c r="AE1046517" s="245"/>
      <c r="AF1046517" s="245"/>
      <c r="AG1046517" s="245"/>
    </row>
    <row r="1046518" spans="1:33" ht="12.75">
      <c r="A1046518" s="247"/>
      <c r="B1046518" s="248"/>
      <c r="C1046518" s="249"/>
      <c r="D1046518" s="250"/>
      <c r="E1046518" s="250"/>
      <c r="F1046518" s="250"/>
      <c r="G1046518" s="250"/>
      <c r="H1046518" s="250"/>
      <c r="I1046518" s="250"/>
      <c r="J1046518" s="244"/>
      <c r="K1046518" s="244"/>
      <c r="L1046518" s="244"/>
      <c r="M1046518" s="244"/>
      <c r="N1046518" s="244"/>
      <c r="O1046518" s="251"/>
      <c r="P1046518" s="251"/>
      <c r="Q1046518" s="251"/>
      <c r="R1046518" s="251"/>
      <c r="S1046518" s="251"/>
      <c r="T1046518" s="251"/>
      <c r="U1046518" s="251"/>
      <c r="V1046518" s="251"/>
      <c r="W1046518" s="251"/>
      <c r="X1046518" s="251"/>
      <c r="Y1046518" s="251"/>
      <c r="Z1046518" s="251"/>
      <c r="AA1046518" s="251"/>
      <c r="AB1046518" s="247"/>
      <c r="AC1046518" s="247"/>
      <c r="AD1046518" s="245"/>
      <c r="AE1046518" s="245"/>
      <c r="AF1046518" s="245"/>
      <c r="AG1046518" s="245"/>
    </row>
    <row r="1046519" spans="1:33" ht="12.75">
      <c r="A1046519" s="247"/>
      <c r="B1046519" s="248"/>
      <c r="C1046519" s="249"/>
      <c r="D1046519" s="250"/>
      <c r="E1046519" s="250"/>
      <c r="F1046519" s="250"/>
      <c r="G1046519" s="250"/>
      <c r="H1046519" s="250"/>
      <c r="I1046519" s="250"/>
      <c r="J1046519" s="244"/>
      <c r="K1046519" s="244"/>
      <c r="L1046519" s="244"/>
      <c r="M1046519" s="244"/>
      <c r="N1046519" s="244"/>
      <c r="O1046519" s="251"/>
      <c r="P1046519" s="251"/>
      <c r="Q1046519" s="251"/>
      <c r="R1046519" s="251"/>
      <c r="S1046519" s="251"/>
      <c r="T1046519" s="251"/>
      <c r="U1046519" s="251"/>
      <c r="V1046519" s="251"/>
      <c r="W1046519" s="251"/>
      <c r="X1046519" s="251"/>
      <c r="Y1046519" s="251"/>
      <c r="Z1046519" s="251"/>
      <c r="AA1046519" s="251"/>
      <c r="AB1046519" s="247"/>
      <c r="AC1046519" s="247"/>
      <c r="AD1046519" s="245"/>
      <c r="AE1046519" s="245"/>
      <c r="AF1046519" s="245"/>
      <c r="AG1046519" s="245"/>
    </row>
    <row r="1046520" spans="1:33" ht="12.75">
      <c r="A1046520" s="247"/>
      <c r="B1046520" s="248"/>
      <c r="C1046520" s="249"/>
      <c r="D1046520" s="250"/>
      <c r="E1046520" s="250"/>
      <c r="F1046520" s="250"/>
      <c r="G1046520" s="250"/>
      <c r="H1046520" s="250"/>
      <c r="I1046520" s="250"/>
      <c r="J1046520" s="244"/>
      <c r="K1046520" s="244"/>
      <c r="L1046520" s="244"/>
      <c r="M1046520" s="244"/>
      <c r="N1046520" s="244"/>
      <c r="O1046520" s="251"/>
      <c r="P1046520" s="251"/>
      <c r="Q1046520" s="251"/>
      <c r="R1046520" s="251"/>
      <c r="S1046520" s="251"/>
      <c r="T1046520" s="251"/>
      <c r="U1046520" s="251"/>
      <c r="V1046520" s="251"/>
      <c r="W1046520" s="251"/>
      <c r="X1046520" s="251"/>
      <c r="Y1046520" s="251"/>
      <c r="Z1046520" s="251"/>
      <c r="AA1046520" s="251"/>
      <c r="AB1046520" s="247"/>
      <c r="AC1046520" s="247"/>
      <c r="AD1046520" s="245"/>
      <c r="AE1046520" s="245"/>
      <c r="AF1046520" s="245"/>
      <c r="AG1046520" s="245"/>
    </row>
    <row r="1046521" spans="1:33" ht="12.75">
      <c r="A1046521" s="247"/>
      <c r="B1046521" s="248"/>
      <c r="C1046521" s="249"/>
      <c r="D1046521" s="250"/>
      <c r="E1046521" s="250"/>
      <c r="F1046521" s="250"/>
      <c r="G1046521" s="250"/>
      <c r="H1046521" s="250"/>
      <c r="I1046521" s="250"/>
      <c r="J1046521" s="244"/>
      <c r="K1046521" s="244"/>
      <c r="L1046521" s="244"/>
      <c r="M1046521" s="244"/>
      <c r="N1046521" s="244"/>
      <c r="O1046521" s="251"/>
      <c r="P1046521" s="251"/>
      <c r="Q1046521" s="251"/>
      <c r="R1046521" s="251"/>
      <c r="S1046521" s="251"/>
      <c r="T1046521" s="251"/>
      <c r="U1046521" s="251"/>
      <c r="V1046521" s="251"/>
      <c r="W1046521" s="251"/>
      <c r="X1046521" s="251"/>
      <c r="Y1046521" s="251"/>
      <c r="Z1046521" s="251"/>
      <c r="AA1046521" s="251"/>
      <c r="AB1046521" s="247"/>
      <c r="AC1046521" s="247"/>
      <c r="AD1046521" s="245"/>
      <c r="AE1046521" s="245"/>
      <c r="AF1046521" s="245"/>
      <c r="AG1046521" s="245"/>
    </row>
    <row r="1046522" spans="1:33" ht="12.75">
      <c r="A1046522" s="247"/>
      <c r="B1046522" s="248"/>
      <c r="C1046522" s="249"/>
      <c r="D1046522" s="250"/>
      <c r="E1046522" s="250"/>
      <c r="F1046522" s="250"/>
      <c r="G1046522" s="250"/>
      <c r="H1046522" s="250"/>
      <c r="I1046522" s="250"/>
      <c r="J1046522" s="244"/>
      <c r="K1046522" s="244"/>
      <c r="L1046522" s="244"/>
      <c r="M1046522" s="244"/>
      <c r="N1046522" s="244"/>
      <c r="O1046522" s="251"/>
      <c r="P1046522" s="251"/>
      <c r="Q1046522" s="251"/>
      <c r="R1046522" s="251"/>
      <c r="S1046522" s="251"/>
      <c r="T1046522" s="251"/>
      <c r="U1046522" s="251"/>
      <c r="V1046522" s="251"/>
      <c r="W1046522" s="251"/>
      <c r="X1046522" s="251"/>
      <c r="Y1046522" s="251"/>
      <c r="Z1046522" s="251"/>
      <c r="AA1046522" s="251"/>
      <c r="AB1046522" s="247"/>
      <c r="AC1046522" s="247"/>
      <c r="AD1046522" s="245"/>
      <c r="AE1046522" s="245"/>
      <c r="AF1046522" s="245"/>
      <c r="AG1046522" s="245"/>
    </row>
    <row r="1046523" spans="1:33" ht="12.75">
      <c r="A1046523" s="247"/>
      <c r="B1046523" s="248"/>
      <c r="C1046523" s="249"/>
      <c r="D1046523" s="250"/>
      <c r="E1046523" s="250"/>
      <c r="F1046523" s="250"/>
      <c r="G1046523" s="250"/>
      <c r="H1046523" s="250"/>
      <c r="I1046523" s="250"/>
      <c r="J1046523" s="244"/>
      <c r="K1046523" s="244"/>
      <c r="L1046523" s="244"/>
      <c r="M1046523" s="244"/>
      <c r="N1046523" s="244"/>
      <c r="O1046523" s="251"/>
      <c r="P1046523" s="251"/>
      <c r="Q1046523" s="251"/>
      <c r="R1046523" s="251"/>
      <c r="S1046523" s="251"/>
      <c r="T1046523" s="251"/>
      <c r="U1046523" s="251"/>
      <c r="V1046523" s="251"/>
      <c r="W1046523" s="251"/>
      <c r="X1046523" s="251"/>
      <c r="Y1046523" s="251"/>
      <c r="Z1046523" s="251"/>
      <c r="AA1046523" s="251"/>
      <c r="AB1046523" s="247"/>
      <c r="AC1046523" s="247"/>
      <c r="AD1046523" s="245"/>
      <c r="AE1046523" s="245"/>
      <c r="AF1046523" s="245"/>
      <c r="AG1046523" s="245"/>
    </row>
    <row r="1046524" spans="1:33" ht="12.75">
      <c r="A1046524" s="247"/>
      <c r="B1046524" s="248"/>
      <c r="C1046524" s="249"/>
      <c r="D1046524" s="250"/>
      <c r="E1046524" s="250"/>
      <c r="F1046524" s="250"/>
      <c r="G1046524" s="250"/>
      <c r="H1046524" s="250"/>
      <c r="I1046524" s="250"/>
      <c r="J1046524" s="244"/>
      <c r="K1046524" s="244"/>
      <c r="L1046524" s="244"/>
      <c r="M1046524" s="244"/>
      <c r="N1046524" s="244"/>
      <c r="O1046524" s="251"/>
      <c r="P1046524" s="251"/>
      <c r="Q1046524" s="251"/>
      <c r="R1046524" s="251"/>
      <c r="S1046524" s="251"/>
      <c r="T1046524" s="251"/>
      <c r="U1046524" s="251"/>
      <c r="V1046524" s="251"/>
      <c r="W1046524" s="251"/>
      <c r="X1046524" s="251"/>
      <c r="Y1046524" s="251"/>
      <c r="Z1046524" s="251"/>
      <c r="AA1046524" s="251"/>
      <c r="AB1046524" s="247"/>
      <c r="AC1046524" s="247"/>
      <c r="AD1046524" s="245"/>
      <c r="AE1046524" s="245"/>
      <c r="AF1046524" s="245"/>
      <c r="AG1046524" s="245"/>
    </row>
    <row r="1046525" spans="1:33" ht="12.75">
      <c r="A1046525" s="247"/>
      <c r="B1046525" s="248"/>
      <c r="C1046525" s="249"/>
      <c r="D1046525" s="250"/>
      <c r="E1046525" s="250"/>
      <c r="F1046525" s="250"/>
      <c r="G1046525" s="250"/>
      <c r="H1046525" s="250"/>
      <c r="I1046525" s="250"/>
      <c r="J1046525" s="244"/>
      <c r="K1046525" s="244"/>
      <c r="L1046525" s="244"/>
      <c r="M1046525" s="244"/>
      <c r="N1046525" s="244"/>
      <c r="O1046525" s="251"/>
      <c r="P1046525" s="251"/>
      <c r="Q1046525" s="251"/>
      <c r="R1046525" s="251"/>
      <c r="S1046525" s="251"/>
      <c r="T1046525" s="251"/>
      <c r="U1046525" s="251"/>
      <c r="V1046525" s="251"/>
      <c r="W1046525" s="251"/>
      <c r="X1046525" s="251"/>
      <c r="Y1046525" s="251"/>
      <c r="Z1046525" s="251"/>
      <c r="AA1046525" s="251"/>
      <c r="AB1046525" s="247"/>
      <c r="AC1046525" s="247"/>
      <c r="AD1046525" s="245"/>
      <c r="AE1046525" s="245"/>
      <c r="AF1046525" s="245"/>
      <c r="AG1046525" s="245"/>
    </row>
    <row r="1046526" spans="1:33" ht="12.75">
      <c r="A1046526" s="247"/>
      <c r="B1046526" s="248"/>
      <c r="C1046526" s="249"/>
      <c r="D1046526" s="250"/>
      <c r="E1046526" s="250"/>
      <c r="F1046526" s="250"/>
      <c r="G1046526" s="250"/>
      <c r="H1046526" s="250"/>
      <c r="I1046526" s="250"/>
      <c r="J1046526" s="244"/>
      <c r="K1046526" s="244"/>
      <c r="L1046526" s="244"/>
      <c r="M1046526" s="244"/>
      <c r="N1046526" s="244"/>
      <c r="O1046526" s="251"/>
      <c r="P1046526" s="251"/>
      <c r="Q1046526" s="251"/>
      <c r="R1046526" s="251"/>
      <c r="S1046526" s="251"/>
      <c r="T1046526" s="251"/>
      <c r="U1046526" s="251"/>
      <c r="V1046526" s="251"/>
      <c r="W1046526" s="251"/>
      <c r="X1046526" s="251"/>
      <c r="Y1046526" s="251"/>
      <c r="Z1046526" s="251"/>
      <c r="AA1046526" s="251"/>
      <c r="AB1046526" s="247"/>
      <c r="AC1046526" s="247"/>
      <c r="AD1046526" s="245"/>
      <c r="AE1046526" s="245"/>
      <c r="AF1046526" s="245"/>
      <c r="AG1046526" s="245"/>
    </row>
    <row r="1046527" spans="1:33" ht="12.75">
      <c r="A1046527" s="247"/>
      <c r="B1046527" s="248"/>
      <c r="C1046527" s="249"/>
      <c r="D1046527" s="250"/>
      <c r="E1046527" s="250"/>
      <c r="F1046527" s="250"/>
      <c r="G1046527" s="250"/>
      <c r="H1046527" s="250"/>
      <c r="I1046527" s="250"/>
      <c r="J1046527" s="244"/>
      <c r="K1046527" s="244"/>
      <c r="L1046527" s="244"/>
      <c r="M1046527" s="244"/>
      <c r="N1046527" s="244"/>
      <c r="O1046527" s="251"/>
      <c r="P1046527" s="251"/>
      <c r="Q1046527" s="251"/>
      <c r="R1046527" s="251"/>
      <c r="S1046527" s="251"/>
      <c r="T1046527" s="251"/>
      <c r="U1046527" s="251"/>
      <c r="V1046527" s="251"/>
      <c r="W1046527" s="251"/>
      <c r="X1046527" s="251"/>
      <c r="Y1046527" s="251"/>
      <c r="Z1046527" s="251"/>
      <c r="AA1046527" s="251"/>
      <c r="AB1046527" s="247"/>
      <c r="AC1046527" s="247"/>
      <c r="AD1046527" s="245"/>
      <c r="AE1046527" s="245"/>
      <c r="AF1046527" s="245"/>
      <c r="AG1046527" s="245"/>
    </row>
    <row r="1046528" spans="1:33" ht="12.75">
      <c r="A1046528" s="247"/>
      <c r="B1046528" s="248"/>
      <c r="C1046528" s="249"/>
      <c r="D1046528" s="250"/>
      <c r="E1046528" s="250"/>
      <c r="F1046528" s="250"/>
      <c r="G1046528" s="250"/>
      <c r="H1046528" s="250"/>
      <c r="I1046528" s="250"/>
      <c r="J1046528" s="244"/>
      <c r="K1046528" s="244"/>
      <c r="L1046528" s="244"/>
      <c r="M1046528" s="244"/>
      <c r="N1046528" s="244"/>
      <c r="O1046528" s="251"/>
      <c r="P1046528" s="251"/>
      <c r="Q1046528" s="251"/>
      <c r="R1046528" s="251"/>
      <c r="S1046528" s="251"/>
      <c r="T1046528" s="251"/>
      <c r="U1046528" s="251"/>
      <c r="V1046528" s="251"/>
      <c r="W1046528" s="251"/>
      <c r="X1046528" s="251"/>
      <c r="Y1046528" s="251"/>
      <c r="Z1046528" s="251"/>
      <c r="AA1046528" s="251"/>
      <c r="AB1046528" s="247"/>
      <c r="AC1046528" s="247"/>
      <c r="AD1046528" s="245"/>
      <c r="AE1046528" s="245"/>
      <c r="AF1046528" s="245"/>
      <c r="AG1046528" s="245"/>
    </row>
    <row r="1046529" spans="1:33" ht="12.75">
      <c r="A1046529" s="247"/>
      <c r="B1046529" s="248"/>
      <c r="C1046529" s="249"/>
      <c r="D1046529" s="250"/>
      <c r="E1046529" s="250"/>
      <c r="F1046529" s="250"/>
      <c r="G1046529" s="250"/>
      <c r="H1046529" s="250"/>
      <c r="I1046529" s="250"/>
      <c r="J1046529" s="244"/>
      <c r="K1046529" s="244"/>
      <c r="L1046529" s="244"/>
      <c r="M1046529" s="244"/>
      <c r="N1046529" s="244"/>
      <c r="O1046529" s="251"/>
      <c r="P1046529" s="251"/>
      <c r="Q1046529" s="251"/>
      <c r="R1046529" s="251"/>
      <c r="S1046529" s="251"/>
      <c r="T1046529" s="251"/>
      <c r="U1046529" s="251"/>
      <c r="V1046529" s="251"/>
      <c r="W1046529" s="251"/>
      <c r="X1046529" s="251"/>
      <c r="Y1046529" s="251"/>
      <c r="Z1046529" s="251"/>
      <c r="AA1046529" s="251"/>
      <c r="AB1046529" s="247"/>
      <c r="AC1046529" s="247"/>
      <c r="AD1046529" s="245"/>
      <c r="AE1046529" s="245"/>
      <c r="AF1046529" s="245"/>
      <c r="AG1046529" s="245"/>
    </row>
    <row r="1046530" spans="1:33" ht="12.75">
      <c r="A1046530" s="247"/>
      <c r="B1046530" s="248"/>
      <c r="C1046530" s="249"/>
      <c r="D1046530" s="250"/>
      <c r="E1046530" s="250"/>
      <c r="F1046530" s="250"/>
      <c r="G1046530" s="250"/>
      <c r="H1046530" s="250"/>
      <c r="I1046530" s="250"/>
      <c r="J1046530" s="244"/>
      <c r="K1046530" s="244"/>
      <c r="L1046530" s="244"/>
      <c r="M1046530" s="244"/>
      <c r="N1046530" s="244"/>
      <c r="O1046530" s="251"/>
      <c r="P1046530" s="251"/>
      <c r="Q1046530" s="251"/>
      <c r="R1046530" s="251"/>
      <c r="S1046530" s="251"/>
      <c r="T1046530" s="251"/>
      <c r="U1046530" s="251"/>
      <c r="V1046530" s="251"/>
      <c r="W1046530" s="251"/>
      <c r="X1046530" s="251"/>
      <c r="Y1046530" s="251"/>
      <c r="Z1046530" s="251"/>
      <c r="AA1046530" s="251"/>
      <c r="AB1046530" s="247"/>
      <c r="AC1046530" s="247"/>
      <c r="AD1046530" s="245"/>
      <c r="AE1046530" s="245"/>
      <c r="AF1046530" s="245"/>
      <c r="AG1046530" s="245"/>
    </row>
    <row r="1046531" spans="1:33" ht="12.75">
      <c r="A1046531" s="247"/>
      <c r="B1046531" s="248"/>
      <c r="C1046531" s="249"/>
      <c r="D1046531" s="250"/>
      <c r="E1046531" s="250"/>
      <c r="F1046531" s="250"/>
      <c r="G1046531" s="250"/>
      <c r="H1046531" s="250"/>
      <c r="I1046531" s="250"/>
      <c r="J1046531" s="244"/>
      <c r="K1046531" s="244"/>
      <c r="L1046531" s="244"/>
      <c r="M1046531" s="244"/>
      <c r="N1046531" s="244"/>
      <c r="O1046531" s="251"/>
      <c r="P1046531" s="251"/>
      <c r="Q1046531" s="251"/>
      <c r="R1046531" s="251"/>
      <c r="S1046531" s="251"/>
      <c r="T1046531" s="251"/>
      <c r="U1046531" s="251"/>
      <c r="V1046531" s="251"/>
      <c r="W1046531" s="251"/>
      <c r="X1046531" s="251"/>
      <c r="Y1046531" s="251"/>
      <c r="Z1046531" s="251"/>
      <c r="AA1046531" s="251"/>
      <c r="AB1046531" s="247"/>
      <c r="AC1046531" s="247"/>
      <c r="AD1046531" s="245"/>
      <c r="AE1046531" s="245"/>
      <c r="AF1046531" s="245"/>
      <c r="AG1046531" s="245"/>
    </row>
    <row r="1046532" spans="1:33" ht="12.75">
      <c r="A1046532" s="247"/>
      <c r="B1046532" s="248"/>
      <c r="C1046532" s="249"/>
      <c r="D1046532" s="250"/>
      <c r="E1046532" s="250"/>
      <c r="F1046532" s="250"/>
      <c r="G1046532" s="250"/>
      <c r="H1046532" s="250"/>
      <c r="I1046532" s="250"/>
      <c r="J1046532" s="244"/>
      <c r="K1046532" s="244"/>
      <c r="L1046532" s="244"/>
      <c r="M1046532" s="244"/>
      <c r="N1046532" s="244"/>
      <c r="O1046532" s="251"/>
      <c r="P1046532" s="251"/>
      <c r="Q1046532" s="251"/>
      <c r="R1046532" s="251"/>
      <c r="S1046532" s="251"/>
      <c r="T1046532" s="251"/>
      <c r="U1046532" s="251"/>
      <c r="V1046532" s="251"/>
      <c r="W1046532" s="251"/>
      <c r="X1046532" s="251"/>
      <c r="Y1046532" s="251"/>
      <c r="Z1046532" s="251"/>
      <c r="AA1046532" s="251"/>
      <c r="AB1046532" s="247"/>
      <c r="AC1046532" s="247"/>
      <c r="AD1046532" s="245"/>
      <c r="AE1046532" s="245"/>
      <c r="AF1046532" s="245"/>
      <c r="AG1046532" s="245"/>
    </row>
    <row r="1046533" spans="1:33" ht="12.75">
      <c r="A1046533" s="247"/>
      <c r="B1046533" s="248"/>
      <c r="C1046533" s="249"/>
      <c r="D1046533" s="250"/>
      <c r="E1046533" s="250"/>
      <c r="F1046533" s="250"/>
      <c r="G1046533" s="250"/>
      <c r="H1046533" s="250"/>
      <c r="I1046533" s="250"/>
      <c r="J1046533" s="244"/>
      <c r="K1046533" s="244"/>
      <c r="L1046533" s="244"/>
      <c r="M1046533" s="244"/>
      <c r="N1046533" s="244"/>
      <c r="O1046533" s="251"/>
      <c r="P1046533" s="251"/>
      <c r="Q1046533" s="251"/>
      <c r="R1046533" s="251"/>
      <c r="S1046533" s="251"/>
      <c r="T1046533" s="251"/>
      <c r="U1046533" s="251"/>
      <c r="V1046533" s="251"/>
      <c r="W1046533" s="251"/>
      <c r="X1046533" s="251"/>
      <c r="Y1046533" s="251"/>
      <c r="Z1046533" s="251"/>
      <c r="AA1046533" s="251"/>
      <c r="AB1046533" s="247"/>
      <c r="AC1046533" s="247"/>
      <c r="AD1046533" s="245"/>
      <c r="AE1046533" s="245"/>
      <c r="AF1046533" s="245"/>
      <c r="AG1046533" s="245"/>
    </row>
    <row r="1046534" spans="1:33" ht="12.75">
      <c r="A1046534" s="247"/>
      <c r="B1046534" s="248"/>
      <c r="C1046534" s="249"/>
      <c r="D1046534" s="250"/>
      <c r="E1046534" s="250"/>
      <c r="F1046534" s="250"/>
      <c r="G1046534" s="250"/>
      <c r="H1046534" s="250"/>
      <c r="I1046534" s="250"/>
      <c r="J1046534" s="244"/>
      <c r="K1046534" s="244"/>
      <c r="L1046534" s="244"/>
      <c r="M1046534" s="244"/>
      <c r="N1046534" s="244"/>
      <c r="O1046534" s="251"/>
      <c r="P1046534" s="251"/>
      <c r="Q1046534" s="251"/>
      <c r="R1046534" s="251"/>
      <c r="S1046534" s="251"/>
      <c r="T1046534" s="251"/>
      <c r="U1046534" s="251"/>
      <c r="V1046534" s="251"/>
      <c r="W1046534" s="251"/>
      <c r="X1046534" s="251"/>
      <c r="Y1046534" s="251"/>
      <c r="Z1046534" s="251"/>
      <c r="AA1046534" s="251"/>
      <c r="AB1046534" s="247"/>
      <c r="AC1046534" s="247"/>
      <c r="AD1046534" s="245"/>
      <c r="AE1046534" s="245"/>
      <c r="AF1046534" s="245"/>
      <c r="AG1046534" s="245"/>
    </row>
    <row r="1046535" spans="1:33" ht="12.75">
      <c r="A1046535" s="247"/>
      <c r="B1046535" s="248"/>
      <c r="C1046535" s="249"/>
      <c r="D1046535" s="250"/>
      <c r="E1046535" s="250"/>
      <c r="F1046535" s="250"/>
      <c r="G1046535" s="250"/>
      <c r="H1046535" s="250"/>
      <c r="I1046535" s="250"/>
      <c r="J1046535" s="244"/>
      <c r="K1046535" s="244"/>
      <c r="L1046535" s="244"/>
      <c r="M1046535" s="244"/>
      <c r="N1046535" s="244"/>
      <c r="O1046535" s="251"/>
      <c r="P1046535" s="251"/>
      <c r="Q1046535" s="251"/>
      <c r="R1046535" s="251"/>
      <c r="S1046535" s="251"/>
      <c r="T1046535" s="251"/>
      <c r="U1046535" s="251"/>
      <c r="V1046535" s="251"/>
      <c r="W1046535" s="251"/>
      <c r="X1046535" s="251"/>
      <c r="Y1046535" s="251"/>
      <c r="Z1046535" s="251"/>
      <c r="AA1046535" s="251"/>
      <c r="AB1046535" s="247"/>
      <c r="AC1046535" s="247"/>
      <c r="AD1046535" s="245"/>
      <c r="AE1046535" s="245"/>
      <c r="AF1046535" s="245"/>
      <c r="AG1046535" s="245"/>
    </row>
    <row r="1046536" spans="1:33" ht="12.75">
      <c r="A1046536" s="247"/>
      <c r="B1046536" s="248"/>
      <c r="C1046536" s="249"/>
      <c r="D1046536" s="250"/>
      <c r="E1046536" s="250"/>
      <c r="F1046536" s="250"/>
      <c r="G1046536" s="250"/>
      <c r="H1046536" s="250"/>
      <c r="I1046536" s="250"/>
      <c r="J1046536" s="244"/>
      <c r="K1046536" s="244"/>
      <c r="L1046536" s="244"/>
      <c r="M1046536" s="244"/>
      <c r="N1046536" s="244"/>
      <c r="O1046536" s="251"/>
      <c r="P1046536" s="251"/>
      <c r="Q1046536" s="251"/>
      <c r="R1046536" s="251"/>
      <c r="S1046536" s="251"/>
      <c r="T1046536" s="251"/>
      <c r="U1046536" s="251"/>
      <c r="V1046536" s="251"/>
      <c r="W1046536" s="251"/>
      <c r="X1046536" s="251"/>
      <c r="Y1046536" s="251"/>
      <c r="Z1046536" s="251"/>
      <c r="AA1046536" s="251"/>
      <c r="AB1046536" s="247"/>
      <c r="AC1046536" s="247"/>
      <c r="AD1046536" s="245"/>
      <c r="AE1046536" s="245"/>
      <c r="AF1046536" s="245"/>
      <c r="AG1046536" s="245"/>
    </row>
    <row r="1046537" spans="1:33" ht="12.75">
      <c r="A1046537" s="247"/>
      <c r="B1046537" s="248"/>
      <c r="C1046537" s="249"/>
      <c r="D1046537" s="250"/>
      <c r="E1046537" s="250"/>
      <c r="F1046537" s="250"/>
      <c r="G1046537" s="250"/>
      <c r="H1046537" s="250"/>
      <c r="I1046537" s="250"/>
      <c r="J1046537" s="244"/>
      <c r="K1046537" s="244"/>
      <c r="L1046537" s="244"/>
      <c r="M1046537" s="244"/>
      <c r="N1046537" s="244"/>
      <c r="O1046537" s="251"/>
      <c r="P1046537" s="251"/>
      <c r="Q1046537" s="251"/>
      <c r="R1046537" s="251"/>
      <c r="S1046537" s="251"/>
      <c r="T1046537" s="251"/>
      <c r="U1046537" s="251"/>
      <c r="V1046537" s="251"/>
      <c r="W1046537" s="251"/>
      <c r="X1046537" s="251"/>
      <c r="Y1046537" s="251"/>
      <c r="Z1046537" s="251"/>
      <c r="AA1046537" s="251"/>
      <c r="AB1046537" s="247"/>
      <c r="AC1046537" s="247"/>
      <c r="AD1046537" s="245"/>
      <c r="AE1046537" s="245"/>
      <c r="AF1046537" s="245"/>
      <c r="AG1046537" s="245"/>
    </row>
    <row r="1046538" spans="1:33" ht="12.75">
      <c r="A1046538" s="247"/>
      <c r="B1046538" s="248"/>
      <c r="C1046538" s="249"/>
      <c r="D1046538" s="250"/>
      <c r="E1046538" s="250"/>
      <c r="F1046538" s="250"/>
      <c r="G1046538" s="250"/>
      <c r="H1046538" s="250"/>
      <c r="I1046538" s="250"/>
      <c r="J1046538" s="244"/>
      <c r="K1046538" s="244"/>
      <c r="L1046538" s="244"/>
      <c r="M1046538" s="244"/>
      <c r="N1046538" s="244"/>
      <c r="O1046538" s="251"/>
      <c r="P1046538" s="251"/>
      <c r="Q1046538" s="251"/>
      <c r="R1046538" s="251"/>
      <c r="S1046538" s="251"/>
      <c r="T1046538" s="251"/>
      <c r="U1046538" s="251"/>
      <c r="V1046538" s="251"/>
      <c r="W1046538" s="251"/>
      <c r="X1046538" s="251"/>
      <c r="Y1046538" s="251"/>
      <c r="Z1046538" s="251"/>
      <c r="AA1046538" s="251"/>
      <c r="AB1046538" s="247"/>
      <c r="AC1046538" s="247"/>
      <c r="AD1046538" s="245"/>
      <c r="AE1046538" s="245"/>
      <c r="AF1046538" s="245"/>
      <c r="AG1046538" s="245"/>
    </row>
    <row r="1046539" spans="1:33" ht="12.75">
      <c r="A1046539" s="247"/>
      <c r="B1046539" s="248"/>
      <c r="C1046539" s="249"/>
      <c r="D1046539" s="250"/>
      <c r="E1046539" s="250"/>
      <c r="F1046539" s="250"/>
      <c r="G1046539" s="250"/>
      <c r="H1046539" s="250"/>
      <c r="I1046539" s="250"/>
      <c r="J1046539" s="244"/>
      <c r="K1046539" s="244"/>
      <c r="L1046539" s="244"/>
      <c r="M1046539" s="244"/>
      <c r="N1046539" s="244"/>
      <c r="O1046539" s="251"/>
      <c r="P1046539" s="251"/>
      <c r="Q1046539" s="251"/>
      <c r="R1046539" s="251"/>
      <c r="S1046539" s="251"/>
      <c r="T1046539" s="251"/>
      <c r="U1046539" s="251"/>
      <c r="V1046539" s="251"/>
      <c r="W1046539" s="251"/>
      <c r="X1046539" s="251"/>
      <c r="Y1046539" s="251"/>
      <c r="Z1046539" s="251"/>
      <c r="AA1046539" s="251"/>
      <c r="AB1046539" s="247"/>
      <c r="AC1046539" s="247"/>
      <c r="AD1046539" s="245"/>
      <c r="AE1046539" s="245"/>
      <c r="AF1046539" s="245"/>
      <c r="AG1046539" s="245"/>
    </row>
    <row r="1046540" spans="1:33" ht="12.75">
      <c r="A1046540" s="247"/>
      <c r="B1046540" s="248"/>
      <c r="C1046540" s="249"/>
      <c r="D1046540" s="250"/>
      <c r="E1046540" s="250"/>
      <c r="F1046540" s="250"/>
      <c r="G1046540" s="250"/>
      <c r="H1046540" s="250"/>
      <c r="I1046540" s="250"/>
      <c r="J1046540" s="244"/>
      <c r="K1046540" s="244"/>
      <c r="L1046540" s="244"/>
      <c r="M1046540" s="244"/>
      <c r="N1046540" s="244"/>
      <c r="O1046540" s="251"/>
      <c r="P1046540" s="251"/>
      <c r="Q1046540" s="251"/>
      <c r="R1046540" s="251"/>
      <c r="S1046540" s="251"/>
      <c r="T1046540" s="251"/>
      <c r="U1046540" s="251"/>
      <c r="V1046540" s="251"/>
      <c r="W1046540" s="251"/>
      <c r="X1046540" s="251"/>
      <c r="Y1046540" s="251"/>
      <c r="Z1046540" s="251"/>
      <c r="AA1046540" s="251"/>
      <c r="AB1046540" s="247"/>
      <c r="AC1046540" s="247"/>
      <c r="AD1046540" s="245"/>
      <c r="AE1046540" s="245"/>
      <c r="AF1046540" s="245"/>
      <c r="AG1046540" s="245"/>
    </row>
    <row r="1046541" spans="1:33" ht="12.75">
      <c r="A1046541" s="247"/>
      <c r="B1046541" s="248"/>
      <c r="C1046541" s="249"/>
      <c r="D1046541" s="250"/>
      <c r="E1046541" s="250"/>
      <c r="F1046541" s="250"/>
      <c r="G1046541" s="250"/>
      <c r="H1046541" s="250"/>
      <c r="I1046541" s="250"/>
      <c r="J1046541" s="244"/>
      <c r="K1046541" s="244"/>
      <c r="L1046541" s="244"/>
      <c r="M1046541" s="244"/>
      <c r="N1046541" s="244"/>
      <c r="O1046541" s="251"/>
      <c r="P1046541" s="251"/>
      <c r="Q1046541" s="251"/>
      <c r="R1046541" s="251"/>
      <c r="S1046541" s="251"/>
      <c r="T1046541" s="251"/>
      <c r="U1046541" s="251"/>
      <c r="V1046541" s="251"/>
      <c r="W1046541" s="251"/>
      <c r="X1046541" s="251"/>
      <c r="Y1046541" s="251"/>
      <c r="Z1046541" s="251"/>
      <c r="AA1046541" s="251"/>
      <c r="AB1046541" s="247"/>
      <c r="AC1046541" s="247"/>
      <c r="AD1046541" s="245"/>
      <c r="AE1046541" s="245"/>
      <c r="AF1046541" s="245"/>
      <c r="AG1046541" s="245"/>
    </row>
    <row r="1046542" spans="1:33" ht="12.75">
      <c r="A1046542" s="247"/>
      <c r="B1046542" s="248"/>
      <c r="C1046542" s="249"/>
      <c r="D1046542" s="250"/>
      <c r="E1046542" s="250"/>
      <c r="F1046542" s="250"/>
      <c r="G1046542" s="250"/>
      <c r="H1046542" s="250"/>
      <c r="I1046542" s="250"/>
      <c r="J1046542" s="244"/>
      <c r="K1046542" s="244"/>
      <c r="L1046542" s="244"/>
      <c r="M1046542" s="244"/>
      <c r="N1046542" s="244"/>
      <c r="O1046542" s="251"/>
      <c r="P1046542" s="251"/>
      <c r="Q1046542" s="251"/>
      <c r="R1046542" s="251"/>
      <c r="S1046542" s="251"/>
      <c r="T1046542" s="251"/>
      <c r="U1046542" s="251"/>
      <c r="V1046542" s="251"/>
      <c r="W1046542" s="251"/>
      <c r="X1046542" s="251"/>
      <c r="Y1046542" s="251"/>
      <c r="Z1046542" s="251"/>
      <c r="AA1046542" s="251"/>
      <c r="AB1046542" s="247"/>
      <c r="AC1046542" s="247"/>
      <c r="AD1046542" s="245"/>
      <c r="AE1046542" s="245"/>
      <c r="AF1046542" s="245"/>
      <c r="AG1046542" s="245"/>
    </row>
    <row r="1046543" spans="1:33" ht="12.75">
      <c r="A1046543" s="247"/>
      <c r="B1046543" s="248"/>
      <c r="C1046543" s="249"/>
      <c r="D1046543" s="250"/>
      <c r="E1046543" s="250"/>
      <c r="F1046543" s="250"/>
      <c r="G1046543" s="250"/>
      <c r="H1046543" s="250"/>
      <c r="I1046543" s="250"/>
      <c r="J1046543" s="244"/>
      <c r="K1046543" s="244"/>
      <c r="L1046543" s="244"/>
      <c r="M1046543" s="244"/>
      <c r="N1046543" s="244"/>
      <c r="O1046543" s="251"/>
      <c r="P1046543" s="251"/>
      <c r="Q1046543" s="251"/>
      <c r="R1046543" s="251"/>
      <c r="S1046543" s="251"/>
      <c r="T1046543" s="251"/>
      <c r="U1046543" s="251"/>
      <c r="V1046543" s="251"/>
      <c r="W1046543" s="251"/>
      <c r="X1046543" s="251"/>
      <c r="Y1046543" s="251"/>
      <c r="Z1046543" s="251"/>
      <c r="AA1046543" s="251"/>
      <c r="AB1046543" s="247"/>
      <c r="AC1046543" s="247"/>
      <c r="AD1046543" s="245"/>
      <c r="AE1046543" s="245"/>
      <c r="AF1046543" s="245"/>
      <c r="AG1046543" s="245"/>
    </row>
    <row r="1046544" spans="1:33" ht="12.75">
      <c r="A1046544" s="247"/>
      <c r="B1046544" s="248"/>
      <c r="C1046544" s="249"/>
      <c r="D1046544" s="250"/>
      <c r="E1046544" s="250"/>
      <c r="F1046544" s="250"/>
      <c r="G1046544" s="250"/>
      <c r="H1046544" s="250"/>
      <c r="I1046544" s="250"/>
      <c r="J1046544" s="244"/>
      <c r="K1046544" s="244"/>
      <c r="L1046544" s="244"/>
      <c r="M1046544" s="244"/>
      <c r="N1046544" s="244"/>
      <c r="O1046544" s="251"/>
      <c r="P1046544" s="251"/>
      <c r="Q1046544" s="251"/>
      <c r="R1046544" s="251"/>
      <c r="S1046544" s="251"/>
      <c r="T1046544" s="251"/>
      <c r="U1046544" s="251"/>
      <c r="V1046544" s="251"/>
      <c r="W1046544" s="251"/>
      <c r="X1046544" s="251"/>
      <c r="Y1046544" s="251"/>
      <c r="Z1046544" s="251"/>
      <c r="AA1046544" s="251"/>
      <c r="AB1046544" s="247"/>
      <c r="AC1046544" s="247"/>
      <c r="AD1046544" s="245"/>
      <c r="AE1046544" s="245"/>
      <c r="AF1046544" s="245"/>
      <c r="AG1046544" s="245"/>
    </row>
    <row r="1046545" spans="1:33" ht="12.75">
      <c r="A1046545" s="247"/>
      <c r="B1046545" s="248"/>
      <c r="C1046545" s="249"/>
      <c r="D1046545" s="250"/>
      <c r="E1046545" s="250"/>
      <c r="F1046545" s="250"/>
      <c r="G1046545" s="250"/>
      <c r="H1046545" s="250"/>
      <c r="I1046545" s="250"/>
      <c r="J1046545" s="244"/>
      <c r="K1046545" s="244"/>
      <c r="L1046545" s="244"/>
      <c r="M1046545" s="244"/>
      <c r="N1046545" s="244"/>
      <c r="O1046545" s="251"/>
      <c r="P1046545" s="251"/>
      <c r="Q1046545" s="251"/>
      <c r="R1046545" s="251"/>
      <c r="S1046545" s="251"/>
      <c r="T1046545" s="251"/>
      <c r="U1046545" s="251"/>
      <c r="V1046545" s="251"/>
      <c r="W1046545" s="251"/>
      <c r="X1046545" s="251"/>
      <c r="Y1046545" s="251"/>
      <c r="Z1046545" s="251"/>
      <c r="AA1046545" s="251"/>
      <c r="AB1046545" s="247"/>
      <c r="AC1046545" s="247"/>
      <c r="AD1046545" s="245"/>
      <c r="AE1046545" s="245"/>
      <c r="AF1046545" s="245"/>
      <c r="AG1046545" s="245"/>
    </row>
    <row r="1046546" spans="1:33" ht="12.75">
      <c r="A1046546" s="247"/>
      <c r="B1046546" s="248"/>
      <c r="C1046546" s="249"/>
      <c r="D1046546" s="250"/>
      <c r="E1046546" s="250"/>
      <c r="F1046546" s="250"/>
      <c r="G1046546" s="250"/>
      <c r="H1046546" s="250"/>
      <c r="I1046546" s="250"/>
      <c r="J1046546" s="244"/>
      <c r="K1046546" s="244"/>
      <c r="L1046546" s="244"/>
      <c r="M1046546" s="244"/>
      <c r="N1046546" s="244"/>
      <c r="O1046546" s="251"/>
      <c r="P1046546" s="251"/>
      <c r="Q1046546" s="251"/>
      <c r="R1046546" s="251"/>
      <c r="S1046546" s="251"/>
      <c r="T1046546" s="251"/>
      <c r="U1046546" s="251"/>
      <c r="V1046546" s="251"/>
      <c r="W1046546" s="251"/>
      <c r="X1046546" s="251"/>
      <c r="Y1046546" s="251"/>
      <c r="Z1046546" s="251"/>
      <c r="AA1046546" s="251"/>
      <c r="AB1046546" s="247"/>
      <c r="AC1046546" s="247"/>
      <c r="AD1046546" s="245"/>
      <c r="AE1046546" s="245"/>
      <c r="AF1046546" s="245"/>
      <c r="AG1046546" s="245"/>
    </row>
    <row r="1046547" spans="1:33" ht="12.75">
      <c r="A1046547" s="247"/>
      <c r="B1046547" s="248"/>
      <c r="C1046547" s="249"/>
      <c r="D1046547" s="250"/>
      <c r="E1046547" s="250"/>
      <c r="F1046547" s="250"/>
      <c r="G1046547" s="250"/>
      <c r="H1046547" s="250"/>
      <c r="I1046547" s="250"/>
      <c r="J1046547" s="244"/>
      <c r="K1046547" s="244"/>
      <c r="L1046547" s="244"/>
      <c r="M1046547" s="244"/>
      <c r="N1046547" s="244"/>
      <c r="O1046547" s="251"/>
      <c r="P1046547" s="251"/>
      <c r="Q1046547" s="251"/>
      <c r="R1046547" s="251"/>
      <c r="S1046547" s="251"/>
      <c r="T1046547" s="251"/>
      <c r="U1046547" s="251"/>
      <c r="V1046547" s="251"/>
      <c r="W1046547" s="251"/>
      <c r="X1046547" s="251"/>
      <c r="Y1046547" s="251"/>
      <c r="Z1046547" s="251"/>
      <c r="AA1046547" s="251"/>
      <c r="AB1046547" s="247"/>
      <c r="AC1046547" s="247"/>
      <c r="AD1046547" s="245"/>
      <c r="AE1046547" s="245"/>
      <c r="AF1046547" s="245"/>
      <c r="AG1046547" s="245"/>
    </row>
    <row r="1046548" spans="1:33" ht="12.75">
      <c r="A1046548" s="247"/>
      <c r="B1046548" s="248"/>
      <c r="C1046548" s="249"/>
      <c r="D1046548" s="250"/>
      <c r="E1046548" s="250"/>
      <c r="F1046548" s="250"/>
      <c r="G1046548" s="250"/>
      <c r="H1046548" s="250"/>
      <c r="I1046548" s="250"/>
      <c r="J1046548" s="244"/>
      <c r="K1046548" s="244"/>
      <c r="L1046548" s="244"/>
      <c r="M1046548" s="244"/>
      <c r="N1046548" s="244"/>
      <c r="O1046548" s="251"/>
      <c r="P1046548" s="251"/>
      <c r="Q1046548" s="251"/>
      <c r="R1046548" s="251"/>
      <c r="S1046548" s="251"/>
      <c r="T1046548" s="251"/>
      <c r="U1046548" s="251"/>
      <c r="V1046548" s="251"/>
      <c r="W1046548" s="251"/>
      <c r="X1046548" s="251"/>
      <c r="Y1046548" s="251"/>
      <c r="Z1046548" s="251"/>
      <c r="AA1046548" s="251"/>
      <c r="AB1046548" s="247"/>
      <c r="AC1046548" s="247"/>
      <c r="AD1046548" s="245"/>
      <c r="AE1046548" s="245"/>
      <c r="AF1046548" s="245"/>
      <c r="AG1046548" s="245"/>
    </row>
    <row r="1046549" spans="1:33" ht="12.75">
      <c r="A1046549" s="247"/>
      <c r="B1046549" s="248"/>
      <c r="C1046549" s="249"/>
      <c r="D1046549" s="250"/>
      <c r="E1046549" s="250"/>
      <c r="F1046549" s="250"/>
      <c r="G1046549" s="250"/>
      <c r="H1046549" s="250"/>
      <c r="I1046549" s="250"/>
      <c r="J1046549" s="244"/>
      <c r="K1046549" s="244"/>
      <c r="L1046549" s="244"/>
      <c r="M1046549" s="244"/>
      <c r="N1046549" s="244"/>
      <c r="O1046549" s="251"/>
      <c r="P1046549" s="251"/>
      <c r="Q1046549" s="251"/>
      <c r="R1046549" s="251"/>
      <c r="S1046549" s="251"/>
      <c r="T1046549" s="251"/>
      <c r="U1046549" s="251"/>
      <c r="V1046549" s="251"/>
      <c r="W1046549" s="251"/>
      <c r="X1046549" s="251"/>
      <c r="Y1046549" s="251"/>
      <c r="Z1046549" s="251"/>
      <c r="AA1046549" s="251"/>
      <c r="AB1046549" s="247"/>
      <c r="AC1046549" s="247"/>
      <c r="AD1046549" s="245"/>
      <c r="AE1046549" s="245"/>
      <c r="AF1046549" s="245"/>
      <c r="AG1046549" s="245"/>
    </row>
    <row r="1046550" spans="1:33" ht="12.75">
      <c r="A1046550" s="247"/>
      <c r="B1046550" s="248"/>
      <c r="C1046550" s="249"/>
      <c r="D1046550" s="250"/>
      <c r="E1046550" s="250"/>
      <c r="F1046550" s="250"/>
      <c r="G1046550" s="250"/>
      <c r="H1046550" s="250"/>
      <c r="I1046550" s="250"/>
      <c r="J1046550" s="244"/>
      <c r="K1046550" s="244"/>
      <c r="L1046550" s="244"/>
      <c r="M1046550" s="244"/>
      <c r="N1046550" s="244"/>
      <c r="O1046550" s="251"/>
      <c r="P1046550" s="251"/>
      <c r="Q1046550" s="251"/>
      <c r="R1046550" s="251"/>
      <c r="S1046550" s="251"/>
      <c r="T1046550" s="251"/>
      <c r="U1046550" s="251"/>
      <c r="V1046550" s="251"/>
      <c r="W1046550" s="251"/>
      <c r="X1046550" s="251"/>
      <c r="Y1046550" s="251"/>
      <c r="Z1046550" s="251"/>
      <c r="AA1046550" s="251"/>
      <c r="AB1046550" s="247"/>
      <c r="AC1046550" s="247"/>
      <c r="AD1046550" s="245"/>
      <c r="AE1046550" s="245"/>
      <c r="AF1046550" s="245"/>
      <c r="AG1046550" s="245"/>
    </row>
    <row r="1046551" spans="1:33" ht="12.75">
      <c r="A1046551" s="247"/>
      <c r="B1046551" s="248"/>
      <c r="C1046551" s="249"/>
      <c r="D1046551" s="250"/>
      <c r="E1046551" s="250"/>
      <c r="F1046551" s="250"/>
      <c r="G1046551" s="250"/>
      <c r="H1046551" s="250"/>
      <c r="I1046551" s="250"/>
      <c r="J1046551" s="244"/>
      <c r="K1046551" s="244"/>
      <c r="L1046551" s="244"/>
      <c r="M1046551" s="244"/>
      <c r="N1046551" s="244"/>
      <c r="O1046551" s="251"/>
      <c r="P1046551" s="251"/>
      <c r="Q1046551" s="251"/>
      <c r="R1046551" s="251"/>
      <c r="S1046551" s="251"/>
      <c r="T1046551" s="251"/>
      <c r="U1046551" s="251"/>
      <c r="V1046551" s="251"/>
      <c r="W1046551" s="251"/>
      <c r="X1046551" s="251"/>
      <c r="Y1046551" s="251"/>
      <c r="Z1046551" s="251"/>
      <c r="AA1046551" s="251"/>
      <c r="AB1046551" s="247"/>
      <c r="AC1046551" s="247"/>
      <c r="AD1046551" s="245"/>
      <c r="AE1046551" s="245"/>
      <c r="AF1046551" s="245"/>
      <c r="AG1046551" s="245"/>
    </row>
    <row r="1046552" spans="1:33" ht="12.75">
      <c r="A1046552" s="247"/>
      <c r="B1046552" s="248"/>
      <c r="C1046552" s="249"/>
      <c r="D1046552" s="250"/>
      <c r="E1046552" s="250"/>
      <c r="F1046552" s="250"/>
      <c r="G1046552" s="250"/>
      <c r="H1046552" s="250"/>
      <c r="I1046552" s="250"/>
      <c r="J1046552" s="244"/>
      <c r="K1046552" s="244"/>
      <c r="L1046552" s="244"/>
      <c r="M1046552" s="244"/>
      <c r="N1046552" s="244"/>
      <c r="O1046552" s="251"/>
      <c r="P1046552" s="251"/>
      <c r="Q1046552" s="251"/>
      <c r="R1046552" s="251"/>
      <c r="S1046552" s="251"/>
      <c r="T1046552" s="251"/>
      <c r="U1046552" s="251"/>
      <c r="V1046552" s="251"/>
      <c r="W1046552" s="251"/>
      <c r="X1046552" s="251"/>
      <c r="Y1046552" s="251"/>
      <c r="Z1046552" s="251"/>
      <c r="AA1046552" s="251"/>
      <c r="AB1046552" s="247"/>
      <c r="AC1046552" s="247"/>
      <c r="AD1046552" s="245"/>
      <c r="AE1046552" s="245"/>
      <c r="AF1046552" s="245"/>
      <c r="AG1046552" s="245"/>
    </row>
    <row r="1046553" spans="1:33" ht="12.75">
      <c r="A1046553" s="247"/>
      <c r="B1046553" s="248"/>
      <c r="C1046553" s="249"/>
      <c r="D1046553" s="250"/>
      <c r="E1046553" s="250"/>
      <c r="F1046553" s="250"/>
      <c r="G1046553" s="250"/>
      <c r="H1046553" s="250"/>
      <c r="I1046553" s="250"/>
      <c r="J1046553" s="244"/>
      <c r="K1046553" s="244"/>
      <c r="L1046553" s="244"/>
      <c r="M1046553" s="244"/>
      <c r="N1046553" s="244"/>
      <c r="O1046553" s="251"/>
      <c r="P1046553" s="251"/>
      <c r="Q1046553" s="251"/>
      <c r="R1046553" s="251"/>
      <c r="S1046553" s="251"/>
      <c r="T1046553" s="251"/>
      <c r="U1046553" s="251"/>
      <c r="V1046553" s="251"/>
      <c r="W1046553" s="251"/>
      <c r="X1046553" s="251"/>
      <c r="Y1046553" s="251"/>
      <c r="Z1046553" s="251"/>
      <c r="AA1046553" s="251"/>
      <c r="AB1046553" s="247"/>
      <c r="AC1046553" s="247"/>
      <c r="AD1046553" s="245"/>
      <c r="AE1046553" s="245"/>
      <c r="AF1046553" s="245"/>
      <c r="AG1046553" s="245"/>
    </row>
    <row r="1046554" spans="1:33" ht="12.75">
      <c r="A1046554" s="247"/>
      <c r="B1046554" s="248"/>
      <c r="C1046554" s="249"/>
      <c r="D1046554" s="250"/>
      <c r="E1046554" s="250"/>
      <c r="F1046554" s="250"/>
      <c r="G1046554" s="250"/>
      <c r="H1046554" s="250"/>
      <c r="I1046554" s="250"/>
      <c r="J1046554" s="244"/>
      <c r="K1046554" s="244"/>
      <c r="L1046554" s="244"/>
      <c r="M1046554" s="244"/>
      <c r="N1046554" s="244"/>
      <c r="O1046554" s="251"/>
      <c r="P1046554" s="251"/>
      <c r="Q1046554" s="251"/>
      <c r="R1046554" s="251"/>
      <c r="S1046554" s="251"/>
      <c r="T1046554" s="251"/>
      <c r="U1046554" s="251"/>
      <c r="V1046554" s="251"/>
      <c r="W1046554" s="251"/>
      <c r="X1046554" s="251"/>
      <c r="Y1046554" s="251"/>
      <c r="Z1046554" s="251"/>
      <c r="AA1046554" s="251"/>
      <c r="AB1046554" s="247"/>
      <c r="AC1046554" s="247"/>
      <c r="AD1046554" s="245"/>
      <c r="AE1046554" s="245"/>
      <c r="AF1046554" s="245"/>
      <c r="AG1046554" s="245"/>
    </row>
    <row r="1046555" spans="1:33" ht="12.75">
      <c r="A1046555" s="247"/>
      <c r="B1046555" s="248"/>
      <c r="C1046555" s="249"/>
      <c r="D1046555" s="250"/>
      <c r="E1046555" s="250"/>
      <c r="F1046555" s="250"/>
      <c r="G1046555" s="250"/>
      <c r="H1046555" s="250"/>
      <c r="I1046555" s="250"/>
      <c r="J1046555" s="244"/>
      <c r="K1046555" s="244"/>
      <c r="L1046555" s="244"/>
      <c r="M1046555" s="244"/>
      <c r="N1046555" s="244"/>
      <c r="O1046555" s="251"/>
      <c r="P1046555" s="251"/>
      <c r="Q1046555" s="251"/>
      <c r="R1046555" s="251"/>
      <c r="S1046555" s="251"/>
      <c r="T1046555" s="251"/>
      <c r="U1046555" s="251"/>
      <c r="V1046555" s="251"/>
      <c r="W1046555" s="251"/>
      <c r="X1046555" s="251"/>
      <c r="Y1046555" s="251"/>
      <c r="Z1046555" s="251"/>
      <c r="AA1046555" s="251"/>
      <c r="AB1046555" s="247"/>
      <c r="AC1046555" s="247"/>
      <c r="AD1046555" s="245"/>
      <c r="AE1046555" s="245"/>
      <c r="AF1046555" s="245"/>
      <c r="AG1046555" s="245"/>
    </row>
    <row r="1046556" spans="1:33" ht="12.75">
      <c r="A1046556" s="247"/>
      <c r="B1046556" s="248"/>
      <c r="C1046556" s="249"/>
      <c r="D1046556" s="250"/>
      <c r="E1046556" s="250"/>
      <c r="F1046556" s="250"/>
      <c r="G1046556" s="250"/>
      <c r="H1046556" s="250"/>
      <c r="I1046556" s="250"/>
      <c r="J1046556" s="244"/>
      <c r="K1046556" s="244"/>
      <c r="L1046556" s="244"/>
      <c r="M1046556" s="244"/>
      <c r="N1046556" s="244"/>
      <c r="O1046556" s="251"/>
      <c r="P1046556" s="251"/>
      <c r="Q1046556" s="251"/>
      <c r="R1046556" s="251"/>
      <c r="S1046556" s="251"/>
      <c r="T1046556" s="251"/>
      <c r="U1046556" s="251"/>
      <c r="V1046556" s="251"/>
      <c r="W1046556" s="251"/>
      <c r="X1046556" s="251"/>
      <c r="Y1046556" s="251"/>
      <c r="Z1046556" s="251"/>
      <c r="AA1046556" s="251"/>
      <c r="AB1046556" s="247"/>
      <c r="AC1046556" s="247"/>
      <c r="AD1046556" s="245"/>
      <c r="AE1046556" s="245"/>
      <c r="AF1046556" s="245"/>
      <c r="AG1046556" s="245"/>
    </row>
    <row r="1046557" spans="1:33" ht="12.75">
      <c r="A1046557" s="247"/>
      <c r="B1046557" s="248"/>
      <c r="C1046557" s="249"/>
      <c r="D1046557" s="250"/>
      <c r="E1046557" s="250"/>
      <c r="F1046557" s="250"/>
      <c r="G1046557" s="250"/>
      <c r="H1046557" s="250"/>
      <c r="I1046557" s="250"/>
      <c r="J1046557" s="244"/>
      <c r="K1046557" s="244"/>
      <c r="L1046557" s="244"/>
      <c r="M1046557" s="244"/>
      <c r="N1046557" s="244"/>
      <c r="O1046557" s="251"/>
      <c r="P1046557" s="251"/>
      <c r="Q1046557" s="251"/>
      <c r="R1046557" s="251"/>
      <c r="S1046557" s="251"/>
      <c r="T1046557" s="251"/>
      <c r="U1046557" s="251"/>
      <c r="V1046557" s="251"/>
      <c r="W1046557" s="251"/>
      <c r="X1046557" s="251"/>
      <c r="Y1046557" s="251"/>
      <c r="Z1046557" s="251"/>
      <c r="AA1046557" s="251"/>
      <c r="AB1046557" s="247"/>
      <c r="AC1046557" s="247"/>
      <c r="AD1046557" s="245"/>
      <c r="AE1046557" s="245"/>
      <c r="AF1046557" s="245"/>
      <c r="AG1046557" s="245"/>
    </row>
    <row r="1046558" spans="1:33" ht="12.75">
      <c r="A1046558" s="247"/>
      <c r="B1046558" s="248"/>
      <c r="C1046558" s="249"/>
      <c r="D1046558" s="250"/>
      <c r="E1046558" s="250"/>
      <c r="F1046558" s="250"/>
      <c r="G1046558" s="250"/>
      <c r="H1046558" s="250"/>
      <c r="I1046558" s="250"/>
      <c r="J1046558" s="244"/>
      <c r="K1046558" s="244"/>
      <c r="L1046558" s="244"/>
      <c r="M1046558" s="244"/>
      <c r="N1046558" s="244"/>
      <c r="O1046558" s="251"/>
      <c r="P1046558" s="251"/>
      <c r="Q1046558" s="251"/>
      <c r="R1046558" s="251"/>
      <c r="S1046558" s="251"/>
      <c r="T1046558" s="251"/>
      <c r="U1046558" s="251"/>
      <c r="V1046558" s="251"/>
      <c r="W1046558" s="251"/>
      <c r="X1046558" s="251"/>
      <c r="Y1046558" s="251"/>
      <c r="Z1046558" s="251"/>
      <c r="AA1046558" s="251"/>
      <c r="AB1046558" s="247"/>
      <c r="AC1046558" s="247"/>
      <c r="AD1046558" s="245"/>
      <c r="AE1046558" s="245"/>
      <c r="AF1046558" s="245"/>
      <c r="AG1046558" s="245"/>
    </row>
    <row r="1046559" spans="1:33" ht="12.75">
      <c r="A1046559" s="247"/>
      <c r="B1046559" s="248"/>
      <c r="C1046559" s="249"/>
      <c r="D1046559" s="250"/>
      <c r="E1046559" s="250"/>
      <c r="F1046559" s="250"/>
      <c r="G1046559" s="250"/>
      <c r="H1046559" s="250"/>
      <c r="I1046559" s="250"/>
      <c r="J1046559" s="244"/>
      <c r="K1046559" s="244"/>
      <c r="L1046559" s="244"/>
      <c r="M1046559" s="244"/>
      <c r="N1046559" s="244"/>
      <c r="O1046559" s="251"/>
      <c r="P1046559" s="251"/>
      <c r="Q1046559" s="251"/>
      <c r="R1046559" s="251"/>
      <c r="S1046559" s="251"/>
      <c r="T1046559" s="251"/>
      <c r="U1046559" s="251"/>
      <c r="V1046559" s="251"/>
      <c r="W1046559" s="251"/>
      <c r="X1046559" s="251"/>
      <c r="Y1046559" s="251"/>
      <c r="Z1046559" s="251"/>
      <c r="AA1046559" s="251"/>
      <c r="AB1046559" s="247"/>
      <c r="AC1046559" s="247"/>
      <c r="AD1046559" s="245"/>
      <c r="AE1046559" s="245"/>
      <c r="AF1046559" s="245"/>
      <c r="AG1046559" s="245"/>
    </row>
    <row r="1046560" spans="1:33" ht="12.75">
      <c r="A1046560" s="247"/>
      <c r="B1046560" s="248"/>
      <c r="C1046560" s="249"/>
      <c r="D1046560" s="250"/>
      <c r="E1046560" s="250"/>
      <c r="F1046560" s="250"/>
      <c r="G1046560" s="250"/>
      <c r="H1046560" s="250"/>
      <c r="I1046560" s="250"/>
      <c r="J1046560" s="244"/>
      <c r="K1046560" s="244"/>
      <c r="L1046560" s="244"/>
      <c r="M1046560" s="244"/>
      <c r="N1046560" s="244"/>
      <c r="O1046560" s="251"/>
      <c r="P1046560" s="251"/>
      <c r="Q1046560" s="251"/>
      <c r="R1046560" s="251"/>
      <c r="S1046560" s="251"/>
      <c r="T1046560" s="251"/>
      <c r="U1046560" s="251"/>
      <c r="V1046560" s="251"/>
      <c r="W1046560" s="251"/>
      <c r="X1046560" s="251"/>
      <c r="Y1046560" s="251"/>
      <c r="Z1046560" s="251"/>
      <c r="AA1046560" s="251"/>
      <c r="AB1046560" s="247"/>
      <c r="AC1046560" s="247"/>
      <c r="AD1046560" s="245"/>
      <c r="AE1046560" s="245"/>
      <c r="AF1046560" s="245"/>
      <c r="AG1046560" s="245"/>
    </row>
    <row r="1046561" spans="1:33" ht="12.75">
      <c r="A1046561" s="247"/>
      <c r="B1046561" s="248"/>
      <c r="C1046561" s="249"/>
      <c r="D1046561" s="250"/>
      <c r="E1046561" s="250"/>
      <c r="F1046561" s="250"/>
      <c r="G1046561" s="250"/>
      <c r="H1046561" s="250"/>
      <c r="I1046561" s="250"/>
      <c r="J1046561" s="244"/>
      <c r="K1046561" s="244"/>
      <c r="L1046561" s="244"/>
      <c r="M1046561" s="244"/>
      <c r="N1046561" s="244"/>
      <c r="O1046561" s="251"/>
      <c r="P1046561" s="251"/>
      <c r="Q1046561" s="251"/>
      <c r="R1046561" s="251"/>
      <c r="S1046561" s="251"/>
      <c r="T1046561" s="251"/>
      <c r="U1046561" s="251"/>
      <c r="V1046561" s="251"/>
      <c r="W1046561" s="251"/>
      <c r="X1046561" s="251"/>
      <c r="Y1046561" s="251"/>
      <c r="Z1046561" s="251"/>
      <c r="AA1046561" s="251"/>
      <c r="AB1046561" s="247"/>
      <c r="AC1046561" s="247"/>
      <c r="AD1046561" s="245"/>
      <c r="AE1046561" s="245"/>
      <c r="AF1046561" s="245"/>
      <c r="AG1046561" s="245"/>
    </row>
    <row r="1046562" spans="1:33" ht="12.75">
      <c r="A1046562" s="247"/>
      <c r="B1046562" s="248"/>
      <c r="C1046562" s="249"/>
      <c r="D1046562" s="250"/>
      <c r="E1046562" s="250"/>
      <c r="F1046562" s="250"/>
      <c r="G1046562" s="250"/>
      <c r="H1046562" s="250"/>
      <c r="I1046562" s="250"/>
      <c r="J1046562" s="244"/>
      <c r="K1046562" s="244"/>
      <c r="L1046562" s="244"/>
      <c r="M1046562" s="244"/>
      <c r="N1046562" s="244"/>
      <c r="O1046562" s="251"/>
      <c r="P1046562" s="251"/>
      <c r="Q1046562" s="251"/>
      <c r="R1046562" s="251"/>
      <c r="S1046562" s="251"/>
      <c r="T1046562" s="251"/>
      <c r="U1046562" s="251"/>
      <c r="V1046562" s="251"/>
      <c r="W1046562" s="251"/>
      <c r="X1046562" s="251"/>
      <c r="Y1046562" s="251"/>
      <c r="Z1046562" s="251"/>
      <c r="AA1046562" s="251"/>
      <c r="AB1046562" s="247"/>
      <c r="AC1046562" s="247"/>
      <c r="AD1046562" s="245"/>
      <c r="AE1046562" s="245"/>
      <c r="AF1046562" s="245"/>
      <c r="AG1046562" s="245"/>
    </row>
    <row r="1046563" spans="1:33" ht="12.75">
      <c r="A1046563" s="247"/>
      <c r="B1046563" s="248"/>
      <c r="C1046563" s="249"/>
      <c r="D1046563" s="250"/>
      <c r="E1046563" s="250"/>
      <c r="F1046563" s="250"/>
      <c r="G1046563" s="250"/>
      <c r="H1046563" s="250"/>
      <c r="I1046563" s="250"/>
      <c r="J1046563" s="244"/>
      <c r="K1046563" s="244"/>
      <c r="L1046563" s="244"/>
      <c r="M1046563" s="244"/>
      <c r="N1046563" s="244"/>
      <c r="O1046563" s="251"/>
      <c r="P1046563" s="251"/>
      <c r="Q1046563" s="251"/>
      <c r="R1046563" s="251"/>
      <c r="S1046563" s="251"/>
      <c r="T1046563" s="251"/>
      <c r="U1046563" s="251"/>
      <c r="V1046563" s="251"/>
      <c r="W1046563" s="251"/>
      <c r="X1046563" s="251"/>
      <c r="Y1046563" s="251"/>
      <c r="Z1046563" s="251"/>
      <c r="AA1046563" s="251"/>
      <c r="AB1046563" s="247"/>
      <c r="AC1046563" s="247"/>
      <c r="AD1046563" s="245"/>
      <c r="AE1046563" s="245"/>
      <c r="AF1046563" s="245"/>
      <c r="AG1046563" s="245"/>
    </row>
    <row r="1046564" spans="1:33" ht="12.75">
      <c r="A1046564" s="247"/>
      <c r="B1046564" s="248"/>
      <c r="C1046564" s="249"/>
      <c r="D1046564" s="250"/>
      <c r="E1046564" s="250"/>
      <c r="F1046564" s="250"/>
      <c r="G1046564" s="250"/>
      <c r="H1046564" s="250"/>
      <c r="I1046564" s="250"/>
      <c r="J1046564" s="244"/>
      <c r="K1046564" s="244"/>
      <c r="L1046564" s="244"/>
      <c r="M1046564" s="244"/>
      <c r="N1046564" s="244"/>
      <c r="O1046564" s="251"/>
      <c r="P1046564" s="251"/>
      <c r="Q1046564" s="251"/>
      <c r="R1046564" s="251"/>
      <c r="S1046564" s="251"/>
      <c r="T1046564" s="251"/>
      <c r="U1046564" s="251"/>
      <c r="V1046564" s="251"/>
      <c r="W1046564" s="251"/>
      <c r="X1046564" s="251"/>
      <c r="Y1046564" s="251"/>
      <c r="Z1046564" s="251"/>
      <c r="AA1046564" s="251"/>
      <c r="AB1046564" s="247"/>
      <c r="AC1046564" s="247"/>
      <c r="AD1046564" s="245"/>
      <c r="AE1046564" s="245"/>
      <c r="AF1046564" s="245"/>
      <c r="AG1046564" s="245"/>
    </row>
    <row r="1046565" spans="1:33" ht="12.75">
      <c r="A1046565" s="247"/>
      <c r="B1046565" s="248"/>
      <c r="C1046565" s="249"/>
      <c r="D1046565" s="250"/>
      <c r="E1046565" s="250"/>
      <c r="F1046565" s="250"/>
      <c r="G1046565" s="250"/>
      <c r="H1046565" s="250"/>
      <c r="I1046565" s="250"/>
      <c r="J1046565" s="244"/>
      <c r="K1046565" s="244"/>
      <c r="L1046565" s="244"/>
      <c r="M1046565" s="244"/>
      <c r="N1046565" s="244"/>
      <c r="O1046565" s="251"/>
      <c r="P1046565" s="251"/>
      <c r="Q1046565" s="251"/>
      <c r="R1046565" s="251"/>
      <c r="S1046565" s="251"/>
      <c r="T1046565" s="251"/>
      <c r="U1046565" s="251"/>
      <c r="V1046565" s="251"/>
      <c r="W1046565" s="251"/>
      <c r="X1046565" s="251"/>
      <c r="Y1046565" s="251"/>
      <c r="Z1046565" s="251"/>
      <c r="AA1046565" s="251"/>
      <c r="AB1046565" s="247"/>
      <c r="AC1046565" s="247"/>
      <c r="AD1046565" s="245"/>
      <c r="AE1046565" s="245"/>
      <c r="AF1046565" s="245"/>
      <c r="AG1046565" s="245"/>
    </row>
    <row r="1046566" spans="1:33" ht="12.75">
      <c r="A1046566" s="247"/>
      <c r="B1046566" s="248"/>
      <c r="C1046566" s="249"/>
      <c r="D1046566" s="250"/>
      <c r="E1046566" s="250"/>
      <c r="F1046566" s="250"/>
      <c r="G1046566" s="250"/>
      <c r="H1046566" s="250"/>
      <c r="I1046566" s="250"/>
      <c r="J1046566" s="244"/>
      <c r="K1046566" s="244"/>
      <c r="L1046566" s="244"/>
      <c r="M1046566" s="244"/>
      <c r="N1046566" s="244"/>
      <c r="O1046566" s="251"/>
      <c r="P1046566" s="251"/>
      <c r="Q1046566" s="251"/>
      <c r="R1046566" s="251"/>
      <c r="S1046566" s="251"/>
      <c r="T1046566" s="251"/>
      <c r="U1046566" s="251"/>
      <c r="V1046566" s="251"/>
      <c r="W1046566" s="251"/>
      <c r="X1046566" s="251"/>
      <c r="Y1046566" s="251"/>
      <c r="Z1046566" s="251"/>
      <c r="AA1046566" s="251"/>
      <c r="AB1046566" s="247"/>
      <c r="AC1046566" s="247"/>
      <c r="AD1046566" s="245"/>
      <c r="AE1046566" s="245"/>
      <c r="AF1046566" s="245"/>
      <c r="AG1046566" s="245"/>
    </row>
    <row r="1046567" spans="1:33" ht="12.75">
      <c r="A1046567" s="247"/>
      <c r="B1046567" s="248"/>
      <c r="C1046567" s="249"/>
      <c r="D1046567" s="250"/>
      <c r="E1046567" s="250"/>
      <c r="F1046567" s="250"/>
      <c r="G1046567" s="250"/>
      <c r="H1046567" s="250"/>
      <c r="I1046567" s="250"/>
      <c r="J1046567" s="244"/>
      <c r="K1046567" s="244"/>
      <c r="L1046567" s="244"/>
      <c r="M1046567" s="244"/>
      <c r="N1046567" s="244"/>
      <c r="O1046567" s="251"/>
      <c r="P1046567" s="251"/>
      <c r="Q1046567" s="251"/>
      <c r="R1046567" s="251"/>
      <c r="S1046567" s="251"/>
      <c r="T1046567" s="251"/>
      <c r="U1046567" s="251"/>
      <c r="V1046567" s="251"/>
      <c r="W1046567" s="251"/>
      <c r="X1046567" s="251"/>
      <c r="Y1046567" s="251"/>
      <c r="Z1046567" s="251"/>
      <c r="AA1046567" s="251"/>
      <c r="AB1046567" s="247"/>
      <c r="AC1046567" s="247"/>
      <c r="AD1046567" s="245"/>
      <c r="AE1046567" s="245"/>
      <c r="AF1046567" s="245"/>
      <c r="AG1046567" s="245"/>
    </row>
    <row r="1046568" spans="1:33" ht="12.75">
      <c r="A1046568" s="247"/>
      <c r="B1046568" s="248"/>
      <c r="C1046568" s="249"/>
      <c r="D1046568" s="250"/>
      <c r="E1046568" s="250"/>
      <c r="F1046568" s="250"/>
      <c r="G1046568" s="250"/>
      <c r="H1046568" s="250"/>
      <c r="I1046568" s="250"/>
      <c r="J1046568" s="244"/>
      <c r="K1046568" s="244"/>
      <c r="L1046568" s="244"/>
      <c r="M1046568" s="244"/>
      <c r="N1046568" s="244"/>
      <c r="O1046568" s="251"/>
      <c r="P1046568" s="251"/>
      <c r="Q1046568" s="251"/>
      <c r="R1046568" s="251"/>
      <c r="S1046568" s="251"/>
      <c r="T1046568" s="251"/>
      <c r="U1046568" s="251"/>
      <c r="V1046568" s="251"/>
      <c r="W1046568" s="251"/>
      <c r="X1046568" s="251"/>
      <c r="Y1046568" s="251"/>
      <c r="Z1046568" s="251"/>
      <c r="AA1046568" s="251"/>
      <c r="AB1046568" s="247"/>
      <c r="AC1046568" s="247"/>
      <c r="AD1046568" s="245"/>
      <c r="AE1046568" s="245"/>
      <c r="AF1046568" s="245"/>
      <c r="AG1046568" s="245"/>
    </row>
    <row r="1046569" spans="1:33" ht="12.75">
      <c r="A1046569" s="247"/>
      <c r="B1046569" s="248"/>
      <c r="C1046569" s="249"/>
      <c r="D1046569" s="250"/>
      <c r="E1046569" s="250"/>
      <c r="F1046569" s="250"/>
      <c r="G1046569" s="250"/>
      <c r="H1046569" s="250"/>
      <c r="I1046569" s="250"/>
      <c r="J1046569" s="244"/>
      <c r="K1046569" s="244"/>
      <c r="L1046569" s="244"/>
      <c r="M1046569" s="244"/>
      <c r="N1046569" s="244"/>
      <c r="O1046569" s="251"/>
      <c r="P1046569" s="251"/>
      <c r="Q1046569" s="251"/>
      <c r="R1046569" s="251"/>
      <c r="S1046569" s="251"/>
      <c r="T1046569" s="251"/>
      <c r="U1046569" s="251"/>
      <c r="V1046569" s="251"/>
      <c r="W1046569" s="251"/>
      <c r="X1046569" s="251"/>
      <c r="Y1046569" s="251"/>
      <c r="Z1046569" s="251"/>
      <c r="AA1046569" s="251"/>
      <c r="AB1046569" s="247"/>
      <c r="AC1046569" s="247"/>
      <c r="AD1046569" s="245"/>
      <c r="AE1046569" s="245"/>
      <c r="AF1046569" s="245"/>
      <c r="AG1046569" s="245"/>
    </row>
    <row r="1046570" spans="1:33" ht="12.75">
      <c r="A1046570" s="247"/>
      <c r="B1046570" s="248"/>
      <c r="C1046570" s="249"/>
      <c r="D1046570" s="250"/>
      <c r="E1046570" s="250"/>
      <c r="F1046570" s="250"/>
      <c r="G1046570" s="250"/>
      <c r="H1046570" s="250"/>
      <c r="I1046570" s="250"/>
      <c r="J1046570" s="244"/>
      <c r="K1046570" s="244"/>
      <c r="L1046570" s="244"/>
      <c r="M1046570" s="244"/>
      <c r="N1046570" s="244"/>
      <c r="O1046570" s="251"/>
      <c r="P1046570" s="251"/>
      <c r="Q1046570" s="251"/>
      <c r="R1046570" s="251"/>
      <c r="S1046570" s="251"/>
      <c r="T1046570" s="251"/>
      <c r="U1046570" s="251"/>
      <c r="V1046570" s="251"/>
      <c r="W1046570" s="251"/>
      <c r="X1046570" s="251"/>
      <c r="Y1046570" s="251"/>
      <c r="Z1046570" s="251"/>
      <c r="AA1046570" s="251"/>
      <c r="AB1046570" s="247"/>
      <c r="AC1046570" s="247"/>
      <c r="AD1046570" s="245"/>
      <c r="AE1046570" s="245"/>
      <c r="AF1046570" s="245"/>
      <c r="AG1046570" s="245"/>
    </row>
    <row r="1046571" spans="1:33" ht="12.75">
      <c r="A1046571" s="247"/>
      <c r="B1046571" s="248"/>
      <c r="C1046571" s="249"/>
      <c r="D1046571" s="250"/>
      <c r="E1046571" s="250"/>
      <c r="F1046571" s="250"/>
      <c r="G1046571" s="250"/>
      <c r="H1046571" s="250"/>
      <c r="I1046571" s="250"/>
      <c r="J1046571" s="244"/>
      <c r="K1046571" s="244"/>
      <c r="L1046571" s="244"/>
      <c r="M1046571" s="244"/>
      <c r="N1046571" s="244"/>
      <c r="O1046571" s="251"/>
      <c r="P1046571" s="251"/>
      <c r="Q1046571" s="251"/>
      <c r="R1046571" s="251"/>
      <c r="S1046571" s="251"/>
      <c r="T1046571" s="251"/>
      <c r="U1046571" s="251"/>
      <c r="V1046571" s="251"/>
      <c r="W1046571" s="251"/>
      <c r="X1046571" s="251"/>
      <c r="Y1046571" s="251"/>
      <c r="Z1046571" s="251"/>
      <c r="AA1046571" s="251"/>
      <c r="AB1046571" s="247"/>
      <c r="AC1046571" s="247"/>
      <c r="AD1046571" s="245"/>
      <c r="AE1046571" s="245"/>
      <c r="AF1046571" s="245"/>
      <c r="AG1046571" s="245"/>
    </row>
    <row r="1046572" spans="1:33" ht="12.75">
      <c r="A1046572" s="247"/>
      <c r="B1046572" s="248"/>
      <c r="C1046572" s="249"/>
      <c r="D1046572" s="250"/>
      <c r="E1046572" s="250"/>
      <c r="F1046572" s="250"/>
      <c r="G1046572" s="250"/>
      <c r="H1046572" s="250"/>
      <c r="I1046572" s="250"/>
      <c r="J1046572" s="244"/>
      <c r="K1046572" s="244"/>
      <c r="L1046572" s="244"/>
      <c r="M1046572" s="244"/>
      <c r="N1046572" s="244"/>
      <c r="O1046572" s="251"/>
      <c r="P1046572" s="251"/>
      <c r="Q1046572" s="251"/>
      <c r="R1046572" s="251"/>
      <c r="S1046572" s="251"/>
      <c r="T1046572" s="251"/>
      <c r="U1046572" s="251"/>
      <c r="V1046572" s="251"/>
      <c r="W1046572" s="251"/>
      <c r="X1046572" s="251"/>
      <c r="Y1046572" s="251"/>
      <c r="Z1046572" s="251"/>
      <c r="AA1046572" s="251"/>
      <c r="AB1046572" s="247"/>
      <c r="AC1046572" s="247"/>
      <c r="AD1046572" s="245"/>
      <c r="AE1046572" s="245"/>
      <c r="AF1046572" s="245"/>
      <c r="AG1046572" s="245"/>
    </row>
    <row r="1046573" spans="1:33" ht="12.75">
      <c r="A1046573" s="247"/>
      <c r="B1046573" s="248"/>
      <c r="C1046573" s="249"/>
      <c r="D1046573" s="250"/>
      <c r="E1046573" s="250"/>
      <c r="F1046573" s="250"/>
      <c r="G1046573" s="250"/>
      <c r="H1046573" s="250"/>
      <c r="I1046573" s="250"/>
      <c r="J1046573" s="244"/>
      <c r="K1046573" s="244"/>
      <c r="L1046573" s="244"/>
      <c r="M1046573" s="244"/>
      <c r="N1046573" s="244"/>
      <c r="O1046573" s="251"/>
      <c r="P1046573" s="251"/>
      <c r="Q1046573" s="251"/>
      <c r="R1046573" s="251"/>
      <c r="S1046573" s="251"/>
      <c r="T1046573" s="251"/>
      <c r="U1046573" s="251"/>
      <c r="V1046573" s="251"/>
      <c r="W1046573" s="251"/>
      <c r="X1046573" s="251"/>
      <c r="Y1046573" s="251"/>
      <c r="Z1046573" s="251"/>
      <c r="AA1046573" s="251"/>
      <c r="AB1046573" s="247"/>
      <c r="AC1046573" s="247"/>
      <c r="AD1046573" s="245"/>
      <c r="AE1046573" s="245"/>
      <c r="AF1046573" s="245"/>
      <c r="AG1046573" s="245"/>
    </row>
    <row r="1046574" spans="1:33" ht="12.75">
      <c r="A1046574" s="247"/>
      <c r="B1046574" s="248"/>
      <c r="C1046574" s="249"/>
      <c r="D1046574" s="250"/>
      <c r="E1046574" s="250"/>
      <c r="F1046574" s="250"/>
      <c r="G1046574" s="250"/>
      <c r="H1046574" s="250"/>
      <c r="I1046574" s="250"/>
      <c r="J1046574" s="244"/>
      <c r="K1046574" s="244"/>
      <c r="L1046574" s="244"/>
      <c r="M1046574" s="244"/>
      <c r="N1046574" s="244"/>
      <c r="O1046574" s="251"/>
      <c r="P1046574" s="251"/>
      <c r="Q1046574" s="251"/>
      <c r="R1046574" s="251"/>
      <c r="S1046574" s="251"/>
      <c r="T1046574" s="251"/>
      <c r="U1046574" s="251"/>
      <c r="V1046574" s="251"/>
      <c r="W1046574" s="251"/>
      <c r="X1046574" s="251"/>
      <c r="Y1046574" s="251"/>
      <c r="Z1046574" s="251"/>
      <c r="AA1046574" s="251"/>
      <c r="AB1046574" s="247"/>
      <c r="AC1046574" s="247"/>
      <c r="AD1046574" s="245"/>
      <c r="AE1046574" s="245"/>
      <c r="AF1046574" s="245"/>
      <c r="AG1046574" s="245"/>
    </row>
    <row r="1046575" spans="1:33" ht="12.75">
      <c r="A1046575" s="247"/>
      <c r="B1046575" s="248"/>
      <c r="C1046575" s="249"/>
      <c r="D1046575" s="250"/>
      <c r="E1046575" s="250"/>
      <c r="F1046575" s="250"/>
      <c r="G1046575" s="250"/>
      <c r="H1046575" s="250"/>
      <c r="I1046575" s="250"/>
      <c r="J1046575" s="244"/>
      <c r="K1046575" s="244"/>
      <c r="L1046575" s="244"/>
      <c r="M1046575" s="244"/>
      <c r="N1046575" s="244"/>
      <c r="O1046575" s="251"/>
      <c r="P1046575" s="251"/>
      <c r="Q1046575" s="251"/>
      <c r="R1046575" s="251"/>
      <c r="S1046575" s="251"/>
      <c r="T1046575" s="251"/>
      <c r="U1046575" s="251"/>
      <c r="V1046575" s="251"/>
      <c r="W1046575" s="251"/>
      <c r="X1046575" s="251"/>
      <c r="Y1046575" s="251"/>
      <c r="Z1046575" s="251"/>
      <c r="AA1046575" s="251"/>
      <c r="AB1046575" s="247"/>
      <c r="AC1046575" s="247"/>
      <c r="AD1046575" s="245"/>
      <c r="AE1046575" s="245"/>
      <c r="AF1046575" s="245"/>
      <c r="AG1046575" s="245"/>
    </row>
    <row r="1046576" spans="1:33" ht="12.75">
      <c r="A1046576" s="247"/>
      <c r="B1046576" s="248"/>
      <c r="C1046576" s="249"/>
      <c r="D1046576" s="250"/>
      <c r="E1046576" s="250"/>
      <c r="F1046576" s="250"/>
      <c r="G1046576" s="250"/>
      <c r="H1046576" s="250"/>
      <c r="I1046576" s="250"/>
      <c r="J1046576" s="244"/>
      <c r="K1046576" s="244"/>
      <c r="L1046576" s="244"/>
      <c r="M1046576" s="244"/>
      <c r="N1046576" s="244"/>
      <c r="O1046576" s="251"/>
      <c r="P1046576" s="251"/>
      <c r="Q1046576" s="251"/>
      <c r="R1046576" s="251"/>
      <c r="S1046576" s="251"/>
      <c r="T1046576" s="251"/>
      <c r="U1046576" s="251"/>
      <c r="V1046576" s="251"/>
      <c r="W1046576" s="251"/>
      <c r="X1046576" s="251"/>
      <c r="Y1046576" s="251"/>
      <c r="Z1046576" s="251"/>
      <c r="AA1046576" s="251"/>
      <c r="AB1046576" s="247"/>
      <c r="AC1046576" s="247"/>
      <c r="AD1046576" s="245"/>
      <c r="AE1046576" s="245"/>
      <c r="AF1046576" s="245"/>
      <c r="AG1046576" s="245"/>
    </row>
    <row r="1046577" spans="1:33" ht="12.75">
      <c r="A1046577" s="247"/>
      <c r="B1046577" s="248"/>
      <c r="C1046577" s="249"/>
      <c r="D1046577" s="250"/>
      <c r="E1046577" s="250"/>
      <c r="F1046577" s="250"/>
      <c r="G1046577" s="250"/>
      <c r="H1046577" s="250"/>
      <c r="I1046577" s="250"/>
      <c r="J1046577" s="244"/>
      <c r="K1046577" s="244"/>
      <c r="L1046577" s="244"/>
      <c r="M1046577" s="244"/>
      <c r="N1046577" s="244"/>
      <c r="O1046577" s="251"/>
      <c r="P1046577" s="251"/>
      <c r="Q1046577" s="251"/>
      <c r="R1046577" s="251"/>
      <c r="S1046577" s="251"/>
      <c r="T1046577" s="251"/>
      <c r="U1046577" s="251"/>
      <c r="V1046577" s="251"/>
      <c r="W1046577" s="251"/>
      <c r="X1046577" s="251"/>
      <c r="Y1046577" s="251"/>
      <c r="Z1046577" s="251"/>
      <c r="AA1046577" s="251"/>
      <c r="AB1046577" s="247"/>
      <c r="AC1046577" s="247"/>
      <c r="AD1046577" s="245"/>
      <c r="AE1046577" s="245"/>
      <c r="AF1046577" s="245"/>
      <c r="AG1046577" s="245"/>
    </row>
    <row r="1046578" spans="1:33" ht="12.75">
      <c r="A1046578" s="247"/>
      <c r="B1046578" s="248"/>
      <c r="C1046578" s="249"/>
      <c r="D1046578" s="250"/>
      <c r="E1046578" s="250"/>
      <c r="F1046578" s="250"/>
      <c r="G1046578" s="250"/>
      <c r="H1046578" s="250"/>
      <c r="I1046578" s="250"/>
      <c r="J1046578" s="244"/>
      <c r="K1046578" s="244"/>
      <c r="L1046578" s="244"/>
      <c r="M1046578" s="244"/>
      <c r="N1046578" s="244"/>
      <c r="O1046578" s="251"/>
      <c r="P1046578" s="251"/>
      <c r="Q1046578" s="251"/>
      <c r="R1046578" s="251"/>
      <c r="S1046578" s="251"/>
      <c r="T1046578" s="251"/>
      <c r="U1046578" s="251"/>
      <c r="V1046578" s="251"/>
      <c r="W1046578" s="251"/>
      <c r="X1046578" s="251"/>
      <c r="Y1046578" s="251"/>
      <c r="Z1046578" s="251"/>
      <c r="AA1046578" s="251"/>
      <c r="AB1046578" s="247"/>
      <c r="AC1046578" s="247"/>
      <c r="AD1046578" s="245"/>
      <c r="AE1046578" s="245"/>
      <c r="AF1046578" s="245"/>
      <c r="AG1046578" s="245"/>
    </row>
    <row r="1046579" spans="1:33" ht="12.75">
      <c r="A1046579" s="247"/>
      <c r="B1046579" s="248"/>
      <c r="C1046579" s="249"/>
      <c r="D1046579" s="250"/>
      <c r="E1046579" s="250"/>
      <c r="F1046579" s="250"/>
      <c r="G1046579" s="250"/>
      <c r="H1046579" s="250"/>
      <c r="I1046579" s="250"/>
      <c r="J1046579" s="244"/>
      <c r="K1046579" s="244"/>
      <c r="L1046579" s="244"/>
      <c r="M1046579" s="244"/>
      <c r="N1046579" s="244"/>
      <c r="O1046579" s="251"/>
      <c r="P1046579" s="251"/>
      <c r="Q1046579" s="251"/>
      <c r="R1046579" s="251"/>
      <c r="S1046579" s="251"/>
      <c r="T1046579" s="251"/>
      <c r="U1046579" s="251"/>
      <c r="V1046579" s="251"/>
      <c r="W1046579" s="251"/>
      <c r="X1046579" s="251"/>
      <c r="Y1046579" s="251"/>
      <c r="Z1046579" s="251"/>
      <c r="AA1046579" s="251"/>
      <c r="AB1046579" s="247"/>
      <c r="AC1046579" s="247"/>
      <c r="AD1046579" s="245"/>
      <c r="AE1046579" s="245"/>
      <c r="AF1046579" s="245"/>
      <c r="AG1046579" s="245"/>
    </row>
    <row r="1046580" spans="1:33" ht="12.75">
      <c r="A1046580" s="247"/>
      <c r="B1046580" s="248"/>
      <c r="C1046580" s="249"/>
      <c r="D1046580" s="250"/>
      <c r="E1046580" s="250"/>
      <c r="F1046580" s="250"/>
      <c r="G1046580" s="250"/>
      <c r="H1046580" s="250"/>
      <c r="I1046580" s="250"/>
      <c r="J1046580" s="244"/>
      <c r="K1046580" s="244"/>
      <c r="L1046580" s="244"/>
      <c r="M1046580" s="244"/>
      <c r="N1046580" s="244"/>
      <c r="O1046580" s="251"/>
      <c r="P1046580" s="251"/>
      <c r="Q1046580" s="251"/>
      <c r="R1046580" s="251"/>
      <c r="S1046580" s="251"/>
      <c r="T1046580" s="251"/>
      <c r="U1046580" s="251"/>
      <c r="V1046580" s="251"/>
      <c r="W1046580" s="251"/>
      <c r="X1046580" s="251"/>
      <c r="Y1046580" s="251"/>
      <c r="Z1046580" s="251"/>
      <c r="AA1046580" s="251"/>
      <c r="AB1046580" s="247"/>
      <c r="AC1046580" s="247"/>
      <c r="AD1046580" s="245"/>
      <c r="AE1046580" s="245"/>
      <c r="AF1046580" s="245"/>
      <c r="AG1046580" s="245"/>
    </row>
    <row r="1046581" spans="1:33" ht="12.75">
      <c r="A1046581" s="247"/>
      <c r="B1046581" s="248"/>
      <c r="C1046581" s="249"/>
      <c r="D1046581" s="250"/>
      <c r="E1046581" s="250"/>
      <c r="F1046581" s="250"/>
      <c r="G1046581" s="250"/>
      <c r="H1046581" s="250"/>
      <c r="I1046581" s="250"/>
      <c r="J1046581" s="244"/>
      <c r="K1046581" s="244"/>
      <c r="L1046581" s="244"/>
      <c r="M1046581" s="244"/>
      <c r="N1046581" s="244"/>
      <c r="O1046581" s="251"/>
      <c r="P1046581" s="251"/>
      <c r="Q1046581" s="251"/>
      <c r="R1046581" s="251"/>
      <c r="S1046581" s="251"/>
      <c r="T1046581" s="251"/>
      <c r="U1046581" s="251"/>
      <c r="V1046581" s="251"/>
      <c r="W1046581" s="251"/>
      <c r="X1046581" s="251"/>
      <c r="Y1046581" s="251"/>
      <c r="Z1046581" s="251"/>
      <c r="AA1046581" s="251"/>
      <c r="AB1046581" s="247"/>
      <c r="AC1046581" s="247"/>
      <c r="AD1046581" s="245"/>
      <c r="AE1046581" s="245"/>
      <c r="AF1046581" s="245"/>
      <c r="AG1046581" s="245"/>
    </row>
    <row r="1046582" spans="1:33" ht="12.75">
      <c r="A1046582" s="247"/>
      <c r="B1046582" s="248"/>
      <c r="C1046582" s="249"/>
      <c r="D1046582" s="250"/>
      <c r="E1046582" s="250"/>
      <c r="F1046582" s="250"/>
      <c r="G1046582" s="250"/>
      <c r="H1046582" s="250"/>
      <c r="I1046582" s="250"/>
      <c r="J1046582" s="244"/>
      <c r="K1046582" s="244"/>
      <c r="L1046582" s="244"/>
      <c r="M1046582" s="244"/>
      <c r="N1046582" s="244"/>
      <c r="O1046582" s="251"/>
      <c r="P1046582" s="251"/>
      <c r="Q1046582" s="251"/>
      <c r="R1046582" s="251"/>
      <c r="S1046582" s="251"/>
      <c r="T1046582" s="251"/>
      <c r="U1046582" s="251"/>
      <c r="V1046582" s="251"/>
      <c r="W1046582" s="251"/>
      <c r="X1046582" s="251"/>
      <c r="Y1046582" s="251"/>
      <c r="Z1046582" s="251"/>
      <c r="AA1046582" s="251"/>
      <c r="AB1046582" s="247"/>
      <c r="AC1046582" s="247"/>
      <c r="AD1046582" s="245"/>
      <c r="AE1046582" s="245"/>
      <c r="AF1046582" s="245"/>
      <c r="AG1046582" s="245"/>
    </row>
    <row r="1046583" spans="1:33" ht="12.75">
      <c r="A1046583" s="247"/>
      <c r="B1046583" s="248"/>
      <c r="C1046583" s="249"/>
      <c r="D1046583" s="250"/>
      <c r="E1046583" s="250"/>
      <c r="F1046583" s="250"/>
      <c r="G1046583" s="250"/>
      <c r="H1046583" s="250"/>
      <c r="I1046583" s="250"/>
      <c r="J1046583" s="244"/>
      <c r="K1046583" s="244"/>
      <c r="L1046583" s="244"/>
      <c r="M1046583" s="244"/>
      <c r="N1046583" s="244"/>
      <c r="O1046583" s="251"/>
      <c r="P1046583" s="251"/>
      <c r="Q1046583" s="251"/>
      <c r="R1046583" s="251"/>
      <c r="S1046583" s="251"/>
      <c r="T1046583" s="251"/>
      <c r="U1046583" s="251"/>
      <c r="V1046583" s="251"/>
      <c r="W1046583" s="251"/>
      <c r="X1046583" s="251"/>
      <c r="Y1046583" s="251"/>
      <c r="Z1046583" s="251"/>
      <c r="AA1046583" s="251"/>
      <c r="AB1046583" s="247"/>
      <c r="AC1046583" s="247"/>
      <c r="AD1046583" s="245"/>
      <c r="AE1046583" s="245"/>
      <c r="AF1046583" s="245"/>
      <c r="AG1046583" s="245"/>
    </row>
    <row r="1046584" spans="1:33" ht="12.75">
      <c r="A1046584" s="247"/>
      <c r="B1046584" s="248"/>
      <c r="C1046584" s="249"/>
      <c r="D1046584" s="250"/>
      <c r="E1046584" s="250"/>
      <c r="F1046584" s="250"/>
      <c r="G1046584" s="250"/>
      <c r="H1046584" s="250"/>
      <c r="I1046584" s="250"/>
      <c r="J1046584" s="244"/>
      <c r="K1046584" s="244"/>
      <c r="L1046584" s="244"/>
      <c r="M1046584" s="244"/>
      <c r="N1046584" s="244"/>
      <c r="O1046584" s="251"/>
      <c r="P1046584" s="251"/>
      <c r="Q1046584" s="251"/>
      <c r="R1046584" s="251"/>
      <c r="S1046584" s="251"/>
      <c r="T1046584" s="251"/>
      <c r="U1046584" s="251"/>
      <c r="V1046584" s="251"/>
      <c r="W1046584" s="251"/>
      <c r="X1046584" s="251"/>
      <c r="Y1046584" s="251"/>
      <c r="Z1046584" s="251"/>
      <c r="AA1046584" s="251"/>
      <c r="AB1046584" s="247"/>
      <c r="AC1046584" s="247"/>
      <c r="AD1046584" s="245"/>
      <c r="AE1046584" s="245"/>
      <c r="AF1046584" s="245"/>
      <c r="AG1046584" s="245"/>
    </row>
    <row r="1046585" spans="1:33" ht="12.75">
      <c r="A1046585" s="247"/>
      <c r="B1046585" s="248"/>
      <c r="C1046585" s="249"/>
      <c r="D1046585" s="250"/>
      <c r="E1046585" s="250"/>
      <c r="F1046585" s="250"/>
      <c r="G1046585" s="250"/>
      <c r="H1046585" s="250"/>
      <c r="I1046585" s="250"/>
      <c r="J1046585" s="244"/>
      <c r="K1046585" s="244"/>
      <c r="L1046585" s="244"/>
      <c r="M1046585" s="244"/>
      <c r="N1046585" s="244"/>
      <c r="O1046585" s="251"/>
      <c r="P1046585" s="251"/>
      <c r="Q1046585" s="251"/>
      <c r="R1046585" s="251"/>
      <c r="S1046585" s="251"/>
      <c r="T1046585" s="251"/>
      <c r="U1046585" s="251"/>
      <c r="V1046585" s="251"/>
      <c r="W1046585" s="251"/>
      <c r="X1046585" s="251"/>
      <c r="Y1046585" s="251"/>
      <c r="Z1046585" s="251"/>
      <c r="AA1046585" s="251"/>
      <c r="AB1046585" s="247"/>
      <c r="AC1046585" s="247"/>
      <c r="AD1046585" s="245"/>
      <c r="AE1046585" s="245"/>
      <c r="AF1046585" s="245"/>
      <c r="AG1046585" s="245"/>
    </row>
    <row r="1046586" spans="1:33" ht="12.75">
      <c r="A1046586" s="247"/>
      <c r="B1046586" s="248"/>
      <c r="C1046586" s="249"/>
      <c r="D1046586" s="250"/>
      <c r="E1046586" s="250"/>
      <c r="F1046586" s="250"/>
      <c r="G1046586" s="250"/>
      <c r="H1046586" s="250"/>
      <c r="I1046586" s="250"/>
      <c r="J1046586" s="244"/>
      <c r="K1046586" s="244"/>
      <c r="L1046586" s="244"/>
      <c r="M1046586" s="244"/>
      <c r="N1046586" s="244"/>
      <c r="O1046586" s="251"/>
      <c r="P1046586" s="251"/>
      <c r="Q1046586" s="251"/>
      <c r="R1046586" s="251"/>
      <c r="S1046586" s="251"/>
      <c r="T1046586" s="251"/>
      <c r="U1046586" s="251"/>
      <c r="V1046586" s="251"/>
      <c r="W1046586" s="251"/>
      <c r="X1046586" s="251"/>
      <c r="Y1046586" s="251"/>
      <c r="Z1046586" s="251"/>
      <c r="AA1046586" s="251"/>
      <c r="AB1046586" s="247"/>
      <c r="AC1046586" s="247"/>
      <c r="AD1046586" s="245"/>
      <c r="AE1046586" s="245"/>
      <c r="AF1046586" s="245"/>
      <c r="AG1046586" s="245"/>
    </row>
    <row r="1046587" spans="1:33" ht="12.75">
      <c r="A1046587" s="247"/>
      <c r="B1046587" s="248"/>
      <c r="C1046587" s="249"/>
      <c r="D1046587" s="250"/>
      <c r="E1046587" s="250"/>
      <c r="F1046587" s="250"/>
      <c r="G1046587" s="250"/>
      <c r="H1046587" s="250"/>
      <c r="I1046587" s="250"/>
      <c r="J1046587" s="244"/>
      <c r="K1046587" s="244"/>
      <c r="L1046587" s="244"/>
      <c r="M1046587" s="244"/>
      <c r="N1046587" s="244"/>
      <c r="O1046587" s="251"/>
      <c r="P1046587" s="251"/>
      <c r="Q1046587" s="251"/>
      <c r="R1046587" s="251"/>
      <c r="S1046587" s="251"/>
      <c r="T1046587" s="251"/>
      <c r="U1046587" s="251"/>
      <c r="V1046587" s="251"/>
      <c r="W1046587" s="251"/>
      <c r="X1046587" s="251"/>
      <c r="Y1046587" s="251"/>
      <c r="Z1046587" s="251"/>
      <c r="AA1046587" s="251"/>
      <c r="AB1046587" s="247"/>
      <c r="AC1046587" s="247"/>
      <c r="AD1046587" s="245"/>
      <c r="AE1046587" s="245"/>
      <c r="AF1046587" s="245"/>
      <c r="AG1046587" s="245"/>
    </row>
    <row r="1046588" spans="1:33" ht="12.75">
      <c r="A1046588" s="247"/>
      <c r="B1046588" s="248"/>
      <c r="C1046588" s="249"/>
      <c r="D1046588" s="250"/>
      <c r="E1046588" s="250"/>
      <c r="F1046588" s="250"/>
      <c r="G1046588" s="250"/>
      <c r="H1046588" s="250"/>
      <c r="I1046588" s="250"/>
      <c r="J1046588" s="244"/>
      <c r="K1046588" s="244"/>
      <c r="L1046588" s="244"/>
      <c r="M1046588" s="244"/>
      <c r="N1046588" s="244"/>
      <c r="O1046588" s="251"/>
      <c r="P1046588" s="251"/>
      <c r="Q1046588" s="251"/>
      <c r="R1046588" s="251"/>
      <c r="S1046588" s="251"/>
      <c r="T1046588" s="251"/>
      <c r="U1046588" s="251"/>
      <c r="V1046588" s="251"/>
      <c r="W1046588" s="251"/>
      <c r="X1046588" s="251"/>
      <c r="Y1046588" s="251"/>
      <c r="Z1046588" s="251"/>
      <c r="AA1046588" s="251"/>
      <c r="AB1046588" s="247"/>
      <c r="AC1046588" s="247"/>
      <c r="AD1046588" s="245"/>
      <c r="AE1046588" s="245"/>
      <c r="AF1046588" s="245"/>
      <c r="AG1046588" s="245"/>
    </row>
    <row r="1046589" spans="1:33" ht="12.75">
      <c r="A1046589" s="247"/>
      <c r="B1046589" s="248"/>
      <c r="C1046589" s="249"/>
      <c r="D1046589" s="250"/>
      <c r="E1046589" s="250"/>
      <c r="F1046589" s="250"/>
      <c r="G1046589" s="250"/>
      <c r="H1046589" s="250"/>
      <c r="I1046589" s="250"/>
      <c r="J1046589" s="244"/>
      <c r="K1046589" s="244"/>
      <c r="L1046589" s="244"/>
      <c r="M1046589" s="244"/>
      <c r="N1046589" s="244"/>
      <c r="O1046589" s="251"/>
      <c r="P1046589" s="251"/>
      <c r="Q1046589" s="251"/>
      <c r="R1046589" s="251"/>
      <c r="S1046589" s="251"/>
      <c r="T1046589" s="251"/>
      <c r="U1046589" s="251"/>
      <c r="V1046589" s="251"/>
      <c r="W1046589" s="251"/>
      <c r="X1046589" s="251"/>
      <c r="Y1046589" s="251"/>
      <c r="Z1046589" s="251"/>
      <c r="AA1046589" s="251"/>
      <c r="AB1046589" s="247"/>
      <c r="AC1046589" s="247"/>
      <c r="AD1046589" s="245"/>
      <c r="AE1046589" s="245"/>
      <c r="AF1046589" s="245"/>
      <c r="AG1046589" s="245"/>
    </row>
    <row r="1046590" spans="1:33" ht="12.75">
      <c r="A1046590" s="247"/>
      <c r="B1046590" s="248"/>
      <c r="C1046590" s="249"/>
      <c r="D1046590" s="250"/>
      <c r="E1046590" s="250"/>
      <c r="F1046590" s="250"/>
      <c r="G1046590" s="250"/>
      <c r="H1046590" s="250"/>
      <c r="I1046590" s="250"/>
      <c r="J1046590" s="244"/>
      <c r="K1046590" s="244"/>
      <c r="L1046590" s="244"/>
      <c r="M1046590" s="244"/>
      <c r="N1046590" s="244"/>
      <c r="O1046590" s="251"/>
      <c r="P1046590" s="251"/>
      <c r="Q1046590" s="251"/>
      <c r="R1046590" s="251"/>
      <c r="S1046590" s="251"/>
      <c r="T1046590" s="251"/>
      <c r="U1046590" s="251"/>
      <c r="V1046590" s="251"/>
      <c r="W1046590" s="251"/>
      <c r="X1046590" s="251"/>
      <c r="Y1046590" s="251"/>
      <c r="Z1046590" s="251"/>
      <c r="AA1046590" s="251"/>
      <c r="AB1046590" s="247"/>
      <c r="AC1046590" s="247"/>
      <c r="AD1046590" s="245"/>
      <c r="AE1046590" s="245"/>
      <c r="AF1046590" s="245"/>
      <c r="AG1046590" s="245"/>
    </row>
    <row r="1046591" spans="1:33" ht="12.75">
      <c r="A1046591" s="247"/>
      <c r="B1046591" s="248"/>
      <c r="C1046591" s="249"/>
      <c r="D1046591" s="250"/>
      <c r="E1046591" s="250"/>
      <c r="F1046591" s="250"/>
      <c r="G1046591" s="250"/>
      <c r="H1046591" s="250"/>
      <c r="I1046591" s="250"/>
      <c r="J1046591" s="244"/>
      <c r="K1046591" s="244"/>
      <c r="L1046591" s="244"/>
      <c r="M1046591" s="244"/>
      <c r="N1046591" s="244"/>
      <c r="O1046591" s="251"/>
      <c r="P1046591" s="251"/>
      <c r="Q1046591" s="251"/>
      <c r="R1046591" s="251"/>
      <c r="S1046591" s="251"/>
      <c r="T1046591" s="251"/>
      <c r="U1046591" s="251"/>
      <c r="V1046591" s="251"/>
      <c r="W1046591" s="251"/>
      <c r="X1046591" s="251"/>
      <c r="Y1046591" s="251"/>
      <c r="Z1046591" s="251"/>
      <c r="AA1046591" s="251"/>
      <c r="AB1046591" s="247"/>
      <c r="AC1046591" s="247"/>
      <c r="AD1046591" s="245"/>
      <c r="AE1046591" s="245"/>
      <c r="AF1046591" s="245"/>
      <c r="AG1046591" s="245"/>
    </row>
    <row r="1046592" spans="1:33" ht="12.75">
      <c r="A1046592" s="247"/>
      <c r="B1046592" s="248"/>
      <c r="C1046592" s="249"/>
      <c r="D1046592" s="250"/>
      <c r="E1046592" s="250"/>
      <c r="F1046592" s="250"/>
      <c r="G1046592" s="250"/>
      <c r="H1046592" s="250"/>
      <c r="I1046592" s="250"/>
      <c r="J1046592" s="244"/>
      <c r="K1046592" s="244"/>
      <c r="L1046592" s="244"/>
      <c r="M1046592" s="244"/>
      <c r="N1046592" s="244"/>
      <c r="O1046592" s="251"/>
      <c r="P1046592" s="251"/>
      <c r="Q1046592" s="251"/>
      <c r="R1046592" s="251"/>
      <c r="S1046592" s="251"/>
      <c r="T1046592" s="251"/>
      <c r="U1046592" s="251"/>
      <c r="V1046592" s="251"/>
      <c r="W1046592" s="251"/>
      <c r="X1046592" s="251"/>
      <c r="Y1046592" s="251"/>
      <c r="Z1046592" s="251"/>
      <c r="AA1046592" s="251"/>
      <c r="AB1046592" s="247"/>
      <c r="AC1046592" s="247"/>
      <c r="AD1046592" s="245"/>
      <c r="AE1046592" s="245"/>
      <c r="AF1046592" s="245"/>
      <c r="AG1046592" s="245"/>
    </row>
    <row r="1046593" spans="1:33" ht="12.75">
      <c r="A1046593" s="247"/>
      <c r="B1046593" s="248"/>
      <c r="C1046593" s="249"/>
      <c r="D1046593" s="250"/>
      <c r="E1046593" s="250"/>
      <c r="F1046593" s="250"/>
      <c r="G1046593" s="250"/>
      <c r="H1046593" s="250"/>
      <c r="I1046593" s="250"/>
      <c r="J1046593" s="244"/>
      <c r="K1046593" s="244"/>
      <c r="L1046593" s="244"/>
      <c r="M1046593" s="244"/>
      <c r="N1046593" s="244"/>
      <c r="O1046593" s="251"/>
      <c r="P1046593" s="251"/>
      <c r="Q1046593" s="251"/>
      <c r="R1046593" s="251"/>
      <c r="S1046593" s="251"/>
      <c r="T1046593" s="251"/>
      <c r="U1046593" s="251"/>
      <c r="V1046593" s="251"/>
      <c r="W1046593" s="251"/>
      <c r="X1046593" s="251"/>
      <c r="Y1046593" s="251"/>
      <c r="Z1046593" s="251"/>
      <c r="AA1046593" s="251"/>
      <c r="AB1046593" s="247"/>
      <c r="AC1046593" s="247"/>
      <c r="AD1046593" s="245"/>
      <c r="AE1046593" s="245"/>
      <c r="AF1046593" s="245"/>
      <c r="AG1046593" s="245"/>
    </row>
    <row r="1046594" spans="1:33" ht="12.75">
      <c r="A1046594" s="247"/>
      <c r="B1046594" s="248"/>
      <c r="C1046594" s="249"/>
      <c r="D1046594" s="250"/>
      <c r="E1046594" s="250"/>
      <c r="F1046594" s="250"/>
      <c r="G1046594" s="250"/>
      <c r="H1046594" s="250"/>
      <c r="I1046594" s="250"/>
      <c r="J1046594" s="244"/>
      <c r="K1046594" s="244"/>
      <c r="L1046594" s="244"/>
      <c r="M1046594" s="244"/>
      <c r="N1046594" s="244"/>
      <c r="O1046594" s="251"/>
      <c r="P1046594" s="251"/>
      <c r="Q1046594" s="251"/>
      <c r="R1046594" s="251"/>
      <c r="S1046594" s="251"/>
      <c r="T1046594" s="251"/>
      <c r="U1046594" s="251"/>
      <c r="V1046594" s="251"/>
      <c r="W1046594" s="251"/>
      <c r="X1046594" s="251"/>
      <c r="Y1046594" s="251"/>
      <c r="Z1046594" s="251"/>
      <c r="AA1046594" s="251"/>
      <c r="AB1046594" s="247"/>
      <c r="AC1046594" s="247"/>
      <c r="AD1046594" s="245"/>
      <c r="AE1046594" s="245"/>
      <c r="AF1046594" s="245"/>
      <c r="AG1046594" s="245"/>
    </row>
    <row r="1046595" spans="1:33" ht="12.75">
      <c r="A1046595" s="247"/>
      <c r="B1046595" s="248"/>
      <c r="C1046595" s="249"/>
      <c r="D1046595" s="250"/>
      <c r="E1046595" s="250"/>
      <c r="F1046595" s="250"/>
      <c r="G1046595" s="250"/>
      <c r="H1046595" s="250"/>
      <c r="I1046595" s="250"/>
      <c r="J1046595" s="244"/>
      <c r="K1046595" s="244"/>
      <c r="L1046595" s="244"/>
      <c r="M1046595" s="244"/>
      <c r="N1046595" s="244"/>
      <c r="O1046595" s="251"/>
      <c r="P1046595" s="251"/>
      <c r="Q1046595" s="251"/>
      <c r="R1046595" s="251"/>
      <c r="S1046595" s="251"/>
      <c r="T1046595" s="251"/>
      <c r="U1046595" s="251"/>
      <c r="V1046595" s="251"/>
      <c r="W1046595" s="251"/>
      <c r="X1046595" s="251"/>
      <c r="Y1046595" s="251"/>
      <c r="Z1046595" s="251"/>
      <c r="AA1046595" s="251"/>
      <c r="AB1046595" s="247"/>
      <c r="AC1046595" s="247"/>
      <c r="AD1046595" s="245"/>
      <c r="AE1046595" s="245"/>
      <c r="AF1046595" s="245"/>
      <c r="AG1046595" s="245"/>
    </row>
    <row r="1046596" spans="1:33" ht="12.75">
      <c r="A1046596" s="247"/>
      <c r="B1046596" s="248"/>
      <c r="C1046596" s="249"/>
      <c r="D1046596" s="250"/>
      <c r="E1046596" s="250"/>
      <c r="F1046596" s="250"/>
      <c r="G1046596" s="250"/>
      <c r="H1046596" s="250"/>
      <c r="I1046596" s="250"/>
      <c r="J1046596" s="244"/>
      <c r="K1046596" s="244"/>
      <c r="L1046596" s="244"/>
      <c r="M1046596" s="244"/>
      <c r="N1046596" s="244"/>
      <c r="O1046596" s="251"/>
      <c r="P1046596" s="251"/>
      <c r="Q1046596" s="251"/>
      <c r="R1046596" s="251"/>
      <c r="S1046596" s="251"/>
      <c r="T1046596" s="251"/>
      <c r="U1046596" s="251"/>
      <c r="V1046596" s="251"/>
      <c r="W1046596" s="251"/>
      <c r="X1046596" s="251"/>
      <c r="Y1046596" s="251"/>
      <c r="Z1046596" s="251"/>
      <c r="AA1046596" s="251"/>
      <c r="AB1046596" s="247"/>
      <c r="AC1046596" s="247"/>
      <c r="AD1046596" s="245"/>
      <c r="AE1046596" s="245"/>
      <c r="AF1046596" s="245"/>
      <c r="AG1046596" s="245"/>
    </row>
    <row r="1046597" spans="1:33" ht="12.75">
      <c r="A1046597" s="247"/>
      <c r="B1046597" s="248"/>
      <c r="C1046597" s="249"/>
      <c r="D1046597" s="250"/>
      <c r="E1046597" s="250"/>
      <c r="F1046597" s="250"/>
      <c r="G1046597" s="250"/>
      <c r="H1046597" s="250"/>
      <c r="I1046597" s="250"/>
      <c r="J1046597" s="244"/>
      <c r="K1046597" s="244"/>
      <c r="L1046597" s="244"/>
      <c r="M1046597" s="244"/>
      <c r="N1046597" s="244"/>
      <c r="O1046597" s="251"/>
      <c r="P1046597" s="251"/>
      <c r="Q1046597" s="251"/>
      <c r="R1046597" s="251"/>
      <c r="S1046597" s="251"/>
      <c r="T1046597" s="251"/>
      <c r="U1046597" s="251"/>
      <c r="V1046597" s="251"/>
      <c r="W1046597" s="251"/>
      <c r="X1046597" s="251"/>
      <c r="Y1046597" s="251"/>
      <c r="Z1046597" s="251"/>
      <c r="AA1046597" s="251"/>
      <c r="AB1046597" s="247"/>
      <c r="AC1046597" s="247"/>
      <c r="AD1046597" s="245"/>
      <c r="AE1046597" s="245"/>
      <c r="AF1046597" s="245"/>
      <c r="AG1046597" s="245"/>
    </row>
    <row r="1046598" spans="1:33" ht="12.75">
      <c r="A1046598" s="247"/>
      <c r="B1046598" s="248"/>
      <c r="C1046598" s="249"/>
      <c r="D1046598" s="250"/>
      <c r="E1046598" s="250"/>
      <c r="F1046598" s="250"/>
      <c r="G1046598" s="250"/>
      <c r="H1046598" s="250"/>
      <c r="I1046598" s="250"/>
      <c r="J1046598" s="244"/>
      <c r="K1046598" s="244"/>
      <c r="L1046598" s="244"/>
      <c r="M1046598" s="244"/>
      <c r="N1046598" s="244"/>
      <c r="O1046598" s="251"/>
      <c r="P1046598" s="251"/>
      <c r="Q1046598" s="251"/>
      <c r="R1046598" s="251"/>
      <c r="S1046598" s="251"/>
      <c r="T1046598" s="251"/>
      <c r="U1046598" s="251"/>
      <c r="V1046598" s="251"/>
      <c r="W1046598" s="251"/>
      <c r="X1046598" s="251"/>
      <c r="Y1046598" s="251"/>
      <c r="Z1046598" s="251"/>
      <c r="AA1046598" s="251"/>
      <c r="AB1046598" s="247"/>
      <c r="AC1046598" s="247"/>
      <c r="AD1046598" s="245"/>
      <c r="AE1046598" s="245"/>
      <c r="AF1046598" s="245"/>
      <c r="AG1046598" s="245"/>
    </row>
    <row r="1046599" spans="1:33" ht="12.75">
      <c r="A1046599" s="247"/>
      <c r="B1046599" s="248"/>
      <c r="C1046599" s="249"/>
      <c r="D1046599" s="250"/>
      <c r="E1046599" s="250"/>
      <c r="F1046599" s="250"/>
      <c r="G1046599" s="250"/>
      <c r="H1046599" s="250"/>
      <c r="I1046599" s="250"/>
      <c r="J1046599" s="244"/>
      <c r="K1046599" s="244"/>
      <c r="L1046599" s="244"/>
      <c r="M1046599" s="244"/>
      <c r="N1046599" s="244"/>
      <c r="O1046599" s="251"/>
      <c r="P1046599" s="251"/>
      <c r="Q1046599" s="251"/>
      <c r="R1046599" s="251"/>
      <c r="S1046599" s="251"/>
      <c r="T1046599" s="251"/>
      <c r="U1046599" s="251"/>
      <c r="V1046599" s="251"/>
      <c r="W1046599" s="251"/>
      <c r="X1046599" s="251"/>
      <c r="Y1046599" s="251"/>
      <c r="Z1046599" s="251"/>
      <c r="AA1046599" s="251"/>
      <c r="AB1046599" s="247"/>
      <c r="AC1046599" s="247"/>
      <c r="AD1046599" s="245"/>
      <c r="AE1046599" s="245"/>
      <c r="AF1046599" s="245"/>
      <c r="AG1046599" s="245"/>
    </row>
    <row r="1046600" spans="1:33" ht="12.75">
      <c r="A1046600" s="247"/>
      <c r="B1046600" s="248"/>
      <c r="C1046600" s="249"/>
      <c r="D1046600" s="250"/>
      <c r="E1046600" s="250"/>
      <c r="F1046600" s="250"/>
      <c r="G1046600" s="250"/>
      <c r="H1046600" s="250"/>
      <c r="I1046600" s="250"/>
      <c r="J1046600" s="244"/>
      <c r="K1046600" s="244"/>
      <c r="L1046600" s="244"/>
      <c r="M1046600" s="244"/>
      <c r="N1046600" s="244"/>
      <c r="O1046600" s="251"/>
      <c r="P1046600" s="251"/>
      <c r="Q1046600" s="251"/>
      <c r="R1046600" s="251"/>
      <c r="S1046600" s="251"/>
      <c r="T1046600" s="251"/>
      <c r="U1046600" s="251"/>
      <c r="V1046600" s="251"/>
      <c r="W1046600" s="251"/>
      <c r="X1046600" s="251"/>
      <c r="Y1046600" s="251"/>
      <c r="Z1046600" s="251"/>
      <c r="AA1046600" s="251"/>
      <c r="AB1046600" s="247"/>
      <c r="AC1046600" s="247"/>
      <c r="AD1046600" s="245"/>
      <c r="AE1046600" s="245"/>
      <c r="AF1046600" s="245"/>
      <c r="AG1046600" s="245"/>
    </row>
    <row r="1046601" spans="1:33" ht="12.75">
      <c r="A1046601" s="247"/>
      <c r="B1046601" s="248"/>
      <c r="C1046601" s="249"/>
      <c r="D1046601" s="250"/>
      <c r="E1046601" s="250"/>
      <c r="F1046601" s="250"/>
      <c r="G1046601" s="250"/>
      <c r="H1046601" s="250"/>
      <c r="I1046601" s="250"/>
      <c r="J1046601" s="244"/>
      <c r="K1046601" s="244"/>
      <c r="L1046601" s="244"/>
      <c r="M1046601" s="244"/>
      <c r="N1046601" s="244"/>
      <c r="O1046601" s="251"/>
      <c r="P1046601" s="251"/>
      <c r="Q1046601" s="251"/>
      <c r="R1046601" s="251"/>
      <c r="S1046601" s="251"/>
      <c r="T1046601" s="251"/>
      <c r="U1046601" s="251"/>
      <c r="V1046601" s="251"/>
      <c r="W1046601" s="251"/>
      <c r="X1046601" s="251"/>
      <c r="Y1046601" s="251"/>
      <c r="Z1046601" s="251"/>
      <c r="AA1046601" s="251"/>
      <c r="AB1046601" s="247"/>
      <c r="AC1046601" s="247"/>
      <c r="AD1046601" s="245"/>
      <c r="AE1046601" s="245"/>
      <c r="AF1046601" s="245"/>
      <c r="AG1046601" s="245"/>
    </row>
    <row r="1046602" spans="1:33" ht="12.75">
      <c r="A1046602" s="247"/>
      <c r="B1046602" s="248"/>
      <c r="C1046602" s="249"/>
      <c r="D1046602" s="250"/>
      <c r="E1046602" s="250"/>
      <c r="F1046602" s="250"/>
      <c r="G1046602" s="250"/>
      <c r="H1046602" s="250"/>
      <c r="I1046602" s="250"/>
      <c r="J1046602" s="244"/>
      <c r="K1046602" s="244"/>
      <c r="L1046602" s="244"/>
      <c r="M1046602" s="244"/>
      <c r="N1046602" s="244"/>
      <c r="O1046602" s="251"/>
      <c r="P1046602" s="251"/>
      <c r="Q1046602" s="251"/>
      <c r="R1046602" s="251"/>
      <c r="S1046602" s="251"/>
      <c r="T1046602" s="251"/>
      <c r="U1046602" s="251"/>
      <c r="V1046602" s="251"/>
      <c r="W1046602" s="251"/>
      <c r="X1046602" s="251"/>
      <c r="Y1046602" s="251"/>
      <c r="Z1046602" s="251"/>
      <c r="AA1046602" s="251"/>
      <c r="AB1046602" s="247"/>
      <c r="AC1046602" s="247"/>
      <c r="AD1046602" s="245"/>
      <c r="AE1046602" s="245"/>
      <c r="AF1046602" s="245"/>
      <c r="AG1046602" s="245"/>
    </row>
    <row r="1046603" spans="1:33" ht="12.75">
      <c r="A1046603" s="247"/>
      <c r="B1046603" s="248"/>
      <c r="C1046603" s="249"/>
      <c r="D1046603" s="250"/>
      <c r="E1046603" s="250"/>
      <c r="F1046603" s="250"/>
      <c r="G1046603" s="250"/>
      <c r="H1046603" s="250"/>
      <c r="I1046603" s="250"/>
      <c r="J1046603" s="244"/>
      <c r="K1046603" s="244"/>
      <c r="L1046603" s="244"/>
      <c r="M1046603" s="244"/>
      <c r="N1046603" s="244"/>
      <c r="O1046603" s="251"/>
      <c r="P1046603" s="251"/>
      <c r="Q1046603" s="251"/>
      <c r="R1046603" s="251"/>
      <c r="S1046603" s="251"/>
      <c r="T1046603" s="251"/>
      <c r="U1046603" s="251"/>
      <c r="V1046603" s="251"/>
      <c r="W1046603" s="251"/>
      <c r="X1046603" s="251"/>
      <c r="Y1046603" s="251"/>
      <c r="Z1046603" s="251"/>
      <c r="AA1046603" s="251"/>
      <c r="AB1046603" s="247"/>
      <c r="AC1046603" s="247"/>
      <c r="AD1046603" s="245"/>
      <c r="AE1046603" s="245"/>
      <c r="AF1046603" s="245"/>
      <c r="AG1046603" s="245"/>
    </row>
    <row r="1046604" spans="1:33" ht="12.75">
      <c r="A1046604" s="247"/>
      <c r="B1046604" s="248"/>
      <c r="C1046604" s="249"/>
      <c r="D1046604" s="250"/>
      <c r="E1046604" s="250"/>
      <c r="F1046604" s="250"/>
      <c r="G1046604" s="250"/>
      <c r="H1046604" s="250"/>
      <c r="I1046604" s="250"/>
      <c r="J1046604" s="244"/>
      <c r="K1046604" s="244"/>
      <c r="L1046604" s="244"/>
      <c r="M1046604" s="244"/>
      <c r="N1046604" s="244"/>
      <c r="O1046604" s="251"/>
      <c r="P1046604" s="251"/>
      <c r="Q1046604" s="251"/>
      <c r="R1046604" s="251"/>
      <c r="S1046604" s="251"/>
      <c r="T1046604" s="251"/>
      <c r="U1046604" s="251"/>
      <c r="V1046604" s="251"/>
      <c r="W1046604" s="251"/>
      <c r="X1046604" s="251"/>
      <c r="Y1046604" s="251"/>
      <c r="Z1046604" s="251"/>
      <c r="AA1046604" s="251"/>
      <c r="AB1046604" s="247"/>
      <c r="AC1046604" s="247"/>
      <c r="AD1046604" s="245"/>
      <c r="AE1046604" s="245"/>
      <c r="AF1046604" s="245"/>
      <c r="AG1046604" s="245"/>
    </row>
    <row r="1046605" spans="1:33" ht="12.75">
      <c r="A1046605" s="247"/>
      <c r="B1046605" s="248"/>
      <c r="C1046605" s="249"/>
      <c r="D1046605" s="250"/>
      <c r="E1046605" s="250"/>
      <c r="F1046605" s="250"/>
      <c r="G1046605" s="250"/>
      <c r="H1046605" s="250"/>
      <c r="I1046605" s="250"/>
      <c r="J1046605" s="244"/>
      <c r="K1046605" s="244"/>
      <c r="L1046605" s="244"/>
      <c r="M1046605" s="244"/>
      <c r="N1046605" s="244"/>
      <c r="O1046605" s="251"/>
      <c r="P1046605" s="251"/>
      <c r="Q1046605" s="251"/>
      <c r="R1046605" s="251"/>
      <c r="S1046605" s="251"/>
      <c r="T1046605" s="251"/>
      <c r="U1046605" s="251"/>
      <c r="V1046605" s="251"/>
      <c r="W1046605" s="251"/>
      <c r="X1046605" s="251"/>
      <c r="Y1046605" s="251"/>
      <c r="Z1046605" s="251"/>
      <c r="AA1046605" s="251"/>
      <c r="AB1046605" s="247"/>
      <c r="AC1046605" s="247"/>
      <c r="AD1046605" s="245"/>
      <c r="AE1046605" s="245"/>
      <c r="AF1046605" s="245"/>
      <c r="AG1046605" s="245"/>
    </row>
    <row r="1046606" spans="1:33" ht="12.75">
      <c r="A1046606" s="247"/>
      <c r="B1046606" s="248"/>
      <c r="C1046606" s="249"/>
      <c r="D1046606" s="250"/>
      <c r="E1046606" s="250"/>
      <c r="F1046606" s="250"/>
      <c r="G1046606" s="250"/>
      <c r="H1046606" s="250"/>
      <c r="I1046606" s="250"/>
      <c r="J1046606" s="244"/>
      <c r="K1046606" s="244"/>
      <c r="L1046606" s="244"/>
      <c r="M1046606" s="244"/>
      <c r="N1046606" s="244"/>
      <c r="O1046606" s="251"/>
      <c r="P1046606" s="251"/>
      <c r="Q1046606" s="251"/>
      <c r="R1046606" s="251"/>
      <c r="S1046606" s="251"/>
      <c r="T1046606" s="251"/>
      <c r="U1046606" s="251"/>
      <c r="V1046606" s="251"/>
      <c r="W1046606" s="251"/>
      <c r="X1046606" s="251"/>
      <c r="Y1046606" s="251"/>
      <c r="Z1046606" s="251"/>
      <c r="AA1046606" s="251"/>
      <c r="AB1046606" s="247"/>
      <c r="AC1046606" s="247"/>
      <c r="AD1046606" s="245"/>
      <c r="AE1046606" s="245"/>
      <c r="AF1046606" s="245"/>
      <c r="AG1046606" s="245"/>
    </row>
    <row r="1046607" spans="1:33" ht="12.75">
      <c r="A1046607" s="247"/>
      <c r="B1046607" s="248"/>
      <c r="C1046607" s="249"/>
      <c r="D1046607" s="250"/>
      <c r="E1046607" s="250"/>
      <c r="F1046607" s="250"/>
      <c r="G1046607" s="250"/>
      <c r="H1046607" s="250"/>
      <c r="I1046607" s="250"/>
      <c r="J1046607" s="244"/>
      <c r="K1046607" s="244"/>
      <c r="L1046607" s="244"/>
      <c r="M1046607" s="244"/>
      <c r="N1046607" s="244"/>
      <c r="O1046607" s="251"/>
      <c r="P1046607" s="251"/>
      <c r="Q1046607" s="251"/>
      <c r="R1046607" s="251"/>
      <c r="S1046607" s="251"/>
      <c r="T1046607" s="251"/>
      <c r="U1046607" s="251"/>
      <c r="V1046607" s="251"/>
      <c r="W1046607" s="251"/>
      <c r="X1046607" s="251"/>
      <c r="Y1046607" s="251"/>
      <c r="Z1046607" s="251"/>
      <c r="AA1046607" s="251"/>
      <c r="AB1046607" s="247"/>
      <c r="AC1046607" s="247"/>
      <c r="AD1046607" s="245"/>
      <c r="AE1046607" s="245"/>
      <c r="AF1046607" s="245"/>
      <c r="AG1046607" s="245"/>
    </row>
    <row r="1046608" spans="1:33" ht="12.75">
      <c r="A1046608" s="247"/>
      <c r="B1046608" s="248"/>
      <c r="C1046608" s="249"/>
      <c r="D1046608" s="250"/>
      <c r="E1046608" s="250"/>
      <c r="F1046608" s="250"/>
      <c r="G1046608" s="250"/>
      <c r="H1046608" s="250"/>
      <c r="I1046608" s="250"/>
      <c r="J1046608" s="244"/>
      <c r="K1046608" s="244"/>
      <c r="L1046608" s="244"/>
      <c r="M1046608" s="244"/>
      <c r="N1046608" s="244"/>
      <c r="O1046608" s="251"/>
      <c r="P1046608" s="251"/>
      <c r="Q1046608" s="251"/>
      <c r="R1046608" s="251"/>
      <c r="S1046608" s="251"/>
      <c r="T1046608" s="251"/>
      <c r="U1046608" s="251"/>
      <c r="V1046608" s="251"/>
      <c r="W1046608" s="251"/>
      <c r="X1046608" s="251"/>
      <c r="Y1046608" s="251"/>
      <c r="Z1046608" s="251"/>
      <c r="AA1046608" s="251"/>
      <c r="AB1046608" s="247"/>
      <c r="AC1046608" s="247"/>
      <c r="AD1046608" s="245"/>
      <c r="AE1046608" s="245"/>
      <c r="AF1046608" s="245"/>
      <c r="AG1046608" s="245"/>
    </row>
    <row r="1046609" spans="1:33" ht="12.75">
      <c r="A1046609" s="247"/>
      <c r="B1046609" s="248"/>
      <c r="C1046609" s="249"/>
      <c r="D1046609" s="250"/>
      <c r="E1046609" s="250"/>
      <c r="F1046609" s="250"/>
      <c r="G1046609" s="250"/>
      <c r="H1046609" s="250"/>
      <c r="I1046609" s="250"/>
      <c r="J1046609" s="244"/>
      <c r="K1046609" s="244"/>
      <c r="L1046609" s="244"/>
      <c r="M1046609" s="244"/>
      <c r="N1046609" s="244"/>
      <c r="O1046609" s="251"/>
      <c r="P1046609" s="251"/>
      <c r="Q1046609" s="251"/>
      <c r="R1046609" s="251"/>
      <c r="S1046609" s="251"/>
      <c r="T1046609" s="251"/>
      <c r="U1046609" s="251"/>
      <c r="V1046609" s="251"/>
      <c r="W1046609" s="251"/>
      <c r="X1046609" s="251"/>
      <c r="Y1046609" s="251"/>
      <c r="Z1046609" s="251"/>
      <c r="AA1046609" s="251"/>
      <c r="AB1046609" s="247"/>
      <c r="AC1046609" s="247"/>
      <c r="AD1046609" s="245"/>
      <c r="AE1046609" s="245"/>
      <c r="AF1046609" s="245"/>
      <c r="AG1046609" s="245"/>
    </row>
    <row r="1046610" spans="1:33" ht="12.75">
      <c r="A1046610" s="247"/>
      <c r="B1046610" s="248"/>
      <c r="C1046610" s="249"/>
      <c r="D1046610" s="250"/>
      <c r="E1046610" s="250"/>
      <c r="F1046610" s="250"/>
      <c r="G1046610" s="250"/>
      <c r="H1046610" s="250"/>
      <c r="I1046610" s="250"/>
      <c r="J1046610" s="244"/>
      <c r="K1046610" s="244"/>
      <c r="L1046610" s="244"/>
      <c r="M1046610" s="244"/>
      <c r="N1046610" s="244"/>
      <c r="O1046610" s="251"/>
      <c r="P1046610" s="251"/>
      <c r="Q1046610" s="251"/>
      <c r="R1046610" s="251"/>
      <c r="S1046610" s="251"/>
      <c r="T1046610" s="251"/>
      <c r="U1046610" s="251"/>
      <c r="V1046610" s="251"/>
      <c r="W1046610" s="251"/>
      <c r="X1046610" s="251"/>
      <c r="Y1046610" s="251"/>
      <c r="Z1046610" s="251"/>
      <c r="AA1046610" s="251"/>
      <c r="AB1046610" s="247"/>
      <c r="AC1046610" s="247"/>
      <c r="AD1046610" s="245"/>
      <c r="AE1046610" s="245"/>
      <c r="AF1046610" s="245"/>
      <c r="AG1046610" s="245"/>
    </row>
    <row r="1046611" spans="1:33" ht="12.75">
      <c r="A1046611" s="247"/>
      <c r="B1046611" s="248"/>
      <c r="C1046611" s="249"/>
      <c r="D1046611" s="250"/>
      <c r="E1046611" s="250"/>
      <c r="F1046611" s="250"/>
      <c r="G1046611" s="250"/>
      <c r="H1046611" s="250"/>
      <c r="I1046611" s="250"/>
      <c r="J1046611" s="244"/>
      <c r="K1046611" s="244"/>
      <c r="L1046611" s="244"/>
      <c r="M1046611" s="244"/>
      <c r="N1046611" s="244"/>
      <c r="O1046611" s="251"/>
      <c r="P1046611" s="251"/>
      <c r="Q1046611" s="251"/>
      <c r="R1046611" s="251"/>
      <c r="S1046611" s="251"/>
      <c r="T1046611" s="251"/>
      <c r="U1046611" s="251"/>
      <c r="V1046611" s="251"/>
      <c r="W1046611" s="251"/>
      <c r="X1046611" s="251"/>
      <c r="Y1046611" s="251"/>
      <c r="Z1046611" s="251"/>
      <c r="AA1046611" s="251"/>
      <c r="AB1046611" s="247"/>
      <c r="AC1046611" s="247"/>
      <c r="AD1046611" s="245"/>
      <c r="AE1046611" s="245"/>
      <c r="AF1046611" s="245"/>
      <c r="AG1046611" s="245"/>
    </row>
    <row r="1046612" spans="1:33" ht="12.75">
      <c r="A1046612" s="247"/>
      <c r="B1046612" s="248"/>
      <c r="C1046612" s="249"/>
      <c r="D1046612" s="250"/>
      <c r="E1046612" s="250"/>
      <c r="F1046612" s="250"/>
      <c r="G1046612" s="250"/>
      <c r="H1046612" s="250"/>
      <c r="I1046612" s="250"/>
      <c r="J1046612" s="244"/>
      <c r="K1046612" s="244"/>
      <c r="L1046612" s="244"/>
      <c r="M1046612" s="244"/>
      <c r="N1046612" s="244"/>
      <c r="O1046612" s="251"/>
      <c r="P1046612" s="251"/>
      <c r="Q1046612" s="251"/>
      <c r="R1046612" s="251"/>
      <c r="S1046612" s="251"/>
      <c r="T1046612" s="251"/>
      <c r="U1046612" s="251"/>
      <c r="V1046612" s="251"/>
      <c r="W1046612" s="251"/>
      <c r="X1046612" s="251"/>
      <c r="Y1046612" s="251"/>
      <c r="Z1046612" s="251"/>
      <c r="AA1046612" s="251"/>
      <c r="AB1046612" s="247"/>
      <c r="AC1046612" s="247"/>
      <c r="AD1046612" s="245"/>
      <c r="AE1046612" s="245"/>
      <c r="AF1046612" s="245"/>
      <c r="AG1046612" s="245"/>
    </row>
    <row r="1046613" spans="1:33" ht="12.75">
      <c r="A1046613" s="247"/>
      <c r="B1046613" s="248"/>
      <c r="C1046613" s="249"/>
      <c r="D1046613" s="250"/>
      <c r="E1046613" s="250"/>
      <c r="F1046613" s="250"/>
      <c r="G1046613" s="250"/>
      <c r="H1046613" s="250"/>
      <c r="I1046613" s="250"/>
      <c r="J1046613" s="244"/>
      <c r="K1046613" s="244"/>
      <c r="L1046613" s="244"/>
      <c r="M1046613" s="244"/>
      <c r="N1046613" s="244"/>
      <c r="O1046613" s="251"/>
      <c r="P1046613" s="251"/>
      <c r="Q1046613" s="251"/>
      <c r="R1046613" s="251"/>
      <c r="S1046613" s="251"/>
      <c r="T1046613" s="251"/>
      <c r="U1046613" s="251"/>
      <c r="V1046613" s="251"/>
      <c r="W1046613" s="251"/>
      <c r="X1046613" s="251"/>
      <c r="Y1046613" s="251"/>
      <c r="Z1046613" s="251"/>
      <c r="AA1046613" s="251"/>
      <c r="AB1046613" s="247"/>
      <c r="AC1046613" s="247"/>
      <c r="AD1046613" s="245"/>
      <c r="AE1046613" s="245"/>
      <c r="AF1046613" s="245"/>
      <c r="AG1046613" s="245"/>
    </row>
    <row r="1046614" spans="1:33" ht="12.75">
      <c r="A1046614" s="247"/>
      <c r="B1046614" s="248"/>
      <c r="C1046614" s="249"/>
      <c r="D1046614" s="250"/>
      <c r="E1046614" s="250"/>
      <c r="F1046614" s="250"/>
      <c r="G1046614" s="250"/>
      <c r="H1046614" s="250"/>
      <c r="I1046614" s="250"/>
      <c r="J1046614" s="244"/>
      <c r="K1046614" s="244"/>
      <c r="L1046614" s="244"/>
      <c r="M1046614" s="244"/>
      <c r="N1046614" s="244"/>
      <c r="O1046614" s="251"/>
      <c r="P1046614" s="251"/>
      <c r="Q1046614" s="251"/>
      <c r="R1046614" s="251"/>
      <c r="S1046614" s="251"/>
      <c r="T1046614" s="251"/>
      <c r="U1046614" s="251"/>
      <c r="V1046614" s="251"/>
      <c r="W1046614" s="251"/>
      <c r="X1046614" s="251"/>
      <c r="Y1046614" s="251"/>
      <c r="Z1046614" s="251"/>
      <c r="AA1046614" s="251"/>
      <c r="AB1046614" s="247"/>
      <c r="AC1046614" s="247"/>
      <c r="AD1046614" s="245"/>
      <c r="AE1046614" s="245"/>
      <c r="AF1046614" s="245"/>
      <c r="AG1046614" s="245"/>
    </row>
    <row r="1046615" spans="1:33" ht="12.75">
      <c r="A1046615" s="247"/>
      <c r="B1046615" s="248"/>
      <c r="C1046615" s="249"/>
      <c r="D1046615" s="250"/>
      <c r="E1046615" s="250"/>
      <c r="F1046615" s="250"/>
      <c r="G1046615" s="250"/>
      <c r="H1046615" s="250"/>
      <c r="I1046615" s="250"/>
      <c r="J1046615" s="244"/>
      <c r="K1046615" s="244"/>
      <c r="L1046615" s="244"/>
      <c r="M1046615" s="244"/>
      <c r="N1046615" s="244"/>
      <c r="O1046615" s="251"/>
      <c r="P1046615" s="251"/>
      <c r="Q1046615" s="251"/>
      <c r="R1046615" s="251"/>
      <c r="S1046615" s="251"/>
      <c r="T1046615" s="251"/>
      <c r="U1046615" s="251"/>
      <c r="V1046615" s="251"/>
      <c r="W1046615" s="251"/>
      <c r="X1046615" s="251"/>
      <c r="Y1046615" s="251"/>
      <c r="Z1046615" s="251"/>
      <c r="AA1046615" s="251"/>
      <c r="AB1046615" s="247"/>
      <c r="AC1046615" s="247"/>
      <c r="AD1046615" s="245"/>
      <c r="AE1046615" s="245"/>
      <c r="AF1046615" s="245"/>
      <c r="AG1046615" s="245"/>
    </row>
    <row r="1046616" spans="1:33" ht="12.75">
      <c r="A1046616" s="247"/>
      <c r="B1046616" s="248"/>
      <c r="C1046616" s="249"/>
      <c r="D1046616" s="250"/>
      <c r="E1046616" s="250"/>
      <c r="F1046616" s="250"/>
      <c r="G1046616" s="250"/>
      <c r="H1046616" s="250"/>
      <c r="I1046616" s="250"/>
      <c r="J1046616" s="244"/>
      <c r="K1046616" s="244"/>
      <c r="L1046616" s="244"/>
      <c r="M1046616" s="244"/>
      <c r="N1046616" s="244"/>
      <c r="O1046616" s="251"/>
      <c r="P1046616" s="251"/>
      <c r="Q1046616" s="251"/>
      <c r="R1046616" s="251"/>
      <c r="S1046616" s="251"/>
      <c r="T1046616" s="251"/>
      <c r="U1046616" s="251"/>
      <c r="V1046616" s="251"/>
      <c r="W1046616" s="251"/>
      <c r="X1046616" s="251"/>
      <c r="Y1046616" s="251"/>
      <c r="Z1046616" s="251"/>
      <c r="AA1046616" s="251"/>
      <c r="AB1046616" s="247"/>
      <c r="AC1046616" s="247"/>
      <c r="AD1046616" s="245"/>
      <c r="AE1046616" s="245"/>
      <c r="AF1046616" s="245"/>
      <c r="AG1046616" s="245"/>
    </row>
    <row r="1046617" spans="1:33" ht="12.75">
      <c r="A1046617" s="247"/>
      <c r="B1046617" s="248"/>
      <c r="C1046617" s="249"/>
      <c r="D1046617" s="250"/>
      <c r="E1046617" s="250"/>
      <c r="F1046617" s="250"/>
      <c r="G1046617" s="250"/>
      <c r="H1046617" s="250"/>
      <c r="I1046617" s="250"/>
      <c r="J1046617" s="244"/>
      <c r="K1046617" s="244"/>
      <c r="L1046617" s="244"/>
      <c r="M1046617" s="244"/>
      <c r="N1046617" s="244"/>
      <c r="O1046617" s="251"/>
      <c r="P1046617" s="251"/>
      <c r="Q1046617" s="251"/>
      <c r="R1046617" s="251"/>
      <c r="S1046617" s="251"/>
      <c r="T1046617" s="251"/>
      <c r="U1046617" s="251"/>
      <c r="V1046617" s="251"/>
      <c r="W1046617" s="251"/>
      <c r="X1046617" s="251"/>
      <c r="Y1046617" s="251"/>
      <c r="Z1046617" s="251"/>
      <c r="AA1046617" s="251"/>
      <c r="AB1046617" s="247"/>
      <c r="AC1046617" s="247"/>
      <c r="AD1046617" s="245"/>
      <c r="AE1046617" s="245"/>
      <c r="AF1046617" s="245"/>
      <c r="AG1046617" s="245"/>
    </row>
    <row r="1046618" spans="1:33" ht="12.75">
      <c r="A1046618" s="247"/>
      <c r="B1046618" s="248"/>
      <c r="C1046618" s="249"/>
      <c r="D1046618" s="250"/>
      <c r="E1046618" s="250"/>
      <c r="F1046618" s="250"/>
      <c r="G1046618" s="250"/>
      <c r="H1046618" s="250"/>
      <c r="I1046618" s="250"/>
      <c r="J1046618" s="244"/>
      <c r="K1046618" s="244"/>
      <c r="L1046618" s="244"/>
      <c r="M1046618" s="244"/>
      <c r="N1046618" s="244"/>
      <c r="O1046618" s="251"/>
      <c r="P1046618" s="251"/>
      <c r="Q1046618" s="251"/>
      <c r="R1046618" s="251"/>
      <c r="S1046618" s="251"/>
      <c r="T1046618" s="251"/>
      <c r="U1046618" s="251"/>
      <c r="V1046618" s="251"/>
      <c r="W1046618" s="251"/>
      <c r="X1046618" s="251"/>
      <c r="Y1046618" s="251"/>
      <c r="Z1046618" s="251"/>
      <c r="AA1046618" s="251"/>
      <c r="AB1046618" s="247"/>
      <c r="AC1046618" s="247"/>
      <c r="AD1046618" s="245"/>
      <c r="AE1046618" s="245"/>
      <c r="AF1046618" s="245"/>
      <c r="AG1046618" s="245"/>
    </row>
    <row r="1046619" spans="1:33" ht="12.75">
      <c r="A1046619" s="247"/>
      <c r="B1046619" s="248"/>
      <c r="C1046619" s="249"/>
      <c r="D1046619" s="250"/>
      <c r="E1046619" s="250"/>
      <c r="F1046619" s="250"/>
      <c r="G1046619" s="250"/>
      <c r="H1046619" s="250"/>
      <c r="I1046619" s="250"/>
      <c r="J1046619" s="244"/>
      <c r="K1046619" s="244"/>
      <c r="L1046619" s="244"/>
      <c r="M1046619" s="244"/>
      <c r="N1046619" s="244"/>
      <c r="O1046619" s="251"/>
      <c r="P1046619" s="251"/>
      <c r="Q1046619" s="251"/>
      <c r="R1046619" s="251"/>
      <c r="S1046619" s="251"/>
      <c r="T1046619" s="251"/>
      <c r="U1046619" s="251"/>
      <c r="V1046619" s="251"/>
      <c r="W1046619" s="251"/>
      <c r="X1046619" s="251"/>
      <c r="Y1046619" s="251"/>
      <c r="Z1046619" s="251"/>
      <c r="AA1046619" s="251"/>
      <c r="AB1046619" s="247"/>
      <c r="AC1046619" s="247"/>
      <c r="AD1046619" s="245"/>
      <c r="AE1046619" s="245"/>
      <c r="AF1046619" s="245"/>
      <c r="AG1046619" s="245"/>
    </row>
    <row r="1046620" spans="1:33" ht="12.75">
      <c r="A1046620" s="247"/>
      <c r="B1046620" s="248"/>
      <c r="C1046620" s="249"/>
      <c r="D1046620" s="250"/>
      <c r="E1046620" s="250"/>
      <c r="F1046620" s="250"/>
      <c r="G1046620" s="250"/>
      <c r="H1046620" s="250"/>
      <c r="I1046620" s="250"/>
      <c r="J1046620" s="244"/>
      <c r="K1046620" s="244"/>
      <c r="L1046620" s="244"/>
      <c r="M1046620" s="244"/>
      <c r="N1046620" s="244"/>
      <c r="O1046620" s="251"/>
      <c r="P1046620" s="251"/>
      <c r="Q1046620" s="251"/>
      <c r="R1046620" s="251"/>
      <c r="S1046620" s="251"/>
      <c r="T1046620" s="251"/>
      <c r="U1046620" s="251"/>
      <c r="V1046620" s="251"/>
      <c r="W1046620" s="251"/>
      <c r="X1046620" s="251"/>
      <c r="Y1046620" s="251"/>
      <c r="Z1046620" s="251"/>
      <c r="AA1046620" s="251"/>
      <c r="AB1046620" s="247"/>
      <c r="AC1046620" s="247"/>
      <c r="AD1046620" s="245"/>
      <c r="AE1046620" s="245"/>
      <c r="AF1046620" s="245"/>
      <c r="AG1046620" s="245"/>
    </row>
    <row r="1046621" spans="1:33" ht="12.75">
      <c r="A1046621" s="247"/>
      <c r="B1046621" s="248"/>
      <c r="C1046621" s="249"/>
      <c r="D1046621" s="250"/>
      <c r="E1046621" s="250"/>
      <c r="F1046621" s="250"/>
      <c r="G1046621" s="250"/>
      <c r="H1046621" s="250"/>
      <c r="I1046621" s="250"/>
      <c r="J1046621" s="244"/>
      <c r="K1046621" s="244"/>
      <c r="L1046621" s="244"/>
      <c r="M1046621" s="244"/>
      <c r="N1046621" s="244"/>
      <c r="O1046621" s="251"/>
      <c r="P1046621" s="251"/>
      <c r="Q1046621" s="251"/>
      <c r="R1046621" s="251"/>
      <c r="S1046621" s="251"/>
      <c r="T1046621" s="251"/>
      <c r="U1046621" s="251"/>
      <c r="V1046621" s="251"/>
      <c r="W1046621" s="251"/>
      <c r="X1046621" s="251"/>
      <c r="Y1046621" s="251"/>
      <c r="Z1046621" s="251"/>
      <c r="AA1046621" s="251"/>
      <c r="AB1046621" s="247"/>
      <c r="AC1046621" s="247"/>
      <c r="AD1046621" s="245"/>
      <c r="AE1046621" s="245"/>
      <c r="AF1046621" s="245"/>
      <c r="AG1046621" s="245"/>
    </row>
    <row r="1046622" spans="1:33" ht="12.75">
      <c r="A1046622" s="247"/>
      <c r="B1046622" s="248"/>
      <c r="C1046622" s="249"/>
      <c r="D1046622" s="250"/>
      <c r="E1046622" s="250"/>
      <c r="F1046622" s="250"/>
      <c r="G1046622" s="250"/>
      <c r="H1046622" s="250"/>
      <c r="I1046622" s="250"/>
      <c r="J1046622" s="244"/>
      <c r="K1046622" s="244"/>
      <c r="L1046622" s="244"/>
      <c r="M1046622" s="244"/>
      <c r="N1046622" s="244"/>
      <c r="O1046622" s="251"/>
      <c r="P1046622" s="251"/>
      <c r="Q1046622" s="251"/>
      <c r="R1046622" s="251"/>
      <c r="S1046622" s="251"/>
      <c r="T1046622" s="251"/>
      <c r="U1046622" s="251"/>
      <c r="V1046622" s="251"/>
      <c r="W1046622" s="251"/>
      <c r="X1046622" s="251"/>
      <c r="Y1046622" s="251"/>
      <c r="Z1046622" s="251"/>
      <c r="AA1046622" s="251"/>
      <c r="AB1046622" s="247"/>
      <c r="AC1046622" s="247"/>
      <c r="AD1046622" s="245"/>
      <c r="AE1046622" s="245"/>
      <c r="AF1046622" s="245"/>
      <c r="AG1046622" s="245"/>
    </row>
    <row r="1046623" spans="1:33" ht="12.75">
      <c r="A1046623" s="247"/>
      <c r="B1046623" s="248"/>
      <c r="C1046623" s="249"/>
      <c r="D1046623" s="250"/>
      <c r="E1046623" s="250"/>
      <c r="F1046623" s="250"/>
      <c r="G1046623" s="250"/>
      <c r="H1046623" s="250"/>
      <c r="I1046623" s="250"/>
      <c r="J1046623" s="244"/>
      <c r="K1046623" s="244"/>
      <c r="L1046623" s="244"/>
      <c r="M1046623" s="244"/>
      <c r="N1046623" s="244"/>
      <c r="O1046623" s="251"/>
      <c r="P1046623" s="251"/>
      <c r="Q1046623" s="251"/>
      <c r="R1046623" s="251"/>
      <c r="S1046623" s="251"/>
      <c r="T1046623" s="251"/>
      <c r="U1046623" s="251"/>
      <c r="V1046623" s="251"/>
      <c r="W1046623" s="251"/>
      <c r="X1046623" s="251"/>
      <c r="Y1046623" s="251"/>
      <c r="Z1046623" s="251"/>
      <c r="AA1046623" s="251"/>
      <c r="AB1046623" s="247"/>
      <c r="AC1046623" s="247"/>
      <c r="AD1046623" s="245"/>
      <c r="AE1046623" s="245"/>
      <c r="AF1046623" s="245"/>
      <c r="AG1046623" s="245"/>
    </row>
    <row r="1046624" spans="1:33" ht="12.75">
      <c r="A1046624" s="247"/>
      <c r="B1046624" s="248"/>
      <c r="C1046624" s="249"/>
      <c r="D1046624" s="250"/>
      <c r="E1046624" s="250"/>
      <c r="F1046624" s="250"/>
      <c r="G1046624" s="250"/>
      <c r="H1046624" s="250"/>
      <c r="I1046624" s="250"/>
      <c r="J1046624" s="244"/>
      <c r="K1046624" s="244"/>
      <c r="L1046624" s="244"/>
      <c r="M1046624" s="244"/>
      <c r="N1046624" s="244"/>
      <c r="O1046624" s="251"/>
      <c r="P1046624" s="251"/>
      <c r="Q1046624" s="251"/>
      <c r="R1046624" s="251"/>
      <c r="S1046624" s="251"/>
      <c r="T1046624" s="251"/>
      <c r="U1046624" s="251"/>
      <c r="V1046624" s="251"/>
      <c r="W1046624" s="251"/>
      <c r="X1046624" s="251"/>
      <c r="Y1046624" s="251"/>
      <c r="Z1046624" s="251"/>
      <c r="AA1046624" s="251"/>
      <c r="AB1046624" s="247"/>
      <c r="AC1046624" s="247"/>
      <c r="AD1046624" s="245"/>
      <c r="AE1046624" s="245"/>
      <c r="AF1046624" s="245"/>
      <c r="AG1046624" s="245"/>
    </row>
    <row r="1046625" spans="1:33" ht="12.75">
      <c r="A1046625" s="247"/>
      <c r="B1046625" s="248"/>
      <c r="C1046625" s="249"/>
      <c r="D1046625" s="250"/>
      <c r="E1046625" s="250"/>
      <c r="F1046625" s="250"/>
      <c r="G1046625" s="250"/>
      <c r="H1046625" s="250"/>
      <c r="I1046625" s="250"/>
      <c r="J1046625" s="244"/>
      <c r="K1046625" s="244"/>
      <c r="L1046625" s="244"/>
      <c r="M1046625" s="244"/>
      <c r="N1046625" s="244"/>
      <c r="O1046625" s="251"/>
      <c r="P1046625" s="251"/>
      <c r="Q1046625" s="251"/>
      <c r="R1046625" s="251"/>
      <c r="S1046625" s="251"/>
      <c r="T1046625" s="251"/>
      <c r="U1046625" s="251"/>
      <c r="V1046625" s="251"/>
      <c r="W1046625" s="251"/>
      <c r="X1046625" s="251"/>
      <c r="Y1046625" s="251"/>
      <c r="Z1046625" s="251"/>
      <c r="AA1046625" s="251"/>
      <c r="AB1046625" s="247"/>
      <c r="AC1046625" s="247"/>
      <c r="AD1046625" s="245"/>
      <c r="AE1046625" s="245"/>
      <c r="AF1046625" s="245"/>
      <c r="AG1046625" s="245"/>
    </row>
    <row r="1046626" spans="1:33" ht="12.75">
      <c r="A1046626" s="247"/>
      <c r="B1046626" s="248"/>
      <c r="C1046626" s="249"/>
      <c r="D1046626" s="250"/>
      <c r="E1046626" s="250"/>
      <c r="F1046626" s="250"/>
      <c r="G1046626" s="250"/>
      <c r="H1046626" s="250"/>
      <c r="I1046626" s="250"/>
      <c r="J1046626" s="244"/>
      <c r="K1046626" s="244"/>
      <c r="L1046626" s="244"/>
      <c r="M1046626" s="244"/>
      <c r="N1046626" s="244"/>
      <c r="O1046626" s="251"/>
      <c r="P1046626" s="251"/>
      <c r="Q1046626" s="251"/>
      <c r="R1046626" s="251"/>
      <c r="S1046626" s="251"/>
      <c r="T1046626" s="251"/>
      <c r="U1046626" s="251"/>
      <c r="V1046626" s="251"/>
      <c r="W1046626" s="251"/>
      <c r="X1046626" s="251"/>
      <c r="Y1046626" s="251"/>
      <c r="Z1046626" s="251"/>
      <c r="AA1046626" s="251"/>
      <c r="AB1046626" s="247"/>
      <c r="AC1046626" s="247"/>
      <c r="AD1046626" s="245"/>
      <c r="AE1046626" s="245"/>
      <c r="AF1046626" s="245"/>
      <c r="AG1046626" s="245"/>
    </row>
    <row r="1046627" spans="1:33" ht="12.75">
      <c r="A1046627" s="247"/>
      <c r="B1046627" s="248"/>
      <c r="C1046627" s="249"/>
      <c r="D1046627" s="250"/>
      <c r="E1046627" s="250"/>
      <c r="F1046627" s="250"/>
      <c r="G1046627" s="250"/>
      <c r="H1046627" s="250"/>
      <c r="I1046627" s="250"/>
      <c r="J1046627" s="244"/>
      <c r="K1046627" s="244"/>
      <c r="L1046627" s="244"/>
      <c r="M1046627" s="244"/>
      <c r="N1046627" s="244"/>
      <c r="O1046627" s="251"/>
      <c r="P1046627" s="251"/>
      <c r="Q1046627" s="251"/>
      <c r="R1046627" s="251"/>
      <c r="S1046627" s="251"/>
      <c r="T1046627" s="251"/>
      <c r="U1046627" s="251"/>
      <c r="V1046627" s="251"/>
      <c r="W1046627" s="251"/>
      <c r="X1046627" s="251"/>
      <c r="Y1046627" s="251"/>
      <c r="Z1046627" s="251"/>
      <c r="AA1046627" s="251"/>
      <c r="AB1046627" s="247"/>
      <c r="AC1046627" s="247"/>
      <c r="AD1046627" s="245"/>
      <c r="AE1046627" s="245"/>
      <c r="AF1046627" s="245"/>
      <c r="AG1046627" s="245"/>
    </row>
    <row r="1046628" spans="1:33" ht="12.75">
      <c r="A1046628" s="247"/>
      <c r="B1046628" s="248"/>
      <c r="C1046628" s="249"/>
      <c r="D1046628" s="250"/>
      <c r="E1046628" s="250"/>
      <c r="F1046628" s="250"/>
      <c r="G1046628" s="250"/>
      <c r="H1046628" s="250"/>
      <c r="I1046628" s="250"/>
      <c r="J1046628" s="244"/>
      <c r="K1046628" s="244"/>
      <c r="L1046628" s="244"/>
      <c r="M1046628" s="244"/>
      <c r="N1046628" s="244"/>
      <c r="O1046628" s="251"/>
      <c r="P1046628" s="251"/>
      <c r="Q1046628" s="251"/>
      <c r="R1046628" s="251"/>
      <c r="S1046628" s="251"/>
      <c r="T1046628" s="251"/>
      <c r="U1046628" s="251"/>
      <c r="V1046628" s="251"/>
      <c r="W1046628" s="251"/>
      <c r="X1046628" s="251"/>
      <c r="Y1046628" s="251"/>
      <c r="Z1046628" s="251"/>
      <c r="AA1046628" s="251"/>
      <c r="AB1046628" s="247"/>
      <c r="AC1046628" s="247"/>
      <c r="AD1046628" s="245"/>
      <c r="AE1046628" s="245"/>
      <c r="AF1046628" s="245"/>
      <c r="AG1046628" s="245"/>
    </row>
    <row r="1046629" spans="1:33" ht="12.75">
      <c r="A1046629" s="247"/>
      <c r="B1046629" s="248"/>
      <c r="C1046629" s="249"/>
      <c r="D1046629" s="250"/>
      <c r="E1046629" s="250"/>
      <c r="F1046629" s="250"/>
      <c r="G1046629" s="250"/>
      <c r="H1046629" s="250"/>
      <c r="I1046629" s="250"/>
      <c r="J1046629" s="244"/>
      <c r="K1046629" s="244"/>
      <c r="L1046629" s="244"/>
      <c r="M1046629" s="244"/>
      <c r="N1046629" s="244"/>
      <c r="O1046629" s="251"/>
      <c r="P1046629" s="251"/>
      <c r="Q1046629" s="251"/>
      <c r="R1046629" s="251"/>
      <c r="S1046629" s="251"/>
      <c r="T1046629" s="251"/>
      <c r="U1046629" s="251"/>
      <c r="V1046629" s="251"/>
      <c r="W1046629" s="251"/>
      <c r="X1046629" s="251"/>
      <c r="Y1046629" s="251"/>
      <c r="Z1046629" s="251"/>
      <c r="AA1046629" s="251"/>
      <c r="AB1046629" s="247"/>
      <c r="AC1046629" s="247"/>
      <c r="AD1046629" s="245"/>
      <c r="AE1046629" s="245"/>
      <c r="AF1046629" s="245"/>
      <c r="AG1046629" s="245"/>
    </row>
    <row r="1046630" spans="1:33" ht="12.75">
      <c r="A1046630" s="247"/>
      <c r="B1046630" s="248"/>
      <c r="C1046630" s="249"/>
      <c r="D1046630" s="250"/>
      <c r="E1046630" s="250"/>
      <c r="F1046630" s="250"/>
      <c r="G1046630" s="250"/>
      <c r="H1046630" s="250"/>
      <c r="I1046630" s="250"/>
      <c r="J1046630" s="244"/>
      <c r="K1046630" s="244"/>
      <c r="L1046630" s="244"/>
      <c r="M1046630" s="244"/>
      <c r="N1046630" s="244"/>
      <c r="O1046630" s="251"/>
      <c r="P1046630" s="251"/>
      <c r="Q1046630" s="251"/>
      <c r="R1046630" s="251"/>
      <c r="S1046630" s="251"/>
      <c r="T1046630" s="251"/>
      <c r="U1046630" s="251"/>
      <c r="V1046630" s="251"/>
      <c r="W1046630" s="251"/>
      <c r="X1046630" s="251"/>
      <c r="Y1046630" s="251"/>
      <c r="Z1046630" s="251"/>
      <c r="AA1046630" s="251"/>
      <c r="AB1046630" s="247"/>
      <c r="AC1046630" s="247"/>
      <c r="AD1046630" s="245"/>
      <c r="AE1046630" s="245"/>
      <c r="AF1046630" s="245"/>
      <c r="AG1046630" s="245"/>
    </row>
    <row r="1046631" spans="1:33" ht="12.75">
      <c r="A1046631" s="247"/>
      <c r="B1046631" s="248"/>
      <c r="C1046631" s="249"/>
      <c r="D1046631" s="250"/>
      <c r="E1046631" s="250"/>
      <c r="F1046631" s="250"/>
      <c r="G1046631" s="250"/>
      <c r="H1046631" s="250"/>
      <c r="I1046631" s="250"/>
      <c r="J1046631" s="244"/>
      <c r="K1046631" s="244"/>
      <c r="L1046631" s="244"/>
      <c r="M1046631" s="244"/>
      <c r="N1046631" s="244"/>
      <c r="O1046631" s="251"/>
      <c r="P1046631" s="251"/>
      <c r="Q1046631" s="251"/>
      <c r="R1046631" s="251"/>
      <c r="S1046631" s="251"/>
      <c r="T1046631" s="251"/>
      <c r="U1046631" s="251"/>
      <c r="V1046631" s="251"/>
      <c r="W1046631" s="251"/>
      <c r="X1046631" s="251"/>
      <c r="Y1046631" s="251"/>
      <c r="Z1046631" s="251"/>
      <c r="AA1046631" s="251"/>
      <c r="AB1046631" s="247"/>
      <c r="AC1046631" s="247"/>
      <c r="AD1046631" s="245"/>
      <c r="AE1046631" s="245"/>
      <c r="AF1046631" s="245"/>
      <c r="AG1046631" s="245"/>
    </row>
    <row r="1046632" spans="1:33" ht="12.75">
      <c r="A1046632" s="247"/>
      <c r="B1046632" s="248"/>
      <c r="C1046632" s="249"/>
      <c r="D1046632" s="250"/>
      <c r="E1046632" s="250"/>
      <c r="F1046632" s="250"/>
      <c r="G1046632" s="250"/>
      <c r="H1046632" s="250"/>
      <c r="I1046632" s="250"/>
      <c r="J1046632" s="244"/>
      <c r="K1046632" s="244"/>
      <c r="L1046632" s="244"/>
      <c r="M1046632" s="244"/>
      <c r="N1046632" s="244"/>
      <c r="O1046632" s="251"/>
      <c r="P1046632" s="251"/>
      <c r="Q1046632" s="251"/>
      <c r="R1046632" s="251"/>
      <c r="S1046632" s="251"/>
      <c r="T1046632" s="251"/>
      <c r="U1046632" s="251"/>
      <c r="V1046632" s="251"/>
      <c r="W1046632" s="251"/>
      <c r="X1046632" s="251"/>
      <c r="Y1046632" s="251"/>
      <c r="Z1046632" s="251"/>
      <c r="AA1046632" s="251"/>
      <c r="AB1046632" s="247"/>
      <c r="AC1046632" s="247"/>
      <c r="AD1046632" s="245"/>
      <c r="AE1046632" s="245"/>
      <c r="AF1046632" s="245"/>
      <c r="AG1046632" s="245"/>
    </row>
    <row r="1046633" spans="1:33" ht="12.75">
      <c r="A1046633" s="247"/>
      <c r="B1046633" s="248"/>
      <c r="C1046633" s="249"/>
      <c r="D1046633" s="250"/>
      <c r="E1046633" s="250"/>
      <c r="F1046633" s="250"/>
      <c r="G1046633" s="250"/>
      <c r="H1046633" s="250"/>
      <c r="I1046633" s="250"/>
      <c r="J1046633" s="244"/>
      <c r="K1046633" s="244"/>
      <c r="L1046633" s="244"/>
      <c r="M1046633" s="244"/>
      <c r="N1046633" s="244"/>
      <c r="O1046633" s="251"/>
      <c r="P1046633" s="251"/>
      <c r="Q1046633" s="251"/>
      <c r="R1046633" s="251"/>
      <c r="S1046633" s="251"/>
      <c r="T1046633" s="251"/>
      <c r="U1046633" s="251"/>
      <c r="V1046633" s="251"/>
      <c r="W1046633" s="251"/>
      <c r="X1046633" s="251"/>
      <c r="Y1046633" s="251"/>
      <c r="Z1046633" s="251"/>
      <c r="AA1046633" s="251"/>
      <c r="AB1046633" s="247"/>
      <c r="AC1046633" s="247"/>
      <c r="AD1046633" s="245"/>
      <c r="AE1046633" s="245"/>
      <c r="AF1046633" s="245"/>
      <c r="AG1046633" s="245"/>
    </row>
    <row r="1046634" spans="1:33" ht="12.75">
      <c r="A1046634" s="247"/>
      <c r="B1046634" s="248"/>
      <c r="C1046634" s="249"/>
      <c r="D1046634" s="250"/>
      <c r="E1046634" s="250"/>
      <c r="F1046634" s="250"/>
      <c r="G1046634" s="250"/>
      <c r="H1046634" s="250"/>
      <c r="I1046634" s="250"/>
      <c r="J1046634" s="244"/>
      <c r="K1046634" s="244"/>
      <c r="L1046634" s="244"/>
      <c r="M1046634" s="244"/>
      <c r="N1046634" s="244"/>
      <c r="O1046634" s="251"/>
      <c r="P1046634" s="251"/>
      <c r="Q1046634" s="251"/>
      <c r="R1046634" s="251"/>
      <c r="S1046634" s="251"/>
      <c r="T1046634" s="251"/>
      <c r="U1046634" s="251"/>
      <c r="V1046634" s="251"/>
      <c r="W1046634" s="251"/>
      <c r="X1046634" s="251"/>
      <c r="Y1046634" s="251"/>
      <c r="Z1046634" s="251"/>
      <c r="AA1046634" s="251"/>
      <c r="AB1046634" s="247"/>
      <c r="AC1046634" s="247"/>
      <c r="AD1046634" s="245"/>
      <c r="AE1046634" s="245"/>
      <c r="AF1046634" s="245"/>
      <c r="AG1046634" s="245"/>
    </row>
    <row r="1046635" spans="1:33" ht="12.75">
      <c r="A1046635" s="247"/>
      <c r="B1046635" s="248"/>
      <c r="C1046635" s="249"/>
      <c r="D1046635" s="250"/>
      <c r="E1046635" s="250"/>
      <c r="F1046635" s="250"/>
      <c r="G1046635" s="250"/>
      <c r="H1046635" s="250"/>
      <c r="I1046635" s="250"/>
      <c r="J1046635" s="244"/>
      <c r="K1046635" s="244"/>
      <c r="L1046635" s="244"/>
      <c r="M1046635" s="244"/>
      <c r="N1046635" s="244"/>
      <c r="O1046635" s="251"/>
      <c r="P1046635" s="251"/>
      <c r="Q1046635" s="251"/>
      <c r="R1046635" s="251"/>
      <c r="S1046635" s="251"/>
      <c r="T1046635" s="251"/>
      <c r="U1046635" s="251"/>
      <c r="V1046635" s="251"/>
      <c r="W1046635" s="251"/>
      <c r="X1046635" s="251"/>
      <c r="Y1046635" s="251"/>
      <c r="Z1046635" s="251"/>
      <c r="AA1046635" s="251"/>
      <c r="AB1046635" s="247"/>
      <c r="AC1046635" s="247"/>
      <c r="AD1046635" s="245"/>
      <c r="AE1046635" s="245"/>
      <c r="AF1046635" s="245"/>
      <c r="AG1046635" s="245"/>
    </row>
    <row r="1046636" spans="1:33" ht="12.75">
      <c r="A1046636" s="247"/>
      <c r="B1046636" s="248"/>
      <c r="C1046636" s="249"/>
      <c r="D1046636" s="250"/>
      <c r="E1046636" s="250"/>
      <c r="F1046636" s="250"/>
      <c r="G1046636" s="250"/>
      <c r="H1046636" s="250"/>
      <c r="I1046636" s="250"/>
      <c r="J1046636" s="244"/>
      <c r="K1046636" s="244"/>
      <c r="L1046636" s="244"/>
      <c r="M1046636" s="244"/>
      <c r="N1046636" s="244"/>
      <c r="O1046636" s="251"/>
      <c r="P1046636" s="251"/>
      <c r="Q1046636" s="251"/>
      <c r="R1046636" s="251"/>
      <c r="S1046636" s="251"/>
      <c r="T1046636" s="251"/>
      <c r="U1046636" s="251"/>
      <c r="V1046636" s="251"/>
      <c r="W1046636" s="251"/>
      <c r="X1046636" s="251"/>
      <c r="Y1046636" s="251"/>
      <c r="Z1046636" s="251"/>
      <c r="AA1046636" s="251"/>
      <c r="AB1046636" s="247"/>
      <c r="AC1046636" s="247"/>
      <c r="AD1046636" s="245"/>
      <c r="AE1046636" s="245"/>
      <c r="AF1046636" s="245"/>
      <c r="AG1046636" s="245"/>
    </row>
    <row r="1046637" spans="1:33" ht="12.75">
      <c r="A1046637" s="247"/>
      <c r="B1046637" s="248"/>
      <c r="C1046637" s="249"/>
      <c r="D1046637" s="250"/>
      <c r="E1046637" s="250"/>
      <c r="F1046637" s="250"/>
      <c r="G1046637" s="250"/>
      <c r="H1046637" s="250"/>
      <c r="I1046637" s="250"/>
      <c r="J1046637" s="244"/>
      <c r="K1046637" s="244"/>
      <c r="L1046637" s="244"/>
      <c r="M1046637" s="244"/>
      <c r="N1046637" s="244"/>
      <c r="O1046637" s="251"/>
      <c r="P1046637" s="251"/>
      <c r="Q1046637" s="251"/>
      <c r="R1046637" s="251"/>
      <c r="S1046637" s="251"/>
      <c r="T1046637" s="251"/>
      <c r="U1046637" s="251"/>
      <c r="V1046637" s="251"/>
      <c r="W1046637" s="251"/>
      <c r="X1046637" s="251"/>
      <c r="Y1046637" s="251"/>
      <c r="Z1046637" s="251"/>
      <c r="AA1046637" s="251"/>
      <c r="AB1046637" s="247"/>
      <c r="AC1046637" s="247"/>
      <c r="AD1046637" s="245"/>
      <c r="AE1046637" s="245"/>
      <c r="AF1046637" s="245"/>
      <c r="AG1046637" s="245"/>
    </row>
    <row r="1046638" spans="1:33" ht="12.75">
      <c r="A1046638" s="247"/>
      <c r="B1046638" s="248"/>
      <c r="C1046638" s="249"/>
      <c r="D1046638" s="250"/>
      <c r="E1046638" s="250"/>
      <c r="F1046638" s="250"/>
      <c r="G1046638" s="250"/>
      <c r="H1046638" s="250"/>
      <c r="I1046638" s="250"/>
      <c r="J1046638" s="244"/>
      <c r="K1046638" s="244"/>
      <c r="L1046638" s="244"/>
      <c r="M1046638" s="244"/>
      <c r="N1046638" s="244"/>
      <c r="O1046638" s="251"/>
      <c r="P1046638" s="251"/>
      <c r="Q1046638" s="251"/>
      <c r="R1046638" s="251"/>
      <c r="S1046638" s="251"/>
      <c r="T1046638" s="251"/>
      <c r="U1046638" s="251"/>
      <c r="V1046638" s="251"/>
      <c r="W1046638" s="251"/>
      <c r="X1046638" s="251"/>
      <c r="Y1046638" s="251"/>
      <c r="Z1046638" s="251"/>
      <c r="AA1046638" s="251"/>
      <c r="AB1046638" s="247"/>
      <c r="AC1046638" s="247"/>
      <c r="AD1046638" s="245"/>
      <c r="AE1046638" s="245"/>
      <c r="AF1046638" s="245"/>
      <c r="AG1046638" s="245"/>
    </row>
    <row r="1046639" spans="1:33" ht="12.75">
      <c r="A1046639" s="247"/>
      <c r="B1046639" s="248"/>
      <c r="C1046639" s="249"/>
      <c r="D1046639" s="250"/>
      <c r="E1046639" s="250"/>
      <c r="F1046639" s="250"/>
      <c r="G1046639" s="250"/>
      <c r="H1046639" s="250"/>
      <c r="I1046639" s="250"/>
      <c r="J1046639" s="244"/>
      <c r="K1046639" s="244"/>
      <c r="L1046639" s="244"/>
      <c r="M1046639" s="244"/>
      <c r="N1046639" s="244"/>
      <c r="O1046639" s="251"/>
      <c r="P1046639" s="251"/>
      <c r="Q1046639" s="251"/>
      <c r="R1046639" s="251"/>
      <c r="S1046639" s="251"/>
      <c r="T1046639" s="251"/>
      <c r="U1046639" s="251"/>
      <c r="V1046639" s="251"/>
      <c r="W1046639" s="251"/>
      <c r="X1046639" s="251"/>
      <c r="Y1046639" s="251"/>
      <c r="Z1046639" s="251"/>
      <c r="AA1046639" s="251"/>
      <c r="AB1046639" s="247"/>
      <c r="AC1046639" s="247"/>
      <c r="AD1046639" s="245"/>
      <c r="AE1046639" s="245"/>
      <c r="AF1046639" s="245"/>
      <c r="AG1046639" s="245"/>
    </row>
    <row r="1046640" spans="1:33" ht="12.75">
      <c r="A1046640" s="247"/>
      <c r="B1046640" s="248"/>
      <c r="C1046640" s="249"/>
      <c r="D1046640" s="250"/>
      <c r="E1046640" s="250"/>
      <c r="F1046640" s="250"/>
      <c r="G1046640" s="250"/>
      <c r="H1046640" s="250"/>
      <c r="I1046640" s="250"/>
      <c r="J1046640" s="244"/>
      <c r="K1046640" s="244"/>
      <c r="L1046640" s="244"/>
      <c r="M1046640" s="244"/>
      <c r="N1046640" s="244"/>
      <c r="O1046640" s="251"/>
      <c r="P1046640" s="251"/>
      <c r="Q1046640" s="251"/>
      <c r="R1046640" s="251"/>
      <c r="S1046640" s="251"/>
      <c r="T1046640" s="251"/>
      <c r="U1046640" s="251"/>
      <c r="V1046640" s="251"/>
      <c r="W1046640" s="251"/>
      <c r="X1046640" s="251"/>
      <c r="Y1046640" s="251"/>
      <c r="Z1046640" s="251"/>
      <c r="AA1046640" s="251"/>
      <c r="AB1046640" s="247"/>
      <c r="AC1046640" s="247"/>
      <c r="AD1046640" s="245"/>
      <c r="AE1046640" s="245"/>
      <c r="AF1046640" s="245"/>
      <c r="AG1046640" s="245"/>
    </row>
    <row r="1046641" spans="1:33" ht="12.75">
      <c r="A1046641" s="247"/>
      <c r="B1046641" s="248"/>
      <c r="C1046641" s="249"/>
      <c r="D1046641" s="250"/>
      <c r="E1046641" s="250"/>
      <c r="F1046641" s="250"/>
      <c r="G1046641" s="250"/>
      <c r="H1046641" s="250"/>
      <c r="I1046641" s="250"/>
      <c r="J1046641" s="244"/>
      <c r="K1046641" s="244"/>
      <c r="L1046641" s="244"/>
      <c r="M1046641" s="244"/>
      <c r="N1046641" s="244"/>
      <c r="O1046641" s="251"/>
      <c r="P1046641" s="251"/>
      <c r="Q1046641" s="251"/>
      <c r="R1046641" s="251"/>
      <c r="S1046641" s="251"/>
      <c r="T1046641" s="251"/>
      <c r="U1046641" s="251"/>
      <c r="V1046641" s="251"/>
      <c r="W1046641" s="251"/>
      <c r="X1046641" s="251"/>
      <c r="Y1046641" s="251"/>
      <c r="Z1046641" s="251"/>
      <c r="AA1046641" s="251"/>
      <c r="AB1046641" s="247"/>
      <c r="AC1046641" s="247"/>
      <c r="AD1046641" s="245"/>
      <c r="AE1046641" s="245"/>
      <c r="AF1046641" s="245"/>
      <c r="AG1046641" s="245"/>
    </row>
    <row r="1046642" spans="1:33" ht="12.75">
      <c r="A1046642" s="247"/>
      <c r="B1046642" s="248"/>
      <c r="C1046642" s="249"/>
      <c r="D1046642" s="250"/>
      <c r="E1046642" s="250"/>
      <c r="F1046642" s="250"/>
      <c r="G1046642" s="250"/>
      <c r="H1046642" s="250"/>
      <c r="I1046642" s="250"/>
      <c r="J1046642" s="244"/>
      <c r="K1046642" s="244"/>
      <c r="L1046642" s="244"/>
      <c r="M1046642" s="244"/>
      <c r="N1046642" s="244"/>
      <c r="O1046642" s="251"/>
      <c r="P1046642" s="251"/>
      <c r="Q1046642" s="251"/>
      <c r="R1046642" s="251"/>
      <c r="S1046642" s="251"/>
      <c r="T1046642" s="251"/>
      <c r="U1046642" s="251"/>
      <c r="V1046642" s="251"/>
      <c r="W1046642" s="251"/>
      <c r="X1046642" s="251"/>
      <c r="Y1046642" s="251"/>
      <c r="Z1046642" s="251"/>
      <c r="AA1046642" s="251"/>
      <c r="AB1046642" s="247"/>
      <c r="AC1046642" s="247"/>
      <c r="AD1046642" s="245"/>
      <c r="AE1046642" s="245"/>
      <c r="AF1046642" s="245"/>
      <c r="AG1046642" s="245"/>
    </row>
    <row r="1046643" spans="1:33" ht="12.75">
      <c r="A1046643" s="247"/>
      <c r="B1046643" s="248"/>
      <c r="C1046643" s="249"/>
      <c r="D1046643" s="250"/>
      <c r="E1046643" s="250"/>
      <c r="F1046643" s="250"/>
      <c r="G1046643" s="250"/>
      <c r="H1046643" s="250"/>
      <c r="I1046643" s="250"/>
      <c r="J1046643" s="244"/>
      <c r="K1046643" s="244"/>
      <c r="L1046643" s="244"/>
      <c r="M1046643" s="244"/>
      <c r="N1046643" s="244"/>
      <c r="O1046643" s="251"/>
      <c r="P1046643" s="251"/>
      <c r="Q1046643" s="251"/>
      <c r="R1046643" s="251"/>
      <c r="S1046643" s="251"/>
      <c r="T1046643" s="251"/>
      <c r="U1046643" s="251"/>
      <c r="V1046643" s="251"/>
      <c r="W1046643" s="251"/>
      <c r="X1046643" s="251"/>
      <c r="Y1046643" s="251"/>
      <c r="Z1046643" s="251"/>
      <c r="AA1046643" s="251"/>
      <c r="AB1046643" s="247"/>
      <c r="AC1046643" s="247"/>
      <c r="AD1046643" s="245"/>
      <c r="AE1046643" s="245"/>
      <c r="AF1046643" s="245"/>
      <c r="AG1046643" s="245"/>
    </row>
    <row r="1046644" spans="1:33" ht="12.75">
      <c r="A1046644" s="247"/>
      <c r="B1046644" s="248"/>
      <c r="C1046644" s="249"/>
      <c r="D1046644" s="250"/>
      <c r="E1046644" s="250"/>
      <c r="F1046644" s="250"/>
      <c r="G1046644" s="250"/>
      <c r="H1046644" s="250"/>
      <c r="I1046644" s="250"/>
      <c r="J1046644" s="244"/>
      <c r="K1046644" s="244"/>
      <c r="L1046644" s="244"/>
      <c r="M1046644" s="244"/>
      <c r="N1046644" s="244"/>
      <c r="O1046644" s="251"/>
      <c r="P1046644" s="251"/>
      <c r="Q1046644" s="251"/>
      <c r="R1046644" s="251"/>
      <c r="S1046644" s="251"/>
      <c r="T1046644" s="251"/>
      <c r="U1046644" s="251"/>
      <c r="V1046644" s="251"/>
      <c r="W1046644" s="251"/>
      <c r="X1046644" s="251"/>
      <c r="Y1046644" s="251"/>
      <c r="Z1046644" s="251"/>
      <c r="AA1046644" s="251"/>
      <c r="AB1046644" s="247"/>
      <c r="AC1046644" s="247"/>
      <c r="AD1046644" s="245"/>
      <c r="AE1046644" s="245"/>
      <c r="AF1046644" s="245"/>
      <c r="AG1046644" s="245"/>
    </row>
    <row r="1046645" spans="1:33" ht="12.75">
      <c r="A1046645" s="247"/>
      <c r="B1046645" s="248"/>
      <c r="C1046645" s="249"/>
      <c r="D1046645" s="250"/>
      <c r="E1046645" s="250"/>
      <c r="F1046645" s="250"/>
      <c r="G1046645" s="250"/>
      <c r="H1046645" s="250"/>
      <c r="I1046645" s="250"/>
      <c r="J1046645" s="244"/>
      <c r="K1046645" s="244"/>
      <c r="L1046645" s="244"/>
      <c r="M1046645" s="244"/>
      <c r="N1046645" s="244"/>
      <c r="O1046645" s="251"/>
      <c r="P1046645" s="251"/>
      <c r="Q1046645" s="251"/>
      <c r="R1046645" s="251"/>
      <c r="S1046645" s="251"/>
      <c r="T1046645" s="251"/>
      <c r="U1046645" s="251"/>
      <c r="V1046645" s="251"/>
      <c r="W1046645" s="251"/>
      <c r="X1046645" s="251"/>
      <c r="Y1046645" s="251"/>
      <c r="Z1046645" s="251"/>
      <c r="AA1046645" s="251"/>
      <c r="AB1046645" s="247"/>
      <c r="AC1046645" s="247"/>
      <c r="AD1046645" s="245"/>
      <c r="AE1046645" s="245"/>
      <c r="AF1046645" s="245"/>
      <c r="AG1046645" s="245"/>
    </row>
    <row r="1046646" spans="1:33" ht="12.75">
      <c r="A1046646" s="247"/>
      <c r="B1046646" s="248"/>
      <c r="C1046646" s="249"/>
      <c r="D1046646" s="250"/>
      <c r="E1046646" s="250"/>
      <c r="F1046646" s="250"/>
      <c r="G1046646" s="250"/>
      <c r="H1046646" s="250"/>
      <c r="I1046646" s="250"/>
      <c r="J1046646" s="244"/>
      <c r="K1046646" s="244"/>
      <c r="L1046646" s="244"/>
      <c r="M1046646" s="244"/>
      <c r="N1046646" s="244"/>
      <c r="O1046646" s="251"/>
      <c r="P1046646" s="251"/>
      <c r="Q1046646" s="251"/>
      <c r="R1046646" s="251"/>
      <c r="S1046646" s="251"/>
      <c r="T1046646" s="251"/>
      <c r="U1046646" s="251"/>
      <c r="V1046646" s="251"/>
      <c r="W1046646" s="251"/>
      <c r="X1046646" s="251"/>
      <c r="Y1046646" s="251"/>
      <c r="Z1046646" s="251"/>
      <c r="AA1046646" s="251"/>
      <c r="AB1046646" s="247"/>
      <c r="AC1046646" s="247"/>
      <c r="AD1046646" s="245"/>
      <c r="AE1046646" s="245"/>
      <c r="AF1046646" s="245"/>
      <c r="AG1046646" s="245"/>
    </row>
    <row r="1046647" spans="1:33" ht="12.75">
      <c r="A1046647" s="247"/>
      <c r="B1046647" s="248"/>
      <c r="C1046647" s="249"/>
      <c r="D1046647" s="250"/>
      <c r="E1046647" s="250"/>
      <c r="F1046647" s="250"/>
      <c r="G1046647" s="250"/>
      <c r="H1046647" s="250"/>
      <c r="I1046647" s="250"/>
      <c r="J1046647" s="244"/>
      <c r="K1046647" s="244"/>
      <c r="L1046647" s="244"/>
      <c r="M1046647" s="244"/>
      <c r="N1046647" s="244"/>
      <c r="O1046647" s="251"/>
      <c r="P1046647" s="251"/>
      <c r="Q1046647" s="251"/>
      <c r="R1046647" s="251"/>
      <c r="S1046647" s="251"/>
      <c r="T1046647" s="251"/>
      <c r="U1046647" s="251"/>
      <c r="V1046647" s="251"/>
      <c r="W1046647" s="251"/>
      <c r="X1046647" s="251"/>
      <c r="Y1046647" s="251"/>
      <c r="Z1046647" s="251"/>
      <c r="AA1046647" s="251"/>
      <c r="AB1046647" s="247"/>
      <c r="AC1046647" s="247"/>
      <c r="AD1046647" s="245"/>
      <c r="AE1046647" s="245"/>
      <c r="AF1046647" s="245"/>
      <c r="AG1046647" s="245"/>
    </row>
    <row r="1046648" spans="1:33" ht="12.75">
      <c r="A1046648" s="247"/>
      <c r="B1046648" s="248"/>
      <c r="C1046648" s="249"/>
      <c r="D1046648" s="250"/>
      <c r="E1046648" s="250"/>
      <c r="F1046648" s="250"/>
      <c r="G1046648" s="250"/>
      <c r="H1046648" s="250"/>
      <c r="I1046648" s="250"/>
      <c r="J1046648" s="244"/>
      <c r="K1046648" s="244"/>
      <c r="L1046648" s="244"/>
      <c r="M1046648" s="244"/>
      <c r="N1046648" s="244"/>
      <c r="O1046648" s="251"/>
      <c r="P1046648" s="251"/>
      <c r="Q1046648" s="251"/>
      <c r="R1046648" s="251"/>
      <c r="S1046648" s="251"/>
      <c r="T1046648" s="251"/>
      <c r="U1046648" s="251"/>
      <c r="V1046648" s="251"/>
      <c r="W1046648" s="251"/>
      <c r="X1046648" s="251"/>
      <c r="Y1046648" s="251"/>
      <c r="Z1046648" s="251"/>
      <c r="AA1046648" s="251"/>
      <c r="AB1046648" s="247"/>
      <c r="AC1046648" s="247"/>
      <c r="AD1046648" s="245"/>
      <c r="AE1046648" s="245"/>
      <c r="AF1046648" s="245"/>
      <c r="AG1046648" s="245"/>
    </row>
    <row r="1046649" spans="1:33" ht="12.75">
      <c r="A1046649" s="247"/>
      <c r="B1046649" s="248"/>
      <c r="C1046649" s="249"/>
      <c r="D1046649" s="250"/>
      <c r="E1046649" s="250"/>
      <c r="F1046649" s="250"/>
      <c r="G1046649" s="250"/>
      <c r="H1046649" s="250"/>
      <c r="I1046649" s="250"/>
      <c r="J1046649" s="244"/>
      <c r="K1046649" s="244"/>
      <c r="L1046649" s="244"/>
      <c r="M1046649" s="244"/>
      <c r="N1046649" s="244"/>
      <c r="O1046649" s="251"/>
      <c r="P1046649" s="251"/>
      <c r="Q1046649" s="251"/>
      <c r="R1046649" s="251"/>
      <c r="S1046649" s="251"/>
      <c r="T1046649" s="251"/>
      <c r="U1046649" s="251"/>
      <c r="V1046649" s="251"/>
      <c r="W1046649" s="251"/>
      <c r="X1046649" s="251"/>
      <c r="Y1046649" s="251"/>
      <c r="Z1046649" s="251"/>
      <c r="AA1046649" s="251"/>
      <c r="AB1046649" s="247"/>
      <c r="AC1046649" s="247"/>
      <c r="AD1046649" s="245"/>
      <c r="AE1046649" s="245"/>
      <c r="AF1046649" s="245"/>
      <c r="AG1046649" s="245"/>
    </row>
    <row r="1046650" spans="1:33" ht="12.75">
      <c r="A1046650" s="247"/>
      <c r="B1046650" s="248"/>
      <c r="C1046650" s="249"/>
      <c r="D1046650" s="250"/>
      <c r="E1046650" s="250"/>
      <c r="F1046650" s="250"/>
      <c r="G1046650" s="250"/>
      <c r="H1046650" s="250"/>
      <c r="I1046650" s="250"/>
      <c r="J1046650" s="244"/>
      <c r="K1046650" s="244"/>
      <c r="L1046650" s="244"/>
      <c r="M1046650" s="244"/>
      <c r="N1046650" s="244"/>
      <c r="O1046650" s="251"/>
      <c r="P1046650" s="251"/>
      <c r="Q1046650" s="251"/>
      <c r="R1046650" s="251"/>
      <c r="S1046650" s="251"/>
      <c r="T1046650" s="251"/>
      <c r="U1046650" s="251"/>
      <c r="V1046650" s="251"/>
      <c r="W1046650" s="251"/>
      <c r="X1046650" s="251"/>
      <c r="Y1046650" s="251"/>
      <c r="Z1046650" s="251"/>
      <c r="AA1046650" s="251"/>
      <c r="AB1046650" s="247"/>
      <c r="AC1046650" s="247"/>
      <c r="AD1046650" s="245"/>
      <c r="AE1046650" s="245"/>
      <c r="AF1046650" s="245"/>
      <c r="AG1046650" s="245"/>
    </row>
    <row r="1046651" spans="1:33" ht="12.75">
      <c r="A1046651" s="247"/>
      <c r="B1046651" s="248"/>
      <c r="C1046651" s="249"/>
      <c r="D1046651" s="250"/>
      <c r="E1046651" s="250"/>
      <c r="F1046651" s="250"/>
      <c r="G1046651" s="250"/>
      <c r="H1046651" s="250"/>
      <c r="I1046651" s="250"/>
      <c r="J1046651" s="244"/>
      <c r="K1046651" s="244"/>
      <c r="L1046651" s="244"/>
      <c r="M1046651" s="244"/>
      <c r="N1046651" s="244"/>
      <c r="O1046651" s="251"/>
      <c r="P1046651" s="251"/>
      <c r="Q1046651" s="251"/>
      <c r="R1046651" s="251"/>
      <c r="S1046651" s="251"/>
      <c r="T1046651" s="251"/>
      <c r="U1046651" s="251"/>
      <c r="V1046651" s="251"/>
      <c r="W1046651" s="251"/>
      <c r="X1046651" s="251"/>
      <c r="Y1046651" s="251"/>
      <c r="Z1046651" s="251"/>
      <c r="AA1046651" s="251"/>
      <c r="AB1046651" s="247"/>
      <c r="AC1046651" s="247"/>
      <c r="AD1046651" s="245"/>
      <c r="AE1046651" s="245"/>
      <c r="AF1046651" s="245"/>
      <c r="AG1046651" s="245"/>
    </row>
    <row r="1046652" spans="1:33" ht="12.75">
      <c r="A1046652" s="247"/>
      <c r="B1046652" s="248"/>
      <c r="C1046652" s="249"/>
      <c r="D1046652" s="250"/>
      <c r="E1046652" s="250"/>
      <c r="F1046652" s="250"/>
      <c r="G1046652" s="250"/>
      <c r="H1046652" s="250"/>
      <c r="I1046652" s="250"/>
      <c r="J1046652" s="244"/>
      <c r="K1046652" s="244"/>
      <c r="L1046652" s="244"/>
      <c r="M1046652" s="244"/>
      <c r="N1046652" s="244"/>
      <c r="O1046652" s="251"/>
      <c r="P1046652" s="251"/>
      <c r="Q1046652" s="251"/>
      <c r="R1046652" s="251"/>
      <c r="S1046652" s="251"/>
      <c r="T1046652" s="251"/>
      <c r="U1046652" s="251"/>
      <c r="V1046652" s="251"/>
      <c r="W1046652" s="251"/>
      <c r="X1046652" s="251"/>
      <c r="Y1046652" s="251"/>
      <c r="Z1046652" s="251"/>
      <c r="AA1046652" s="251"/>
      <c r="AB1046652" s="247"/>
      <c r="AC1046652" s="247"/>
      <c r="AD1046652" s="245"/>
      <c r="AE1046652" s="245"/>
      <c r="AF1046652" s="245"/>
      <c r="AG1046652" s="245"/>
    </row>
    <row r="1046653" spans="1:33" ht="12.75">
      <c r="A1046653" s="247"/>
      <c r="B1046653" s="248"/>
      <c r="C1046653" s="249"/>
      <c r="D1046653" s="250"/>
      <c r="E1046653" s="250"/>
      <c r="F1046653" s="250"/>
      <c r="G1046653" s="250"/>
      <c r="H1046653" s="250"/>
      <c r="I1046653" s="250"/>
      <c r="J1046653" s="244"/>
      <c r="K1046653" s="244"/>
      <c r="L1046653" s="244"/>
      <c r="M1046653" s="244"/>
      <c r="N1046653" s="244"/>
      <c r="O1046653" s="251"/>
      <c r="P1046653" s="251"/>
      <c r="Q1046653" s="251"/>
      <c r="R1046653" s="251"/>
      <c r="S1046653" s="251"/>
      <c r="T1046653" s="251"/>
      <c r="U1046653" s="251"/>
      <c r="V1046653" s="251"/>
      <c r="W1046653" s="251"/>
      <c r="X1046653" s="251"/>
      <c r="Y1046653" s="251"/>
      <c r="Z1046653" s="251"/>
      <c r="AA1046653" s="251"/>
      <c r="AB1046653" s="247"/>
      <c r="AC1046653" s="247"/>
      <c r="AD1046653" s="245"/>
      <c r="AE1046653" s="245"/>
      <c r="AF1046653" s="245"/>
      <c r="AG1046653" s="245"/>
    </row>
    <row r="1046654" spans="1:33" ht="12.75">
      <c r="A1046654" s="247"/>
      <c r="B1046654" s="248"/>
      <c r="C1046654" s="249"/>
      <c r="D1046654" s="250"/>
      <c r="E1046654" s="250"/>
      <c r="F1046654" s="250"/>
      <c r="G1046654" s="250"/>
      <c r="H1046654" s="250"/>
      <c r="I1046654" s="250"/>
      <c r="J1046654" s="244"/>
      <c r="K1046654" s="244"/>
      <c r="L1046654" s="244"/>
      <c r="M1046654" s="244"/>
      <c r="N1046654" s="244"/>
      <c r="O1046654" s="251"/>
      <c r="P1046654" s="251"/>
      <c r="Q1046654" s="251"/>
      <c r="R1046654" s="251"/>
      <c r="S1046654" s="251"/>
      <c r="T1046654" s="251"/>
      <c r="U1046654" s="251"/>
      <c r="V1046654" s="251"/>
      <c r="W1046654" s="251"/>
      <c r="X1046654" s="251"/>
      <c r="Y1046654" s="251"/>
      <c r="Z1046654" s="251"/>
      <c r="AA1046654" s="251"/>
      <c r="AB1046654" s="247"/>
      <c r="AC1046654" s="247"/>
      <c r="AD1046654" s="245"/>
      <c r="AE1046654" s="245"/>
      <c r="AF1046654" s="245"/>
      <c r="AG1046654" s="245"/>
    </row>
    <row r="1046655" spans="1:33" ht="12.75">
      <c r="A1046655" s="247"/>
      <c r="B1046655" s="248"/>
      <c r="C1046655" s="249"/>
      <c r="D1046655" s="250"/>
      <c r="E1046655" s="250"/>
      <c r="F1046655" s="250"/>
      <c r="G1046655" s="250"/>
      <c r="H1046655" s="250"/>
      <c r="I1046655" s="250"/>
      <c r="J1046655" s="244"/>
      <c r="K1046655" s="244"/>
      <c r="L1046655" s="244"/>
      <c r="M1046655" s="244"/>
      <c r="N1046655" s="244"/>
      <c r="O1046655" s="251"/>
      <c r="P1046655" s="251"/>
      <c r="Q1046655" s="251"/>
      <c r="R1046655" s="251"/>
      <c r="S1046655" s="251"/>
      <c r="T1046655" s="251"/>
      <c r="U1046655" s="251"/>
      <c r="V1046655" s="251"/>
      <c r="W1046655" s="251"/>
      <c r="X1046655" s="251"/>
      <c r="Y1046655" s="251"/>
      <c r="Z1046655" s="251"/>
      <c r="AA1046655" s="251"/>
      <c r="AB1046655" s="247"/>
      <c r="AC1046655" s="247"/>
      <c r="AD1046655" s="245"/>
      <c r="AE1046655" s="245"/>
      <c r="AF1046655" s="245"/>
      <c r="AG1046655" s="245"/>
    </row>
    <row r="1046656" spans="1:33" ht="12.75">
      <c r="A1046656" s="247"/>
      <c r="B1046656" s="248"/>
      <c r="C1046656" s="249"/>
      <c r="D1046656" s="250"/>
      <c r="E1046656" s="250"/>
      <c r="F1046656" s="250"/>
      <c r="G1046656" s="250"/>
      <c r="H1046656" s="250"/>
      <c r="I1046656" s="250"/>
      <c r="J1046656" s="244"/>
      <c r="K1046656" s="244"/>
      <c r="L1046656" s="244"/>
      <c r="M1046656" s="244"/>
      <c r="N1046656" s="244"/>
      <c r="O1046656" s="251"/>
      <c r="P1046656" s="251"/>
      <c r="Q1046656" s="251"/>
      <c r="R1046656" s="251"/>
      <c r="S1046656" s="251"/>
      <c r="T1046656" s="251"/>
      <c r="U1046656" s="251"/>
      <c r="V1046656" s="251"/>
      <c r="W1046656" s="251"/>
      <c r="X1046656" s="251"/>
      <c r="Y1046656" s="251"/>
      <c r="Z1046656" s="251"/>
      <c r="AA1046656" s="251"/>
      <c r="AB1046656" s="247"/>
      <c r="AC1046656" s="247"/>
      <c r="AD1046656" s="245"/>
      <c r="AE1046656" s="245"/>
      <c r="AF1046656" s="245"/>
      <c r="AG1046656" s="245"/>
    </row>
    <row r="1046657" spans="1:33" ht="12.75">
      <c r="A1046657" s="247"/>
      <c r="B1046657" s="248"/>
      <c r="C1046657" s="249"/>
      <c r="D1046657" s="250"/>
      <c r="E1046657" s="250"/>
      <c r="F1046657" s="250"/>
      <c r="G1046657" s="250"/>
      <c r="H1046657" s="250"/>
      <c r="I1046657" s="250"/>
      <c r="J1046657" s="244"/>
      <c r="K1046657" s="244"/>
      <c r="L1046657" s="244"/>
      <c r="M1046657" s="244"/>
      <c r="N1046657" s="244"/>
      <c r="O1046657" s="251"/>
      <c r="P1046657" s="251"/>
      <c r="Q1046657" s="251"/>
      <c r="R1046657" s="251"/>
      <c r="S1046657" s="251"/>
      <c r="T1046657" s="251"/>
      <c r="U1046657" s="251"/>
      <c r="V1046657" s="251"/>
      <c r="W1046657" s="251"/>
      <c r="X1046657" s="251"/>
      <c r="Y1046657" s="251"/>
      <c r="Z1046657" s="251"/>
      <c r="AA1046657" s="251"/>
      <c r="AB1046657" s="247"/>
      <c r="AC1046657" s="247"/>
      <c r="AD1046657" s="245"/>
      <c r="AE1046657" s="245"/>
      <c r="AF1046657" s="245"/>
      <c r="AG1046657" s="245"/>
    </row>
    <row r="1046658" spans="1:33" ht="12.75">
      <c r="A1046658" s="247"/>
      <c r="B1046658" s="248"/>
      <c r="C1046658" s="249"/>
      <c r="D1046658" s="250"/>
      <c r="E1046658" s="250"/>
      <c r="F1046658" s="250"/>
      <c r="G1046658" s="250"/>
      <c r="H1046658" s="250"/>
      <c r="I1046658" s="250"/>
      <c r="J1046658" s="244"/>
      <c r="K1046658" s="244"/>
      <c r="L1046658" s="244"/>
      <c r="M1046658" s="244"/>
      <c r="N1046658" s="244"/>
      <c r="O1046658" s="251"/>
      <c r="P1046658" s="251"/>
      <c r="Q1046658" s="251"/>
      <c r="R1046658" s="251"/>
      <c r="S1046658" s="251"/>
      <c r="T1046658" s="251"/>
      <c r="U1046658" s="251"/>
      <c r="V1046658" s="251"/>
      <c r="W1046658" s="251"/>
      <c r="X1046658" s="251"/>
      <c r="Y1046658" s="251"/>
      <c r="Z1046658" s="251"/>
      <c r="AA1046658" s="251"/>
      <c r="AB1046658" s="247"/>
      <c r="AC1046658" s="247"/>
      <c r="AD1046658" s="245"/>
      <c r="AE1046658" s="245"/>
      <c r="AF1046658" s="245"/>
      <c r="AG1046658" s="245"/>
    </row>
    <row r="1046659" spans="1:33" ht="12.75">
      <c r="A1046659" s="247"/>
      <c r="B1046659" s="248"/>
      <c r="C1046659" s="249"/>
      <c r="D1046659" s="250"/>
      <c r="E1046659" s="250"/>
      <c r="F1046659" s="250"/>
      <c r="G1046659" s="250"/>
      <c r="H1046659" s="250"/>
      <c r="I1046659" s="250"/>
      <c r="J1046659" s="244"/>
      <c r="K1046659" s="244"/>
      <c r="L1046659" s="244"/>
      <c r="M1046659" s="244"/>
      <c r="N1046659" s="244"/>
      <c r="O1046659" s="251"/>
      <c r="P1046659" s="251"/>
      <c r="Q1046659" s="251"/>
      <c r="R1046659" s="251"/>
      <c r="S1046659" s="251"/>
      <c r="T1046659" s="251"/>
      <c r="U1046659" s="251"/>
      <c r="V1046659" s="251"/>
      <c r="W1046659" s="251"/>
      <c r="X1046659" s="251"/>
      <c r="Y1046659" s="251"/>
      <c r="Z1046659" s="251"/>
      <c r="AA1046659" s="251"/>
      <c r="AB1046659" s="247"/>
      <c r="AC1046659" s="247"/>
      <c r="AD1046659" s="245"/>
      <c r="AE1046659" s="245"/>
      <c r="AF1046659" s="245"/>
      <c r="AG1046659" s="245"/>
    </row>
    <row r="1046660" spans="1:33" ht="12.75">
      <c r="A1046660" s="247"/>
      <c r="B1046660" s="248"/>
      <c r="C1046660" s="249"/>
      <c r="D1046660" s="250"/>
      <c r="E1046660" s="250"/>
      <c r="F1046660" s="250"/>
      <c r="G1046660" s="250"/>
      <c r="H1046660" s="250"/>
      <c r="I1046660" s="250"/>
      <c r="J1046660" s="244"/>
      <c r="K1046660" s="244"/>
      <c r="L1046660" s="244"/>
      <c r="M1046660" s="244"/>
      <c r="N1046660" s="244"/>
      <c r="O1046660" s="251"/>
      <c r="P1046660" s="251"/>
      <c r="Q1046660" s="251"/>
      <c r="R1046660" s="251"/>
      <c r="S1046660" s="251"/>
      <c r="T1046660" s="251"/>
      <c r="U1046660" s="251"/>
      <c r="V1046660" s="251"/>
      <c r="W1046660" s="251"/>
      <c r="X1046660" s="251"/>
      <c r="Y1046660" s="251"/>
      <c r="Z1046660" s="251"/>
      <c r="AA1046660" s="251"/>
      <c r="AB1046660" s="247"/>
      <c r="AC1046660" s="247"/>
      <c r="AD1046660" s="245"/>
      <c r="AE1046660" s="245"/>
      <c r="AF1046660" s="245"/>
      <c r="AG1046660" s="245"/>
    </row>
    <row r="1046661" spans="1:33" ht="12.75">
      <c r="A1046661" s="247"/>
      <c r="B1046661" s="248"/>
      <c r="C1046661" s="249"/>
      <c r="D1046661" s="250"/>
      <c r="E1046661" s="250"/>
      <c r="F1046661" s="250"/>
      <c r="G1046661" s="250"/>
      <c r="H1046661" s="250"/>
      <c r="I1046661" s="250"/>
      <c r="J1046661" s="244"/>
      <c r="K1046661" s="244"/>
      <c r="L1046661" s="244"/>
      <c r="M1046661" s="244"/>
      <c r="N1046661" s="244"/>
      <c r="O1046661" s="251"/>
      <c r="P1046661" s="251"/>
      <c r="Q1046661" s="251"/>
      <c r="R1046661" s="251"/>
      <c r="S1046661" s="251"/>
      <c r="T1046661" s="251"/>
      <c r="U1046661" s="251"/>
      <c r="V1046661" s="251"/>
      <c r="W1046661" s="251"/>
      <c r="X1046661" s="251"/>
      <c r="Y1046661" s="251"/>
      <c r="Z1046661" s="251"/>
      <c r="AA1046661" s="251"/>
      <c r="AB1046661" s="247"/>
      <c r="AC1046661" s="247"/>
      <c r="AD1046661" s="245"/>
      <c r="AE1046661" s="245"/>
      <c r="AF1046661" s="245"/>
      <c r="AG1046661" s="245"/>
    </row>
    <row r="1046662" spans="1:33" ht="12.75">
      <c r="A1046662" s="247"/>
      <c r="B1046662" s="248"/>
      <c r="C1046662" s="249"/>
      <c r="D1046662" s="250"/>
      <c r="E1046662" s="250"/>
      <c r="F1046662" s="250"/>
      <c r="G1046662" s="250"/>
      <c r="H1046662" s="250"/>
      <c r="I1046662" s="250"/>
      <c r="J1046662" s="244"/>
      <c r="K1046662" s="244"/>
      <c r="L1046662" s="244"/>
      <c r="M1046662" s="244"/>
      <c r="N1046662" s="244"/>
      <c r="O1046662" s="251"/>
      <c r="P1046662" s="251"/>
      <c r="Q1046662" s="251"/>
      <c r="R1046662" s="251"/>
      <c r="S1046662" s="251"/>
      <c r="T1046662" s="251"/>
      <c r="U1046662" s="251"/>
      <c r="V1046662" s="251"/>
      <c r="W1046662" s="251"/>
      <c r="X1046662" s="251"/>
      <c r="Y1046662" s="251"/>
      <c r="Z1046662" s="251"/>
      <c r="AA1046662" s="251"/>
      <c r="AB1046662" s="247"/>
      <c r="AC1046662" s="247"/>
      <c r="AD1046662" s="245"/>
      <c r="AE1046662" s="245"/>
      <c r="AF1046662" s="245"/>
      <c r="AG1046662" s="245"/>
    </row>
    <row r="1046663" spans="1:33" ht="12.75">
      <c r="A1046663" s="247"/>
      <c r="B1046663" s="248"/>
      <c r="C1046663" s="249"/>
      <c r="D1046663" s="250"/>
      <c r="E1046663" s="250"/>
      <c r="F1046663" s="250"/>
      <c r="G1046663" s="250"/>
      <c r="H1046663" s="250"/>
      <c r="I1046663" s="250"/>
      <c r="J1046663" s="244"/>
      <c r="K1046663" s="244"/>
      <c r="L1046663" s="244"/>
      <c r="M1046663" s="244"/>
      <c r="N1046663" s="244"/>
      <c r="O1046663" s="251"/>
      <c r="P1046663" s="251"/>
      <c r="Q1046663" s="251"/>
      <c r="R1046663" s="251"/>
      <c r="S1046663" s="251"/>
      <c r="T1046663" s="251"/>
      <c r="U1046663" s="251"/>
      <c r="V1046663" s="251"/>
      <c r="W1046663" s="251"/>
      <c r="X1046663" s="251"/>
      <c r="Y1046663" s="251"/>
      <c r="Z1046663" s="251"/>
      <c r="AA1046663" s="251"/>
      <c r="AB1046663" s="247"/>
      <c r="AC1046663" s="247"/>
      <c r="AD1046663" s="245"/>
      <c r="AE1046663" s="245"/>
      <c r="AF1046663" s="245"/>
      <c r="AG1046663" s="245"/>
    </row>
    <row r="1046664" spans="1:33" ht="12.75">
      <c r="A1046664" s="247"/>
      <c r="B1046664" s="248"/>
      <c r="C1046664" s="249"/>
      <c r="D1046664" s="250"/>
      <c r="E1046664" s="250"/>
      <c r="F1046664" s="250"/>
      <c r="G1046664" s="250"/>
      <c r="H1046664" s="250"/>
      <c r="I1046664" s="250"/>
      <c r="J1046664" s="244"/>
      <c r="K1046664" s="244"/>
      <c r="L1046664" s="244"/>
      <c r="M1046664" s="244"/>
      <c r="N1046664" s="244"/>
      <c r="O1046664" s="251"/>
      <c r="P1046664" s="251"/>
      <c r="Q1046664" s="251"/>
      <c r="R1046664" s="251"/>
      <c r="S1046664" s="251"/>
      <c r="T1046664" s="251"/>
      <c r="U1046664" s="251"/>
      <c r="V1046664" s="251"/>
      <c r="W1046664" s="251"/>
      <c r="X1046664" s="251"/>
      <c r="Y1046664" s="251"/>
      <c r="Z1046664" s="251"/>
      <c r="AA1046664" s="251"/>
      <c r="AB1046664" s="247"/>
      <c r="AC1046664" s="247"/>
      <c r="AD1046664" s="245"/>
      <c r="AE1046664" s="245"/>
      <c r="AF1046664" s="245"/>
      <c r="AG1046664" s="245"/>
    </row>
    <row r="1046665" spans="1:33" ht="12.75">
      <c r="A1046665" s="247"/>
      <c r="B1046665" s="248"/>
      <c r="C1046665" s="249"/>
      <c r="D1046665" s="250"/>
      <c r="E1046665" s="250"/>
      <c r="F1046665" s="250"/>
      <c r="G1046665" s="250"/>
      <c r="H1046665" s="250"/>
      <c r="I1046665" s="250"/>
      <c r="J1046665" s="244"/>
      <c r="K1046665" s="244"/>
      <c r="L1046665" s="244"/>
      <c r="M1046665" s="244"/>
      <c r="N1046665" s="244"/>
      <c r="O1046665" s="251"/>
      <c r="P1046665" s="251"/>
      <c r="Q1046665" s="251"/>
      <c r="R1046665" s="251"/>
      <c r="S1046665" s="251"/>
      <c r="T1046665" s="251"/>
      <c r="U1046665" s="251"/>
      <c r="V1046665" s="251"/>
      <c r="W1046665" s="251"/>
      <c r="X1046665" s="251"/>
      <c r="Y1046665" s="251"/>
      <c r="Z1046665" s="251"/>
      <c r="AA1046665" s="251"/>
      <c r="AB1046665" s="247"/>
      <c r="AC1046665" s="247"/>
      <c r="AD1046665" s="245"/>
      <c r="AE1046665" s="245"/>
      <c r="AF1046665" s="245"/>
      <c r="AG1046665" s="245"/>
    </row>
    <row r="1046666" spans="1:33" ht="12.75">
      <c r="A1046666" s="247"/>
      <c r="B1046666" s="248"/>
      <c r="C1046666" s="249"/>
      <c r="D1046666" s="250"/>
      <c r="E1046666" s="250"/>
      <c r="F1046666" s="250"/>
      <c r="G1046666" s="250"/>
      <c r="H1046666" s="250"/>
      <c r="I1046666" s="250"/>
      <c r="J1046666" s="244"/>
      <c r="K1046666" s="244"/>
      <c r="L1046666" s="244"/>
      <c r="M1046666" s="244"/>
      <c r="N1046666" s="244"/>
      <c r="O1046666" s="251"/>
      <c r="P1046666" s="251"/>
      <c r="Q1046666" s="251"/>
      <c r="R1046666" s="251"/>
      <c r="S1046666" s="251"/>
      <c r="T1046666" s="251"/>
      <c r="U1046666" s="251"/>
      <c r="V1046666" s="251"/>
      <c r="W1046666" s="251"/>
      <c r="X1046666" s="251"/>
      <c r="Y1046666" s="251"/>
      <c r="Z1046666" s="251"/>
      <c r="AA1046666" s="251"/>
      <c r="AB1046666" s="247"/>
      <c r="AC1046666" s="247"/>
      <c r="AD1046666" s="245"/>
      <c r="AE1046666" s="245"/>
      <c r="AF1046666" s="245"/>
      <c r="AG1046666" s="245"/>
    </row>
    <row r="1046667" spans="1:33" ht="12.75">
      <c r="A1046667" s="247"/>
      <c r="B1046667" s="248"/>
      <c r="C1046667" s="249"/>
      <c r="D1046667" s="250"/>
      <c r="E1046667" s="250"/>
      <c r="F1046667" s="250"/>
      <c r="G1046667" s="250"/>
      <c r="H1046667" s="250"/>
      <c r="I1046667" s="250"/>
      <c r="J1046667" s="244"/>
      <c r="K1046667" s="244"/>
      <c r="L1046667" s="244"/>
      <c r="M1046667" s="244"/>
      <c r="N1046667" s="244"/>
      <c r="O1046667" s="251"/>
      <c r="P1046667" s="251"/>
      <c r="Q1046667" s="251"/>
      <c r="R1046667" s="251"/>
      <c r="S1046667" s="251"/>
      <c r="T1046667" s="251"/>
      <c r="U1046667" s="251"/>
      <c r="V1046667" s="251"/>
      <c r="W1046667" s="251"/>
      <c r="X1046667" s="251"/>
      <c r="Y1046667" s="251"/>
      <c r="Z1046667" s="251"/>
      <c r="AA1046667" s="251"/>
      <c r="AB1046667" s="247"/>
      <c r="AC1046667" s="247"/>
      <c r="AD1046667" s="245"/>
      <c r="AE1046667" s="245"/>
      <c r="AF1046667" s="245"/>
      <c r="AG1046667" s="245"/>
    </row>
    <row r="1046668" spans="1:33" ht="12.75">
      <c r="A1046668" s="247"/>
      <c r="B1046668" s="248"/>
      <c r="C1046668" s="249"/>
      <c r="D1046668" s="250"/>
      <c r="E1046668" s="250"/>
      <c r="F1046668" s="250"/>
      <c r="G1046668" s="250"/>
      <c r="H1046668" s="250"/>
      <c r="I1046668" s="250"/>
      <c r="J1046668" s="244"/>
      <c r="K1046668" s="244"/>
      <c r="L1046668" s="244"/>
      <c r="M1046668" s="244"/>
      <c r="N1046668" s="244"/>
      <c r="O1046668" s="251"/>
      <c r="P1046668" s="251"/>
      <c r="Q1046668" s="251"/>
      <c r="R1046668" s="251"/>
      <c r="S1046668" s="251"/>
      <c r="T1046668" s="251"/>
      <c r="U1046668" s="251"/>
      <c r="V1046668" s="251"/>
      <c r="W1046668" s="251"/>
      <c r="X1046668" s="251"/>
      <c r="Y1046668" s="251"/>
      <c r="Z1046668" s="251"/>
      <c r="AA1046668" s="251"/>
      <c r="AB1046668" s="247"/>
      <c r="AC1046668" s="247"/>
      <c r="AD1046668" s="245"/>
      <c r="AE1046668" s="245"/>
      <c r="AF1046668" s="245"/>
      <c r="AG1046668" s="245"/>
    </row>
    <row r="1046669" spans="1:33" ht="12.75">
      <c r="A1046669" s="247"/>
      <c r="B1046669" s="248"/>
      <c r="C1046669" s="249"/>
      <c r="D1046669" s="250"/>
      <c r="E1046669" s="250"/>
      <c r="F1046669" s="250"/>
      <c r="G1046669" s="250"/>
      <c r="H1046669" s="250"/>
      <c r="I1046669" s="250"/>
      <c r="J1046669" s="244"/>
      <c r="K1046669" s="244"/>
      <c r="L1046669" s="244"/>
      <c r="M1046669" s="244"/>
      <c r="N1046669" s="244"/>
      <c r="O1046669" s="251"/>
      <c r="P1046669" s="251"/>
      <c r="Q1046669" s="251"/>
      <c r="R1046669" s="251"/>
      <c r="S1046669" s="251"/>
      <c r="T1046669" s="251"/>
      <c r="U1046669" s="251"/>
      <c r="V1046669" s="251"/>
      <c r="W1046669" s="251"/>
      <c r="X1046669" s="251"/>
      <c r="Y1046669" s="251"/>
      <c r="Z1046669" s="251"/>
      <c r="AA1046669" s="251"/>
      <c r="AB1046669" s="247"/>
      <c r="AC1046669" s="247"/>
      <c r="AD1046669" s="245"/>
      <c r="AE1046669" s="245"/>
      <c r="AF1046669" s="245"/>
      <c r="AG1046669" s="245"/>
    </row>
    <row r="1046670" spans="1:33" ht="12.75">
      <c r="A1046670" s="247"/>
      <c r="B1046670" s="248"/>
      <c r="C1046670" s="249"/>
      <c r="D1046670" s="250"/>
      <c r="E1046670" s="250"/>
      <c r="F1046670" s="250"/>
      <c r="G1046670" s="250"/>
      <c r="H1046670" s="250"/>
      <c r="I1046670" s="250"/>
      <c r="J1046670" s="244"/>
      <c r="K1046670" s="244"/>
      <c r="L1046670" s="244"/>
      <c r="M1046670" s="244"/>
      <c r="N1046670" s="244"/>
      <c r="O1046670" s="251"/>
      <c r="P1046670" s="251"/>
      <c r="Q1046670" s="251"/>
      <c r="R1046670" s="251"/>
      <c r="S1046670" s="251"/>
      <c r="T1046670" s="251"/>
      <c r="U1046670" s="251"/>
      <c r="V1046670" s="251"/>
      <c r="W1046670" s="251"/>
      <c r="X1046670" s="251"/>
      <c r="Y1046670" s="251"/>
      <c r="Z1046670" s="251"/>
      <c r="AA1046670" s="251"/>
      <c r="AB1046670" s="247"/>
      <c r="AC1046670" s="247"/>
      <c r="AD1046670" s="245"/>
      <c r="AE1046670" s="245"/>
      <c r="AF1046670" s="245"/>
      <c r="AG1046670" s="245"/>
    </row>
    <row r="1046671" spans="1:33" ht="12.75">
      <c r="A1046671" s="247"/>
      <c r="B1046671" s="248"/>
      <c r="C1046671" s="249"/>
      <c r="D1046671" s="250"/>
      <c r="E1046671" s="250"/>
      <c r="F1046671" s="250"/>
      <c r="G1046671" s="250"/>
      <c r="H1046671" s="250"/>
      <c r="I1046671" s="250"/>
      <c r="J1046671" s="244"/>
      <c r="K1046671" s="244"/>
      <c r="L1046671" s="244"/>
      <c r="M1046671" s="244"/>
      <c r="N1046671" s="244"/>
      <c r="O1046671" s="251"/>
      <c r="P1046671" s="251"/>
      <c r="Q1046671" s="251"/>
      <c r="R1046671" s="251"/>
      <c r="S1046671" s="251"/>
      <c r="T1046671" s="251"/>
      <c r="U1046671" s="251"/>
      <c r="V1046671" s="251"/>
      <c r="W1046671" s="251"/>
      <c r="X1046671" s="251"/>
      <c r="Y1046671" s="251"/>
      <c r="Z1046671" s="251"/>
      <c r="AA1046671" s="251"/>
      <c r="AB1046671" s="247"/>
      <c r="AC1046671" s="247"/>
      <c r="AD1046671" s="245"/>
      <c r="AE1046671" s="245"/>
      <c r="AF1046671" s="245"/>
      <c r="AG1046671" s="245"/>
    </row>
    <row r="1046672" spans="1:33" ht="12.75">
      <c r="A1046672" s="247"/>
      <c r="B1046672" s="248"/>
      <c r="C1046672" s="249"/>
      <c r="D1046672" s="250"/>
      <c r="E1046672" s="250"/>
      <c r="F1046672" s="250"/>
      <c r="G1046672" s="250"/>
      <c r="H1046672" s="250"/>
      <c r="I1046672" s="250"/>
      <c r="J1046672" s="244"/>
      <c r="K1046672" s="244"/>
      <c r="L1046672" s="244"/>
      <c r="M1046672" s="244"/>
      <c r="N1046672" s="244"/>
      <c r="O1046672" s="251"/>
      <c r="P1046672" s="251"/>
      <c r="Q1046672" s="251"/>
      <c r="R1046672" s="251"/>
      <c r="S1046672" s="251"/>
      <c r="T1046672" s="251"/>
      <c r="U1046672" s="251"/>
      <c r="V1046672" s="251"/>
      <c r="W1046672" s="251"/>
      <c r="X1046672" s="251"/>
      <c r="Y1046672" s="251"/>
      <c r="Z1046672" s="251"/>
      <c r="AA1046672" s="251"/>
      <c r="AB1046672" s="247"/>
      <c r="AC1046672" s="247"/>
      <c r="AD1046672" s="245"/>
      <c r="AE1046672" s="245"/>
      <c r="AF1046672" s="245"/>
      <c r="AG1046672" s="245"/>
    </row>
    <row r="1046673" spans="1:33" ht="12.75">
      <c r="A1046673" s="247"/>
      <c r="B1046673" s="248"/>
      <c r="C1046673" s="249"/>
      <c r="D1046673" s="250"/>
      <c r="E1046673" s="250"/>
      <c r="F1046673" s="250"/>
      <c r="G1046673" s="250"/>
      <c r="H1046673" s="250"/>
      <c r="I1046673" s="250"/>
      <c r="J1046673" s="244"/>
      <c r="K1046673" s="244"/>
      <c r="L1046673" s="244"/>
      <c r="M1046673" s="244"/>
      <c r="N1046673" s="244"/>
      <c r="O1046673" s="251"/>
      <c r="P1046673" s="251"/>
      <c r="Q1046673" s="251"/>
      <c r="R1046673" s="251"/>
      <c r="S1046673" s="251"/>
      <c r="T1046673" s="251"/>
      <c r="U1046673" s="251"/>
      <c r="V1046673" s="251"/>
      <c r="W1046673" s="251"/>
      <c r="X1046673" s="251"/>
      <c r="Y1046673" s="251"/>
      <c r="Z1046673" s="251"/>
      <c r="AA1046673" s="251"/>
      <c r="AB1046673" s="247"/>
      <c r="AC1046673" s="247"/>
      <c r="AD1046673" s="245"/>
      <c r="AE1046673" s="245"/>
      <c r="AF1046673" s="245"/>
      <c r="AG1046673" s="245"/>
    </row>
    <row r="1046674" spans="1:33" ht="12.75">
      <c r="A1046674" s="247"/>
      <c r="B1046674" s="248"/>
      <c r="C1046674" s="249"/>
      <c r="D1046674" s="250"/>
      <c r="E1046674" s="250"/>
      <c r="F1046674" s="250"/>
      <c r="G1046674" s="250"/>
      <c r="H1046674" s="250"/>
      <c r="I1046674" s="250"/>
      <c r="J1046674" s="244"/>
      <c r="K1046674" s="244"/>
      <c r="L1046674" s="244"/>
      <c r="M1046674" s="244"/>
      <c r="N1046674" s="244"/>
      <c r="O1046674" s="251"/>
      <c r="P1046674" s="251"/>
      <c r="Q1046674" s="251"/>
      <c r="R1046674" s="251"/>
      <c r="S1046674" s="251"/>
      <c r="T1046674" s="251"/>
      <c r="U1046674" s="251"/>
      <c r="V1046674" s="251"/>
      <c r="W1046674" s="251"/>
      <c r="X1046674" s="251"/>
      <c r="Y1046674" s="251"/>
      <c r="Z1046674" s="251"/>
      <c r="AA1046674" s="251"/>
      <c r="AB1046674" s="247"/>
      <c r="AC1046674" s="247"/>
      <c r="AD1046674" s="245"/>
      <c r="AE1046674" s="245"/>
      <c r="AF1046674" s="245"/>
      <c r="AG1046674" s="245"/>
    </row>
    <row r="1046675" spans="1:33" ht="12.75">
      <c r="A1046675" s="247"/>
      <c r="B1046675" s="248"/>
      <c r="C1046675" s="249"/>
      <c r="D1046675" s="250"/>
      <c r="E1046675" s="250"/>
      <c r="F1046675" s="250"/>
      <c r="G1046675" s="250"/>
      <c r="H1046675" s="250"/>
      <c r="I1046675" s="250"/>
      <c r="J1046675" s="244"/>
      <c r="K1046675" s="244"/>
      <c r="L1046675" s="244"/>
      <c r="M1046675" s="244"/>
      <c r="N1046675" s="244"/>
      <c r="O1046675" s="251"/>
      <c r="P1046675" s="251"/>
      <c r="Q1046675" s="251"/>
      <c r="R1046675" s="251"/>
      <c r="S1046675" s="251"/>
      <c r="T1046675" s="251"/>
      <c r="U1046675" s="251"/>
      <c r="V1046675" s="251"/>
      <c r="W1046675" s="251"/>
      <c r="X1046675" s="251"/>
      <c r="Y1046675" s="251"/>
      <c r="Z1046675" s="251"/>
      <c r="AA1046675" s="251"/>
      <c r="AB1046675" s="247"/>
      <c r="AC1046675" s="247"/>
      <c r="AD1046675" s="245"/>
      <c r="AE1046675" s="245"/>
      <c r="AF1046675" s="245"/>
      <c r="AG1046675" s="245"/>
    </row>
    <row r="1046676" spans="1:33" ht="12.75">
      <c r="A1046676" s="247"/>
      <c r="B1046676" s="248"/>
      <c r="C1046676" s="249"/>
      <c r="D1046676" s="250"/>
      <c r="E1046676" s="250"/>
      <c r="F1046676" s="250"/>
      <c r="G1046676" s="250"/>
      <c r="H1046676" s="250"/>
      <c r="I1046676" s="250"/>
      <c r="J1046676" s="244"/>
      <c r="K1046676" s="244"/>
      <c r="L1046676" s="244"/>
      <c r="M1046676" s="244"/>
      <c r="N1046676" s="244"/>
      <c r="O1046676" s="251"/>
      <c r="P1046676" s="251"/>
      <c r="Q1046676" s="251"/>
      <c r="R1046676" s="251"/>
      <c r="S1046676" s="251"/>
      <c r="T1046676" s="251"/>
      <c r="U1046676" s="251"/>
      <c r="V1046676" s="251"/>
      <c r="W1046676" s="251"/>
      <c r="X1046676" s="251"/>
      <c r="Y1046676" s="251"/>
      <c r="Z1046676" s="251"/>
      <c r="AA1046676" s="251"/>
      <c r="AB1046676" s="247"/>
      <c r="AC1046676" s="247"/>
      <c r="AD1046676" s="245"/>
      <c r="AE1046676" s="245"/>
      <c r="AF1046676" s="245"/>
      <c r="AG1046676" s="245"/>
    </row>
    <row r="1046677" spans="1:33" ht="12.75">
      <c r="A1046677" s="247"/>
      <c r="B1046677" s="248"/>
      <c r="C1046677" s="249"/>
      <c r="D1046677" s="250"/>
      <c r="E1046677" s="250"/>
      <c r="F1046677" s="250"/>
      <c r="G1046677" s="250"/>
      <c r="H1046677" s="250"/>
      <c r="I1046677" s="250"/>
      <c r="J1046677" s="244"/>
      <c r="K1046677" s="244"/>
      <c r="L1046677" s="244"/>
      <c r="M1046677" s="244"/>
      <c r="N1046677" s="244"/>
      <c r="O1046677" s="251"/>
      <c r="P1046677" s="251"/>
      <c r="Q1046677" s="251"/>
      <c r="R1046677" s="251"/>
      <c r="S1046677" s="251"/>
      <c r="T1046677" s="251"/>
      <c r="U1046677" s="251"/>
      <c r="V1046677" s="251"/>
      <c r="W1046677" s="251"/>
      <c r="X1046677" s="251"/>
      <c r="Y1046677" s="251"/>
      <c r="Z1046677" s="251"/>
      <c r="AA1046677" s="251"/>
      <c r="AB1046677" s="247"/>
      <c r="AC1046677" s="247"/>
      <c r="AD1046677" s="245"/>
      <c r="AE1046677" s="245"/>
      <c r="AF1046677" s="245"/>
      <c r="AG1046677" s="245"/>
    </row>
    <row r="1046678" spans="1:33" ht="12.75">
      <c r="A1046678" s="247"/>
      <c r="B1046678" s="248"/>
      <c r="C1046678" s="249"/>
      <c r="D1046678" s="250"/>
      <c r="E1046678" s="250"/>
      <c r="F1046678" s="250"/>
      <c r="G1046678" s="250"/>
      <c r="H1046678" s="250"/>
      <c r="I1046678" s="250"/>
      <c r="J1046678" s="244"/>
      <c r="K1046678" s="244"/>
      <c r="L1046678" s="244"/>
      <c r="M1046678" s="244"/>
      <c r="N1046678" s="244"/>
      <c r="O1046678" s="251"/>
      <c r="P1046678" s="251"/>
      <c r="Q1046678" s="251"/>
      <c r="R1046678" s="251"/>
      <c r="S1046678" s="251"/>
      <c r="T1046678" s="251"/>
      <c r="U1046678" s="251"/>
      <c r="V1046678" s="251"/>
      <c r="W1046678" s="251"/>
      <c r="X1046678" s="251"/>
      <c r="Y1046678" s="251"/>
      <c r="Z1046678" s="251"/>
      <c r="AA1046678" s="251"/>
      <c r="AB1046678" s="247"/>
      <c r="AC1046678" s="247"/>
      <c r="AD1046678" s="245"/>
      <c r="AE1046678" s="245"/>
      <c r="AF1046678" s="245"/>
      <c r="AG1046678" s="245"/>
    </row>
    <row r="1046679" spans="1:33" ht="12.75">
      <c r="A1046679" s="247"/>
      <c r="B1046679" s="248"/>
      <c r="C1046679" s="249"/>
      <c r="D1046679" s="250"/>
      <c r="E1046679" s="250"/>
      <c r="F1046679" s="250"/>
      <c r="G1046679" s="250"/>
      <c r="H1046679" s="250"/>
      <c r="I1046679" s="250"/>
      <c r="J1046679" s="244"/>
      <c r="K1046679" s="244"/>
      <c r="L1046679" s="244"/>
      <c r="M1046679" s="244"/>
      <c r="N1046679" s="244"/>
      <c r="O1046679" s="251"/>
      <c r="P1046679" s="251"/>
      <c r="Q1046679" s="251"/>
      <c r="R1046679" s="251"/>
      <c r="S1046679" s="251"/>
      <c r="T1046679" s="251"/>
      <c r="U1046679" s="251"/>
      <c r="V1046679" s="251"/>
      <c r="W1046679" s="251"/>
      <c r="X1046679" s="251"/>
      <c r="Y1046679" s="251"/>
      <c r="Z1046679" s="251"/>
      <c r="AA1046679" s="251"/>
      <c r="AB1046679" s="247"/>
      <c r="AC1046679" s="247"/>
      <c r="AD1046679" s="245"/>
      <c r="AE1046679" s="245"/>
      <c r="AF1046679" s="245"/>
      <c r="AG1046679" s="245"/>
    </row>
    <row r="1046680" spans="1:33" ht="12.75">
      <c r="A1046680" s="247"/>
      <c r="B1046680" s="248"/>
      <c r="C1046680" s="249"/>
      <c r="D1046680" s="250"/>
      <c r="E1046680" s="250"/>
      <c r="F1046680" s="250"/>
      <c r="G1046680" s="250"/>
      <c r="H1046680" s="250"/>
      <c r="I1046680" s="250"/>
      <c r="J1046680" s="244"/>
      <c r="K1046680" s="244"/>
      <c r="L1046680" s="244"/>
      <c r="M1046680" s="244"/>
      <c r="N1046680" s="244"/>
      <c r="O1046680" s="251"/>
      <c r="P1046680" s="251"/>
      <c r="Q1046680" s="251"/>
      <c r="R1046680" s="251"/>
      <c r="S1046680" s="251"/>
      <c r="T1046680" s="251"/>
      <c r="U1046680" s="251"/>
      <c r="V1046680" s="251"/>
      <c r="W1046680" s="251"/>
      <c r="X1046680" s="251"/>
      <c r="Y1046680" s="251"/>
      <c r="Z1046680" s="251"/>
      <c r="AA1046680" s="251"/>
      <c r="AB1046680" s="247"/>
      <c r="AC1046680" s="247"/>
      <c r="AD1046680" s="245"/>
      <c r="AE1046680" s="245"/>
      <c r="AF1046680" s="245"/>
      <c r="AG1046680" s="245"/>
    </row>
    <row r="1046681" spans="1:33" ht="12.75">
      <c r="A1046681" s="247"/>
      <c r="B1046681" s="248"/>
      <c r="C1046681" s="249"/>
      <c r="D1046681" s="250"/>
      <c r="E1046681" s="250"/>
      <c r="F1046681" s="250"/>
      <c r="G1046681" s="250"/>
      <c r="H1046681" s="250"/>
      <c r="I1046681" s="250"/>
      <c r="J1046681" s="244"/>
      <c r="K1046681" s="244"/>
      <c r="L1046681" s="244"/>
      <c r="M1046681" s="244"/>
      <c r="N1046681" s="244"/>
      <c r="O1046681" s="251"/>
      <c r="P1046681" s="251"/>
      <c r="Q1046681" s="251"/>
      <c r="R1046681" s="251"/>
      <c r="S1046681" s="251"/>
      <c r="T1046681" s="251"/>
      <c r="U1046681" s="251"/>
      <c r="V1046681" s="251"/>
      <c r="W1046681" s="251"/>
      <c r="X1046681" s="251"/>
      <c r="Y1046681" s="251"/>
      <c r="Z1046681" s="251"/>
      <c r="AA1046681" s="251"/>
      <c r="AB1046681" s="247"/>
      <c r="AC1046681" s="247"/>
      <c r="AD1046681" s="245"/>
      <c r="AE1046681" s="245"/>
      <c r="AF1046681" s="245"/>
      <c r="AG1046681" s="245"/>
    </row>
    <row r="1046682" spans="1:33" ht="12.75">
      <c r="A1046682" s="247"/>
      <c r="B1046682" s="248"/>
      <c r="C1046682" s="249"/>
      <c r="D1046682" s="250"/>
      <c r="E1046682" s="250"/>
      <c r="F1046682" s="250"/>
      <c r="G1046682" s="250"/>
      <c r="H1046682" s="250"/>
      <c r="I1046682" s="250"/>
      <c r="J1046682" s="244"/>
      <c r="K1046682" s="244"/>
      <c r="L1046682" s="244"/>
      <c r="M1046682" s="244"/>
      <c r="N1046682" s="244"/>
      <c r="O1046682" s="251"/>
      <c r="P1046682" s="251"/>
      <c r="Q1046682" s="251"/>
      <c r="R1046682" s="251"/>
      <c r="S1046682" s="251"/>
      <c r="T1046682" s="251"/>
      <c r="U1046682" s="251"/>
      <c r="V1046682" s="251"/>
      <c r="W1046682" s="251"/>
      <c r="X1046682" s="251"/>
      <c r="Y1046682" s="251"/>
      <c r="Z1046682" s="251"/>
      <c r="AA1046682" s="251"/>
      <c r="AB1046682" s="247"/>
      <c r="AC1046682" s="247"/>
      <c r="AD1046682" s="245"/>
      <c r="AE1046682" s="245"/>
      <c r="AF1046682" s="245"/>
      <c r="AG1046682" s="245"/>
    </row>
    <row r="1046683" spans="1:33" ht="12.75">
      <c r="A1046683" s="247"/>
      <c r="B1046683" s="248"/>
      <c r="C1046683" s="249"/>
      <c r="D1046683" s="250"/>
      <c r="E1046683" s="250"/>
      <c r="F1046683" s="250"/>
      <c r="G1046683" s="250"/>
      <c r="H1046683" s="250"/>
      <c r="I1046683" s="250"/>
      <c r="J1046683" s="244"/>
      <c r="K1046683" s="244"/>
      <c r="L1046683" s="244"/>
      <c r="M1046683" s="244"/>
      <c r="N1046683" s="244"/>
      <c r="O1046683" s="251"/>
      <c r="P1046683" s="251"/>
      <c r="Q1046683" s="251"/>
      <c r="R1046683" s="251"/>
      <c r="S1046683" s="251"/>
      <c r="T1046683" s="251"/>
      <c r="U1046683" s="251"/>
      <c r="V1046683" s="251"/>
      <c r="W1046683" s="251"/>
      <c r="X1046683" s="251"/>
      <c r="Y1046683" s="251"/>
      <c r="Z1046683" s="251"/>
      <c r="AA1046683" s="251"/>
      <c r="AB1046683" s="247"/>
      <c r="AC1046683" s="247"/>
      <c r="AD1046683" s="245"/>
      <c r="AE1046683" s="245"/>
      <c r="AF1046683" s="245"/>
      <c r="AG1046683" s="245"/>
    </row>
    <row r="1046684" spans="1:33" ht="12.75">
      <c r="A1046684" s="247"/>
      <c r="B1046684" s="248"/>
      <c r="C1046684" s="249"/>
      <c r="D1046684" s="250"/>
      <c r="E1046684" s="250"/>
      <c r="F1046684" s="250"/>
      <c r="G1046684" s="250"/>
      <c r="H1046684" s="250"/>
      <c r="I1046684" s="250"/>
      <c r="J1046684" s="244"/>
      <c r="K1046684" s="244"/>
      <c r="L1046684" s="244"/>
      <c r="M1046684" s="244"/>
      <c r="N1046684" s="244"/>
      <c r="O1046684" s="251"/>
      <c r="P1046684" s="251"/>
      <c r="Q1046684" s="251"/>
      <c r="R1046684" s="251"/>
      <c r="S1046684" s="251"/>
      <c r="T1046684" s="251"/>
      <c r="U1046684" s="251"/>
      <c r="V1046684" s="251"/>
      <c r="W1046684" s="251"/>
      <c r="X1046684" s="251"/>
      <c r="Y1046684" s="251"/>
      <c r="Z1046684" s="251"/>
      <c r="AA1046684" s="251"/>
      <c r="AB1046684" s="247"/>
      <c r="AC1046684" s="247"/>
      <c r="AD1046684" s="245"/>
      <c r="AE1046684" s="245"/>
      <c r="AF1046684" s="245"/>
      <c r="AG1046684" s="245"/>
    </row>
    <row r="1046685" spans="1:33" ht="12.75">
      <c r="A1046685" s="247"/>
      <c r="B1046685" s="248"/>
      <c r="C1046685" s="249"/>
      <c r="D1046685" s="250"/>
      <c r="E1046685" s="250"/>
      <c r="F1046685" s="250"/>
      <c r="G1046685" s="250"/>
      <c r="H1046685" s="250"/>
      <c r="I1046685" s="250"/>
      <c r="J1046685" s="244"/>
      <c r="K1046685" s="244"/>
      <c r="L1046685" s="244"/>
      <c r="M1046685" s="244"/>
      <c r="N1046685" s="244"/>
      <c r="O1046685" s="251"/>
      <c r="P1046685" s="251"/>
      <c r="Q1046685" s="251"/>
      <c r="R1046685" s="251"/>
      <c r="S1046685" s="251"/>
      <c r="T1046685" s="251"/>
      <c r="U1046685" s="251"/>
      <c r="V1046685" s="251"/>
      <c r="W1046685" s="251"/>
      <c r="X1046685" s="251"/>
      <c r="Y1046685" s="251"/>
      <c r="Z1046685" s="251"/>
      <c r="AA1046685" s="251"/>
      <c r="AB1046685" s="247"/>
      <c r="AC1046685" s="247"/>
      <c r="AD1046685" s="245"/>
      <c r="AE1046685" s="245"/>
      <c r="AF1046685" s="245"/>
      <c r="AG1046685" s="245"/>
    </row>
    <row r="1046686" spans="1:33" ht="12.75">
      <c r="A1046686" s="247"/>
      <c r="B1046686" s="248"/>
      <c r="C1046686" s="249"/>
      <c r="D1046686" s="250"/>
      <c r="E1046686" s="250"/>
      <c r="F1046686" s="250"/>
      <c r="G1046686" s="250"/>
      <c r="H1046686" s="250"/>
      <c r="I1046686" s="250"/>
      <c r="J1046686" s="244"/>
      <c r="K1046686" s="244"/>
      <c r="L1046686" s="244"/>
      <c r="M1046686" s="244"/>
      <c r="N1046686" s="244"/>
      <c r="O1046686" s="251"/>
      <c r="P1046686" s="251"/>
      <c r="Q1046686" s="251"/>
      <c r="R1046686" s="251"/>
      <c r="S1046686" s="251"/>
      <c r="T1046686" s="251"/>
      <c r="U1046686" s="251"/>
      <c r="V1046686" s="251"/>
      <c r="W1046686" s="251"/>
      <c r="X1046686" s="251"/>
      <c r="Y1046686" s="251"/>
      <c r="Z1046686" s="251"/>
      <c r="AA1046686" s="251"/>
      <c r="AB1046686" s="247"/>
      <c r="AC1046686" s="247"/>
      <c r="AD1046686" s="245"/>
      <c r="AE1046686" s="245"/>
      <c r="AF1046686" s="245"/>
      <c r="AG1046686" s="245"/>
    </row>
    <row r="1046687" spans="1:33" ht="12.75">
      <c r="A1046687" s="247"/>
      <c r="B1046687" s="248"/>
      <c r="C1046687" s="249"/>
      <c r="D1046687" s="250"/>
      <c r="E1046687" s="250"/>
      <c r="F1046687" s="250"/>
      <c r="G1046687" s="250"/>
      <c r="H1046687" s="250"/>
      <c r="I1046687" s="250"/>
      <c r="J1046687" s="244"/>
      <c r="K1046687" s="244"/>
      <c r="L1046687" s="244"/>
      <c r="M1046687" s="244"/>
      <c r="N1046687" s="244"/>
      <c r="O1046687" s="251"/>
      <c r="P1046687" s="251"/>
      <c r="Q1046687" s="251"/>
      <c r="R1046687" s="251"/>
      <c r="S1046687" s="251"/>
      <c r="T1046687" s="251"/>
      <c r="U1046687" s="251"/>
      <c r="V1046687" s="251"/>
      <c r="W1046687" s="251"/>
      <c r="X1046687" s="251"/>
      <c r="Y1046687" s="251"/>
      <c r="Z1046687" s="251"/>
      <c r="AA1046687" s="251"/>
      <c r="AB1046687" s="247"/>
      <c r="AC1046687" s="247"/>
      <c r="AD1046687" s="245"/>
      <c r="AE1046687" s="245"/>
      <c r="AF1046687" s="245"/>
      <c r="AG1046687" s="245"/>
    </row>
    <row r="1046688" spans="1:33" ht="12.75">
      <c r="A1046688" s="247"/>
      <c r="B1046688" s="248"/>
      <c r="C1046688" s="249"/>
      <c r="D1046688" s="250"/>
      <c r="E1046688" s="250"/>
      <c r="F1046688" s="250"/>
      <c r="G1046688" s="250"/>
      <c r="H1046688" s="250"/>
      <c r="I1046688" s="250"/>
      <c r="J1046688" s="244"/>
      <c r="K1046688" s="244"/>
      <c r="L1046688" s="244"/>
      <c r="M1046688" s="244"/>
      <c r="N1046688" s="244"/>
      <c r="O1046688" s="251"/>
      <c r="P1046688" s="251"/>
      <c r="Q1046688" s="251"/>
      <c r="R1046688" s="251"/>
      <c r="S1046688" s="251"/>
      <c r="T1046688" s="251"/>
      <c r="U1046688" s="251"/>
      <c r="V1046688" s="251"/>
      <c r="W1046688" s="251"/>
      <c r="X1046688" s="251"/>
      <c r="Y1046688" s="251"/>
      <c r="Z1046688" s="251"/>
      <c r="AA1046688" s="251"/>
      <c r="AB1046688" s="247"/>
      <c r="AC1046688" s="247"/>
      <c r="AD1046688" s="245"/>
      <c r="AE1046688" s="245"/>
      <c r="AF1046688" s="245"/>
      <c r="AG1046688" s="245"/>
    </row>
    <row r="1046689" spans="1:33" ht="12.75">
      <c r="A1046689" s="247"/>
      <c r="B1046689" s="248"/>
      <c r="C1046689" s="249"/>
      <c r="D1046689" s="250"/>
      <c r="E1046689" s="250"/>
      <c r="F1046689" s="250"/>
      <c r="G1046689" s="250"/>
      <c r="H1046689" s="250"/>
      <c r="I1046689" s="250"/>
      <c r="J1046689" s="244"/>
      <c r="K1046689" s="244"/>
      <c r="L1046689" s="244"/>
      <c r="M1046689" s="244"/>
      <c r="N1046689" s="244"/>
      <c r="O1046689" s="251"/>
      <c r="P1046689" s="251"/>
      <c r="Q1046689" s="251"/>
      <c r="R1046689" s="251"/>
      <c r="S1046689" s="251"/>
      <c r="T1046689" s="251"/>
      <c r="U1046689" s="251"/>
      <c r="V1046689" s="251"/>
      <c r="W1046689" s="251"/>
      <c r="X1046689" s="251"/>
      <c r="Y1046689" s="251"/>
      <c r="Z1046689" s="251"/>
      <c r="AA1046689" s="251"/>
      <c r="AB1046689" s="247"/>
      <c r="AC1046689" s="247"/>
      <c r="AD1046689" s="245"/>
      <c r="AE1046689" s="245"/>
      <c r="AF1046689" s="245"/>
      <c r="AG1046689" s="245"/>
    </row>
    <row r="1046690" spans="1:33" ht="12.75">
      <c r="A1046690" s="247"/>
      <c r="B1046690" s="248"/>
      <c r="C1046690" s="249"/>
      <c r="D1046690" s="250"/>
      <c r="E1046690" s="250"/>
      <c r="F1046690" s="250"/>
      <c r="G1046690" s="250"/>
      <c r="H1046690" s="250"/>
      <c r="I1046690" s="250"/>
      <c r="J1046690" s="244"/>
      <c r="K1046690" s="244"/>
      <c r="L1046690" s="244"/>
      <c r="M1046690" s="244"/>
      <c r="N1046690" s="244"/>
      <c r="O1046690" s="251"/>
      <c r="P1046690" s="251"/>
      <c r="Q1046690" s="251"/>
      <c r="R1046690" s="251"/>
      <c r="S1046690" s="251"/>
      <c r="T1046690" s="251"/>
      <c r="U1046690" s="251"/>
      <c r="V1046690" s="251"/>
      <c r="W1046690" s="251"/>
      <c r="X1046690" s="251"/>
      <c r="Y1046690" s="251"/>
      <c r="Z1046690" s="251"/>
      <c r="AA1046690" s="251"/>
      <c r="AB1046690" s="247"/>
      <c r="AC1046690" s="247"/>
      <c r="AD1046690" s="245"/>
      <c r="AE1046690" s="245"/>
      <c r="AF1046690" s="245"/>
      <c r="AG1046690" s="245"/>
    </row>
    <row r="1046691" spans="1:33" ht="12.75">
      <c r="A1046691" s="247"/>
      <c r="B1046691" s="248"/>
      <c r="C1046691" s="249"/>
      <c r="D1046691" s="250"/>
      <c r="E1046691" s="250"/>
      <c r="F1046691" s="250"/>
      <c r="G1046691" s="250"/>
      <c r="H1046691" s="250"/>
      <c r="I1046691" s="250"/>
      <c r="J1046691" s="244"/>
      <c r="K1046691" s="244"/>
      <c r="L1046691" s="244"/>
      <c r="M1046691" s="244"/>
      <c r="N1046691" s="244"/>
      <c r="O1046691" s="251"/>
      <c r="P1046691" s="251"/>
      <c r="Q1046691" s="251"/>
      <c r="R1046691" s="251"/>
      <c r="S1046691" s="251"/>
      <c r="T1046691" s="251"/>
      <c r="U1046691" s="251"/>
      <c r="V1046691" s="251"/>
      <c r="W1046691" s="251"/>
      <c r="X1046691" s="251"/>
      <c r="Y1046691" s="251"/>
      <c r="Z1046691" s="251"/>
      <c r="AA1046691" s="251"/>
      <c r="AB1046691" s="247"/>
      <c r="AC1046691" s="247"/>
      <c r="AD1046691" s="245"/>
      <c r="AE1046691" s="245"/>
      <c r="AF1046691" s="245"/>
      <c r="AG1046691" s="245"/>
    </row>
    <row r="1046692" spans="1:33" ht="12.75">
      <c r="A1046692" s="247"/>
      <c r="B1046692" s="248"/>
      <c r="C1046692" s="249"/>
      <c r="D1046692" s="250"/>
      <c r="E1046692" s="250"/>
      <c r="F1046692" s="250"/>
      <c r="G1046692" s="250"/>
      <c r="H1046692" s="250"/>
      <c r="I1046692" s="250"/>
      <c r="J1046692" s="244"/>
      <c r="K1046692" s="244"/>
      <c r="L1046692" s="244"/>
      <c r="M1046692" s="244"/>
      <c r="N1046692" s="244"/>
      <c r="O1046692" s="251"/>
      <c r="P1046692" s="251"/>
      <c r="Q1046692" s="251"/>
      <c r="R1046692" s="251"/>
      <c r="S1046692" s="251"/>
      <c r="T1046692" s="251"/>
      <c r="U1046692" s="251"/>
      <c r="V1046692" s="251"/>
      <c r="W1046692" s="251"/>
      <c r="X1046692" s="251"/>
      <c r="Y1046692" s="251"/>
      <c r="Z1046692" s="251"/>
      <c r="AA1046692" s="251"/>
      <c r="AB1046692" s="247"/>
      <c r="AC1046692" s="247"/>
      <c r="AD1046692" s="245"/>
      <c r="AE1046692" s="245"/>
      <c r="AF1046692" s="245"/>
      <c r="AG1046692" s="245"/>
    </row>
    <row r="1046693" spans="1:33" ht="12.75">
      <c r="A1046693" s="247"/>
      <c r="B1046693" s="248"/>
      <c r="C1046693" s="249"/>
      <c r="D1046693" s="250"/>
      <c r="E1046693" s="250"/>
      <c r="F1046693" s="250"/>
      <c r="G1046693" s="250"/>
      <c r="H1046693" s="250"/>
      <c r="I1046693" s="250"/>
      <c r="J1046693" s="244"/>
      <c r="K1046693" s="244"/>
      <c r="L1046693" s="244"/>
      <c r="M1046693" s="244"/>
      <c r="N1046693" s="244"/>
      <c r="O1046693" s="251"/>
      <c r="P1046693" s="251"/>
      <c r="Q1046693" s="251"/>
      <c r="R1046693" s="251"/>
      <c r="S1046693" s="251"/>
      <c r="T1046693" s="251"/>
      <c r="U1046693" s="251"/>
      <c r="V1046693" s="251"/>
      <c r="W1046693" s="251"/>
      <c r="X1046693" s="251"/>
      <c r="Y1046693" s="251"/>
      <c r="Z1046693" s="251"/>
      <c r="AA1046693" s="251"/>
      <c r="AB1046693" s="247"/>
      <c r="AC1046693" s="247"/>
      <c r="AD1046693" s="245"/>
      <c r="AE1046693" s="245"/>
      <c r="AF1046693" s="245"/>
      <c r="AG1046693" s="245"/>
    </row>
    <row r="1046694" spans="1:33" ht="12.75">
      <c r="A1046694" s="247"/>
      <c r="B1046694" s="248"/>
      <c r="C1046694" s="249"/>
      <c r="D1046694" s="250"/>
      <c r="E1046694" s="250"/>
      <c r="F1046694" s="250"/>
      <c r="G1046694" s="250"/>
      <c r="H1046694" s="250"/>
      <c r="I1046694" s="250"/>
      <c r="J1046694" s="244"/>
      <c r="K1046694" s="244"/>
      <c r="L1046694" s="244"/>
      <c r="M1046694" s="244"/>
      <c r="N1046694" s="244"/>
      <c r="O1046694" s="251"/>
      <c r="P1046694" s="251"/>
      <c r="Q1046694" s="251"/>
      <c r="R1046694" s="251"/>
      <c r="S1046694" s="251"/>
      <c r="T1046694" s="251"/>
      <c r="U1046694" s="251"/>
      <c r="V1046694" s="251"/>
      <c r="W1046694" s="251"/>
      <c r="X1046694" s="251"/>
      <c r="Y1046694" s="251"/>
      <c r="Z1046694" s="251"/>
      <c r="AA1046694" s="251"/>
      <c r="AB1046694" s="247"/>
      <c r="AC1046694" s="247"/>
      <c r="AD1046694" s="245"/>
      <c r="AE1046694" s="245"/>
      <c r="AF1046694" s="245"/>
      <c r="AG1046694" s="245"/>
    </row>
    <row r="1046695" spans="1:33" ht="12.75">
      <c r="A1046695" s="247"/>
      <c r="B1046695" s="248"/>
      <c r="C1046695" s="249"/>
      <c r="D1046695" s="250"/>
      <c r="E1046695" s="250"/>
      <c r="F1046695" s="250"/>
      <c r="G1046695" s="250"/>
      <c r="H1046695" s="250"/>
      <c r="I1046695" s="250"/>
      <c r="J1046695" s="244"/>
      <c r="K1046695" s="244"/>
      <c r="L1046695" s="244"/>
      <c r="M1046695" s="244"/>
      <c r="N1046695" s="244"/>
      <c r="O1046695" s="251"/>
      <c r="P1046695" s="251"/>
      <c r="Q1046695" s="251"/>
      <c r="R1046695" s="251"/>
      <c r="S1046695" s="251"/>
      <c r="T1046695" s="251"/>
      <c r="U1046695" s="251"/>
      <c r="V1046695" s="251"/>
      <c r="W1046695" s="251"/>
      <c r="X1046695" s="251"/>
      <c r="Y1046695" s="251"/>
      <c r="Z1046695" s="251"/>
      <c r="AA1046695" s="251"/>
      <c r="AB1046695" s="247"/>
      <c r="AC1046695" s="247"/>
      <c r="AD1046695" s="245"/>
      <c r="AE1046695" s="245"/>
      <c r="AF1046695" s="245"/>
      <c r="AG1046695" s="245"/>
    </row>
    <row r="1046696" spans="1:33" ht="12.75">
      <c r="A1046696" s="247"/>
      <c r="B1046696" s="248"/>
      <c r="C1046696" s="249"/>
      <c r="D1046696" s="250"/>
      <c r="E1046696" s="250"/>
      <c r="F1046696" s="250"/>
      <c r="G1046696" s="250"/>
      <c r="H1046696" s="250"/>
      <c r="I1046696" s="250"/>
      <c r="J1046696" s="244"/>
      <c r="K1046696" s="244"/>
      <c r="L1046696" s="244"/>
      <c r="M1046696" s="244"/>
      <c r="N1046696" s="244"/>
      <c r="O1046696" s="251"/>
      <c r="P1046696" s="251"/>
      <c r="Q1046696" s="251"/>
      <c r="R1046696" s="251"/>
      <c r="S1046696" s="251"/>
      <c r="T1046696" s="251"/>
      <c r="U1046696" s="251"/>
      <c r="V1046696" s="251"/>
      <c r="W1046696" s="251"/>
      <c r="X1046696" s="251"/>
      <c r="Y1046696" s="251"/>
      <c r="Z1046696" s="251"/>
      <c r="AA1046696" s="251"/>
      <c r="AB1046696" s="247"/>
      <c r="AC1046696" s="247"/>
      <c r="AD1046696" s="245"/>
      <c r="AE1046696" s="245"/>
      <c r="AF1046696" s="245"/>
      <c r="AG1046696" s="245"/>
    </row>
    <row r="1046697" spans="1:33" ht="12.75">
      <c r="A1046697" s="247"/>
      <c r="B1046697" s="248"/>
      <c r="C1046697" s="249"/>
      <c r="D1046697" s="250"/>
      <c r="E1046697" s="250"/>
      <c r="F1046697" s="250"/>
      <c r="G1046697" s="250"/>
      <c r="H1046697" s="250"/>
      <c r="I1046697" s="250"/>
      <c r="J1046697" s="244"/>
      <c r="K1046697" s="244"/>
      <c r="L1046697" s="244"/>
      <c r="M1046697" s="244"/>
      <c r="N1046697" s="244"/>
      <c r="O1046697" s="251"/>
      <c r="P1046697" s="251"/>
      <c r="Q1046697" s="251"/>
      <c r="R1046697" s="251"/>
      <c r="S1046697" s="251"/>
      <c r="T1046697" s="251"/>
      <c r="U1046697" s="251"/>
      <c r="V1046697" s="251"/>
      <c r="W1046697" s="251"/>
      <c r="X1046697" s="251"/>
      <c r="Y1046697" s="251"/>
      <c r="Z1046697" s="251"/>
      <c r="AA1046697" s="251"/>
      <c r="AB1046697" s="247"/>
      <c r="AC1046697" s="247"/>
      <c r="AD1046697" s="245"/>
      <c r="AE1046697" s="245"/>
      <c r="AF1046697" s="245"/>
      <c r="AG1046697" s="245"/>
    </row>
    <row r="1046698" spans="1:33" ht="12.75">
      <c r="A1046698" s="247"/>
      <c r="B1046698" s="248"/>
      <c r="C1046698" s="249"/>
      <c r="D1046698" s="250"/>
      <c r="E1046698" s="250"/>
      <c r="F1046698" s="250"/>
      <c r="G1046698" s="250"/>
      <c r="H1046698" s="250"/>
      <c r="I1046698" s="250"/>
      <c r="J1046698" s="244"/>
      <c r="K1046698" s="244"/>
      <c r="L1046698" s="244"/>
      <c r="M1046698" s="244"/>
      <c r="N1046698" s="244"/>
      <c r="O1046698" s="251"/>
      <c r="P1046698" s="251"/>
      <c r="Q1046698" s="251"/>
      <c r="R1046698" s="251"/>
      <c r="S1046698" s="251"/>
      <c r="T1046698" s="251"/>
      <c r="U1046698" s="251"/>
      <c r="V1046698" s="251"/>
      <c r="W1046698" s="251"/>
      <c r="X1046698" s="251"/>
      <c r="Y1046698" s="251"/>
      <c r="Z1046698" s="251"/>
      <c r="AA1046698" s="251"/>
      <c r="AB1046698" s="247"/>
      <c r="AC1046698" s="247"/>
      <c r="AD1046698" s="245"/>
      <c r="AE1046698" s="245"/>
      <c r="AF1046698" s="245"/>
      <c r="AG1046698" s="245"/>
    </row>
    <row r="1046699" spans="1:33" ht="12.75">
      <c r="A1046699" s="247"/>
      <c r="B1046699" s="248"/>
      <c r="C1046699" s="249"/>
      <c r="D1046699" s="250"/>
      <c r="E1046699" s="250"/>
      <c r="F1046699" s="250"/>
      <c r="G1046699" s="250"/>
      <c r="H1046699" s="250"/>
      <c r="I1046699" s="250"/>
      <c r="J1046699" s="244"/>
      <c r="K1046699" s="244"/>
      <c r="L1046699" s="244"/>
      <c r="M1046699" s="244"/>
      <c r="N1046699" s="244"/>
      <c r="O1046699" s="251"/>
      <c r="P1046699" s="251"/>
      <c r="Q1046699" s="251"/>
      <c r="R1046699" s="251"/>
      <c r="S1046699" s="251"/>
      <c r="T1046699" s="251"/>
      <c r="U1046699" s="251"/>
      <c r="V1046699" s="251"/>
      <c r="W1046699" s="251"/>
      <c r="X1046699" s="251"/>
      <c r="Y1046699" s="251"/>
      <c r="Z1046699" s="251"/>
      <c r="AA1046699" s="251"/>
      <c r="AB1046699" s="247"/>
      <c r="AC1046699" s="247"/>
      <c r="AD1046699" s="245"/>
      <c r="AE1046699" s="245"/>
      <c r="AF1046699" s="245"/>
      <c r="AG1046699" s="245"/>
    </row>
    <row r="1046700" spans="1:33" ht="12.75">
      <c r="A1046700" s="247"/>
      <c r="B1046700" s="248"/>
      <c r="C1046700" s="249"/>
      <c r="D1046700" s="250"/>
      <c r="E1046700" s="250"/>
      <c r="F1046700" s="250"/>
      <c r="G1046700" s="250"/>
      <c r="H1046700" s="250"/>
      <c r="I1046700" s="250"/>
      <c r="J1046700" s="244"/>
      <c r="K1046700" s="244"/>
      <c r="L1046700" s="244"/>
      <c r="M1046700" s="244"/>
      <c r="N1046700" s="244"/>
      <c r="O1046700" s="251"/>
      <c r="P1046700" s="251"/>
      <c r="Q1046700" s="251"/>
      <c r="R1046700" s="251"/>
      <c r="S1046700" s="251"/>
      <c r="T1046700" s="251"/>
      <c r="U1046700" s="251"/>
      <c r="V1046700" s="251"/>
      <c r="W1046700" s="251"/>
      <c r="X1046700" s="251"/>
      <c r="Y1046700" s="251"/>
      <c r="Z1046700" s="251"/>
      <c r="AA1046700" s="251"/>
      <c r="AB1046700" s="247"/>
      <c r="AC1046700" s="247"/>
      <c r="AD1046700" s="245"/>
      <c r="AE1046700" s="245"/>
      <c r="AF1046700" s="245"/>
      <c r="AG1046700" s="245"/>
    </row>
    <row r="1046701" spans="1:33" ht="12.75">
      <c r="A1046701" s="247"/>
      <c r="B1046701" s="248"/>
      <c r="C1046701" s="249"/>
      <c r="D1046701" s="250"/>
      <c r="E1046701" s="250"/>
      <c r="F1046701" s="250"/>
      <c r="G1046701" s="250"/>
      <c r="H1046701" s="250"/>
      <c r="I1046701" s="250"/>
      <c r="J1046701" s="244"/>
      <c r="K1046701" s="244"/>
      <c r="L1046701" s="244"/>
      <c r="M1046701" s="244"/>
      <c r="N1046701" s="244"/>
      <c r="O1046701" s="251"/>
      <c r="P1046701" s="251"/>
      <c r="Q1046701" s="251"/>
      <c r="R1046701" s="251"/>
      <c r="S1046701" s="251"/>
      <c r="T1046701" s="251"/>
      <c r="U1046701" s="251"/>
      <c r="V1046701" s="251"/>
      <c r="W1046701" s="251"/>
      <c r="X1046701" s="251"/>
      <c r="Y1046701" s="251"/>
      <c r="Z1046701" s="251"/>
      <c r="AA1046701" s="251"/>
      <c r="AB1046701" s="247"/>
      <c r="AC1046701" s="247"/>
      <c r="AD1046701" s="245"/>
      <c r="AE1046701" s="245"/>
      <c r="AF1046701" s="245"/>
      <c r="AG1046701" s="245"/>
    </row>
    <row r="1046702" spans="1:33" ht="12.75">
      <c r="A1046702" s="247"/>
      <c r="B1046702" s="248"/>
      <c r="C1046702" s="249"/>
      <c r="D1046702" s="250"/>
      <c r="E1046702" s="250"/>
      <c r="F1046702" s="250"/>
      <c r="G1046702" s="250"/>
      <c r="H1046702" s="250"/>
      <c r="I1046702" s="250"/>
      <c r="J1046702" s="244"/>
      <c r="K1046702" s="244"/>
      <c r="L1046702" s="244"/>
      <c r="M1046702" s="244"/>
      <c r="N1046702" s="244"/>
      <c r="O1046702" s="251"/>
      <c r="P1046702" s="251"/>
      <c r="Q1046702" s="251"/>
      <c r="R1046702" s="251"/>
      <c r="S1046702" s="251"/>
      <c r="T1046702" s="251"/>
      <c r="U1046702" s="251"/>
      <c r="V1046702" s="251"/>
      <c r="W1046702" s="251"/>
      <c r="X1046702" s="251"/>
      <c r="Y1046702" s="251"/>
      <c r="Z1046702" s="251"/>
      <c r="AA1046702" s="251"/>
      <c r="AB1046702" s="247"/>
      <c r="AC1046702" s="247"/>
      <c r="AD1046702" s="245"/>
      <c r="AE1046702" s="245"/>
      <c r="AF1046702" s="245"/>
      <c r="AG1046702" s="245"/>
    </row>
    <row r="1046703" spans="1:33" ht="12.75">
      <c r="A1046703" s="247"/>
      <c r="B1046703" s="248"/>
      <c r="C1046703" s="249"/>
      <c r="D1046703" s="250"/>
      <c r="E1046703" s="250"/>
      <c r="F1046703" s="250"/>
      <c r="G1046703" s="250"/>
      <c r="H1046703" s="250"/>
      <c r="I1046703" s="250"/>
      <c r="J1046703" s="244"/>
      <c r="K1046703" s="244"/>
      <c r="L1046703" s="244"/>
      <c r="M1046703" s="244"/>
      <c r="N1046703" s="244"/>
      <c r="O1046703" s="251"/>
      <c r="P1046703" s="251"/>
      <c r="Q1046703" s="251"/>
      <c r="R1046703" s="251"/>
      <c r="S1046703" s="251"/>
      <c r="T1046703" s="251"/>
      <c r="U1046703" s="251"/>
      <c r="V1046703" s="251"/>
      <c r="W1046703" s="251"/>
      <c r="X1046703" s="251"/>
      <c r="Y1046703" s="251"/>
      <c r="Z1046703" s="251"/>
      <c r="AA1046703" s="251"/>
      <c r="AB1046703" s="247"/>
      <c r="AC1046703" s="247"/>
      <c r="AD1046703" s="245"/>
      <c r="AE1046703" s="245"/>
      <c r="AF1046703" s="245"/>
      <c r="AG1046703" s="245"/>
    </row>
    <row r="1046704" spans="1:33" ht="12.75">
      <c r="A1046704" s="247"/>
      <c r="B1046704" s="248"/>
      <c r="C1046704" s="249"/>
      <c r="D1046704" s="250"/>
      <c r="E1046704" s="250"/>
      <c r="F1046704" s="250"/>
      <c r="G1046704" s="250"/>
      <c r="H1046704" s="250"/>
      <c r="I1046704" s="250"/>
      <c r="J1046704" s="244"/>
      <c r="K1046704" s="244"/>
      <c r="L1046704" s="244"/>
      <c r="M1046704" s="244"/>
      <c r="N1046704" s="244"/>
      <c r="O1046704" s="251"/>
      <c r="P1046704" s="251"/>
      <c r="Q1046704" s="251"/>
      <c r="R1046704" s="251"/>
      <c r="S1046704" s="251"/>
      <c r="T1046704" s="251"/>
      <c r="U1046704" s="251"/>
      <c r="V1046704" s="251"/>
      <c r="W1046704" s="251"/>
      <c r="X1046704" s="251"/>
      <c r="Y1046704" s="251"/>
      <c r="Z1046704" s="251"/>
      <c r="AA1046704" s="251"/>
      <c r="AB1046704" s="247"/>
      <c r="AC1046704" s="247"/>
      <c r="AD1046704" s="245"/>
      <c r="AE1046704" s="245"/>
      <c r="AF1046704" s="245"/>
      <c r="AG1046704" s="245"/>
    </row>
    <row r="1046705" spans="1:33" ht="12.75">
      <c r="A1046705" s="247"/>
      <c r="B1046705" s="248"/>
      <c r="C1046705" s="249"/>
      <c r="D1046705" s="250"/>
      <c r="E1046705" s="250"/>
      <c r="F1046705" s="250"/>
      <c r="G1046705" s="250"/>
      <c r="H1046705" s="250"/>
      <c r="I1046705" s="250"/>
      <c r="J1046705" s="244"/>
      <c r="K1046705" s="244"/>
      <c r="L1046705" s="244"/>
      <c r="M1046705" s="244"/>
      <c r="N1046705" s="244"/>
      <c r="O1046705" s="251"/>
      <c r="P1046705" s="251"/>
      <c r="Q1046705" s="251"/>
      <c r="R1046705" s="251"/>
      <c r="S1046705" s="251"/>
      <c r="T1046705" s="251"/>
      <c r="U1046705" s="251"/>
      <c r="V1046705" s="251"/>
      <c r="W1046705" s="251"/>
      <c r="X1046705" s="251"/>
      <c r="Y1046705" s="251"/>
      <c r="Z1046705" s="251"/>
      <c r="AA1046705" s="251"/>
      <c r="AB1046705" s="247"/>
      <c r="AC1046705" s="247"/>
      <c r="AD1046705" s="245"/>
      <c r="AE1046705" s="245"/>
      <c r="AF1046705" s="245"/>
      <c r="AG1046705" s="245"/>
    </row>
    <row r="1046706" spans="1:33" ht="12.75">
      <c r="A1046706" s="247"/>
      <c r="B1046706" s="248"/>
      <c r="C1046706" s="249"/>
      <c r="D1046706" s="250"/>
      <c r="E1046706" s="250"/>
      <c r="F1046706" s="250"/>
      <c r="G1046706" s="250"/>
      <c r="H1046706" s="250"/>
      <c r="I1046706" s="250"/>
      <c r="J1046706" s="244"/>
      <c r="K1046706" s="244"/>
      <c r="L1046706" s="244"/>
      <c r="M1046706" s="244"/>
      <c r="N1046706" s="244"/>
      <c r="O1046706" s="251"/>
      <c r="P1046706" s="251"/>
      <c r="Q1046706" s="251"/>
      <c r="R1046706" s="251"/>
      <c r="S1046706" s="251"/>
      <c r="T1046706" s="251"/>
      <c r="U1046706" s="251"/>
      <c r="V1046706" s="251"/>
      <c r="W1046706" s="251"/>
      <c r="X1046706" s="251"/>
      <c r="Y1046706" s="251"/>
      <c r="Z1046706" s="251"/>
      <c r="AA1046706" s="251"/>
      <c r="AB1046706" s="247"/>
      <c r="AC1046706" s="247"/>
      <c r="AD1046706" s="245"/>
      <c r="AE1046706" s="245"/>
      <c r="AF1046706" s="245"/>
      <c r="AG1046706" s="245"/>
    </row>
    <row r="1046707" spans="1:33" ht="12.75">
      <c r="A1046707" s="247"/>
      <c r="B1046707" s="248"/>
      <c r="C1046707" s="249"/>
      <c r="D1046707" s="250"/>
      <c r="E1046707" s="250"/>
      <c r="F1046707" s="250"/>
      <c r="G1046707" s="250"/>
      <c r="H1046707" s="250"/>
      <c r="I1046707" s="250"/>
      <c r="J1046707" s="244"/>
      <c r="K1046707" s="244"/>
      <c r="L1046707" s="244"/>
      <c r="M1046707" s="244"/>
      <c r="N1046707" s="244"/>
      <c r="O1046707" s="251"/>
      <c r="P1046707" s="251"/>
      <c r="Q1046707" s="251"/>
      <c r="R1046707" s="251"/>
      <c r="S1046707" s="251"/>
      <c r="T1046707" s="251"/>
      <c r="U1046707" s="251"/>
      <c r="V1046707" s="251"/>
      <c r="W1046707" s="251"/>
      <c r="X1046707" s="251"/>
      <c r="Y1046707" s="251"/>
      <c r="Z1046707" s="251"/>
      <c r="AA1046707" s="251"/>
      <c r="AB1046707" s="247"/>
      <c r="AC1046707" s="247"/>
      <c r="AD1046707" s="245"/>
      <c r="AE1046707" s="245"/>
      <c r="AF1046707" s="245"/>
      <c r="AG1046707" s="245"/>
    </row>
    <row r="1046708" spans="1:33" ht="12.75">
      <c r="A1046708" s="247"/>
      <c r="B1046708" s="248"/>
      <c r="C1046708" s="249"/>
      <c r="D1046708" s="250"/>
      <c r="E1046708" s="250"/>
      <c r="F1046708" s="250"/>
      <c r="G1046708" s="250"/>
      <c r="H1046708" s="250"/>
      <c r="I1046708" s="250"/>
      <c r="J1046708" s="244"/>
      <c r="K1046708" s="244"/>
      <c r="L1046708" s="244"/>
      <c r="M1046708" s="244"/>
      <c r="N1046708" s="244"/>
      <c r="O1046708" s="251"/>
      <c r="P1046708" s="251"/>
      <c r="Q1046708" s="251"/>
      <c r="R1046708" s="251"/>
      <c r="S1046708" s="251"/>
      <c r="T1046708" s="251"/>
      <c r="U1046708" s="251"/>
      <c r="V1046708" s="251"/>
      <c r="W1046708" s="251"/>
      <c r="X1046708" s="251"/>
      <c r="Y1046708" s="251"/>
      <c r="Z1046708" s="251"/>
      <c r="AA1046708" s="251"/>
      <c r="AB1046708" s="247"/>
      <c r="AC1046708" s="247"/>
      <c r="AD1046708" s="245"/>
      <c r="AE1046708" s="245"/>
      <c r="AF1046708" s="245"/>
      <c r="AG1046708" s="245"/>
    </row>
    <row r="1046709" spans="1:33" ht="12.75">
      <c r="A1046709" s="247"/>
      <c r="B1046709" s="248"/>
      <c r="C1046709" s="249"/>
      <c r="D1046709" s="250"/>
      <c r="E1046709" s="250"/>
      <c r="F1046709" s="250"/>
      <c r="G1046709" s="250"/>
      <c r="H1046709" s="250"/>
      <c r="I1046709" s="250"/>
      <c r="J1046709" s="244"/>
      <c r="K1046709" s="244"/>
      <c r="L1046709" s="244"/>
      <c r="M1046709" s="244"/>
      <c r="N1046709" s="244"/>
      <c r="O1046709" s="251"/>
      <c r="P1046709" s="251"/>
      <c r="Q1046709" s="251"/>
      <c r="R1046709" s="251"/>
      <c r="S1046709" s="251"/>
      <c r="T1046709" s="251"/>
      <c r="U1046709" s="251"/>
      <c r="V1046709" s="251"/>
      <c r="W1046709" s="251"/>
      <c r="X1046709" s="251"/>
      <c r="Y1046709" s="251"/>
      <c r="Z1046709" s="251"/>
      <c r="AA1046709" s="251"/>
      <c r="AB1046709" s="247"/>
      <c r="AC1046709" s="247"/>
      <c r="AD1046709" s="245"/>
      <c r="AE1046709" s="245"/>
      <c r="AF1046709" s="245"/>
      <c r="AG1046709" s="245"/>
    </row>
    <row r="1046710" spans="1:33" ht="12.75">
      <c r="A1046710" s="247"/>
      <c r="B1046710" s="248"/>
      <c r="C1046710" s="249"/>
      <c r="D1046710" s="250"/>
      <c r="E1046710" s="250"/>
      <c r="F1046710" s="250"/>
      <c r="G1046710" s="250"/>
      <c r="H1046710" s="250"/>
      <c r="I1046710" s="250"/>
      <c r="J1046710" s="244"/>
      <c r="K1046710" s="244"/>
      <c r="L1046710" s="244"/>
      <c r="M1046710" s="244"/>
      <c r="N1046710" s="244"/>
      <c r="O1046710" s="251"/>
      <c r="P1046710" s="251"/>
      <c r="Q1046710" s="251"/>
      <c r="R1046710" s="251"/>
      <c r="S1046710" s="251"/>
      <c r="T1046710" s="251"/>
      <c r="U1046710" s="251"/>
      <c r="V1046710" s="251"/>
      <c r="W1046710" s="251"/>
      <c r="X1046710" s="251"/>
      <c r="Y1046710" s="251"/>
      <c r="Z1046710" s="251"/>
      <c r="AA1046710" s="251"/>
      <c r="AB1046710" s="247"/>
      <c r="AC1046710" s="247"/>
      <c r="AD1046710" s="245"/>
      <c r="AE1046710" s="245"/>
      <c r="AF1046710" s="245"/>
      <c r="AG1046710" s="245"/>
    </row>
    <row r="1046711" spans="1:33" ht="12.75">
      <c r="A1046711" s="247"/>
      <c r="B1046711" s="248"/>
      <c r="C1046711" s="249"/>
      <c r="D1046711" s="250"/>
      <c r="E1046711" s="250"/>
      <c r="F1046711" s="250"/>
      <c r="G1046711" s="250"/>
      <c r="H1046711" s="250"/>
      <c r="I1046711" s="250"/>
      <c r="J1046711" s="244"/>
      <c r="K1046711" s="244"/>
      <c r="L1046711" s="244"/>
      <c r="M1046711" s="244"/>
      <c r="N1046711" s="244"/>
      <c r="O1046711" s="251"/>
      <c r="P1046711" s="251"/>
      <c r="Q1046711" s="251"/>
      <c r="R1046711" s="251"/>
      <c r="S1046711" s="251"/>
      <c r="T1046711" s="251"/>
      <c r="U1046711" s="251"/>
      <c r="V1046711" s="251"/>
      <c r="W1046711" s="251"/>
      <c r="X1046711" s="251"/>
      <c r="Y1046711" s="251"/>
      <c r="Z1046711" s="251"/>
      <c r="AA1046711" s="251"/>
      <c r="AB1046711" s="247"/>
      <c r="AC1046711" s="247"/>
      <c r="AD1046711" s="245"/>
      <c r="AE1046711" s="245"/>
      <c r="AF1046711" s="245"/>
      <c r="AG1046711" s="245"/>
    </row>
    <row r="1046712" spans="1:33" ht="12.75">
      <c r="A1046712" s="247"/>
      <c r="B1046712" s="248"/>
      <c r="C1046712" s="249"/>
      <c r="D1046712" s="250"/>
      <c r="E1046712" s="250"/>
      <c r="F1046712" s="250"/>
      <c r="G1046712" s="250"/>
      <c r="H1046712" s="250"/>
      <c r="I1046712" s="250"/>
      <c r="J1046712" s="244"/>
      <c r="K1046712" s="244"/>
      <c r="L1046712" s="244"/>
      <c r="M1046712" s="244"/>
      <c r="N1046712" s="244"/>
      <c r="O1046712" s="251"/>
      <c r="P1046712" s="251"/>
      <c r="Q1046712" s="251"/>
      <c r="R1046712" s="251"/>
      <c r="S1046712" s="251"/>
      <c r="T1046712" s="251"/>
      <c r="U1046712" s="251"/>
      <c r="V1046712" s="251"/>
      <c r="W1046712" s="251"/>
      <c r="X1046712" s="251"/>
      <c r="Y1046712" s="251"/>
      <c r="Z1046712" s="251"/>
      <c r="AA1046712" s="251"/>
      <c r="AB1046712" s="247"/>
      <c r="AC1046712" s="247"/>
      <c r="AD1046712" s="245"/>
      <c r="AE1046712" s="245"/>
      <c r="AF1046712" s="245"/>
      <c r="AG1046712" s="245"/>
    </row>
    <row r="1046713" spans="1:33" ht="12.75">
      <c r="A1046713" s="247"/>
      <c r="B1046713" s="248"/>
      <c r="C1046713" s="249"/>
      <c r="D1046713" s="250"/>
      <c r="E1046713" s="250"/>
      <c r="F1046713" s="250"/>
      <c r="G1046713" s="250"/>
      <c r="H1046713" s="250"/>
      <c r="I1046713" s="250"/>
      <c r="J1046713" s="244"/>
      <c r="K1046713" s="244"/>
      <c r="L1046713" s="244"/>
      <c r="M1046713" s="244"/>
      <c r="N1046713" s="244"/>
      <c r="O1046713" s="251"/>
      <c r="P1046713" s="251"/>
      <c r="Q1046713" s="251"/>
      <c r="R1046713" s="251"/>
      <c r="S1046713" s="251"/>
      <c r="T1046713" s="251"/>
      <c r="U1046713" s="251"/>
      <c r="V1046713" s="251"/>
      <c r="W1046713" s="251"/>
      <c r="X1046713" s="251"/>
      <c r="Y1046713" s="251"/>
      <c r="Z1046713" s="251"/>
      <c r="AA1046713" s="251"/>
      <c r="AB1046713" s="247"/>
      <c r="AC1046713" s="247"/>
      <c r="AD1046713" s="245"/>
      <c r="AE1046713" s="245"/>
      <c r="AF1046713" s="245"/>
      <c r="AG1046713" s="245"/>
    </row>
    <row r="1046714" spans="1:33" ht="12.75">
      <c r="A1046714" s="247"/>
      <c r="B1046714" s="248"/>
      <c r="C1046714" s="249"/>
      <c r="D1046714" s="250"/>
      <c r="E1046714" s="250"/>
      <c r="F1046714" s="250"/>
      <c r="G1046714" s="250"/>
      <c r="H1046714" s="250"/>
      <c r="I1046714" s="250"/>
      <c r="J1046714" s="244"/>
      <c r="K1046714" s="244"/>
      <c r="L1046714" s="244"/>
      <c r="M1046714" s="244"/>
      <c r="N1046714" s="244"/>
      <c r="O1046714" s="251"/>
      <c r="P1046714" s="251"/>
      <c r="Q1046714" s="251"/>
      <c r="R1046714" s="251"/>
      <c r="S1046714" s="251"/>
      <c r="T1046714" s="251"/>
      <c r="U1046714" s="251"/>
      <c r="V1046714" s="251"/>
      <c r="W1046714" s="251"/>
      <c r="X1046714" s="251"/>
      <c r="Y1046714" s="251"/>
      <c r="Z1046714" s="251"/>
      <c r="AA1046714" s="251"/>
      <c r="AB1046714" s="247"/>
      <c r="AC1046714" s="247"/>
      <c r="AD1046714" s="245"/>
      <c r="AE1046714" s="245"/>
      <c r="AF1046714" s="245"/>
      <c r="AG1046714" s="245"/>
    </row>
    <row r="1046715" spans="1:33" ht="12.75">
      <c r="A1046715" s="247"/>
      <c r="B1046715" s="248"/>
      <c r="C1046715" s="249"/>
      <c r="D1046715" s="250"/>
      <c r="E1046715" s="250"/>
      <c r="F1046715" s="250"/>
      <c r="G1046715" s="250"/>
      <c r="H1046715" s="250"/>
      <c r="I1046715" s="250"/>
      <c r="J1046715" s="244"/>
      <c r="K1046715" s="244"/>
      <c r="L1046715" s="244"/>
      <c r="M1046715" s="244"/>
      <c r="N1046715" s="244"/>
      <c r="O1046715" s="251"/>
      <c r="P1046715" s="251"/>
      <c r="Q1046715" s="251"/>
      <c r="R1046715" s="251"/>
      <c r="S1046715" s="251"/>
      <c r="T1046715" s="251"/>
      <c r="U1046715" s="251"/>
      <c r="V1046715" s="251"/>
      <c r="W1046715" s="251"/>
      <c r="X1046715" s="251"/>
      <c r="Y1046715" s="251"/>
      <c r="Z1046715" s="251"/>
      <c r="AA1046715" s="251"/>
      <c r="AB1046715" s="247"/>
      <c r="AC1046715" s="247"/>
      <c r="AD1046715" s="245"/>
      <c r="AE1046715" s="245"/>
      <c r="AF1046715" s="245"/>
      <c r="AG1046715" s="245"/>
    </row>
    <row r="1046716" spans="1:33" ht="12.75">
      <c r="A1046716" s="247"/>
      <c r="B1046716" s="248"/>
      <c r="C1046716" s="249"/>
      <c r="D1046716" s="250"/>
      <c r="E1046716" s="250"/>
      <c r="F1046716" s="250"/>
      <c r="G1046716" s="250"/>
      <c r="H1046716" s="250"/>
      <c r="I1046716" s="250"/>
      <c r="J1046716" s="244"/>
      <c r="K1046716" s="244"/>
      <c r="L1046716" s="244"/>
      <c r="M1046716" s="244"/>
      <c r="N1046716" s="244"/>
      <c r="O1046716" s="251"/>
      <c r="P1046716" s="251"/>
      <c r="Q1046716" s="251"/>
      <c r="R1046716" s="251"/>
      <c r="S1046716" s="251"/>
      <c r="T1046716" s="251"/>
      <c r="U1046716" s="251"/>
      <c r="V1046716" s="251"/>
      <c r="W1046716" s="251"/>
      <c r="X1046716" s="251"/>
      <c r="Y1046716" s="251"/>
      <c r="Z1046716" s="251"/>
      <c r="AA1046716" s="251"/>
      <c r="AB1046716" s="247"/>
      <c r="AC1046716" s="247"/>
      <c r="AD1046716" s="245"/>
      <c r="AE1046716" s="245"/>
      <c r="AF1046716" s="245"/>
      <c r="AG1046716" s="245"/>
    </row>
    <row r="1046717" spans="1:33" ht="12.75">
      <c r="A1046717" s="247"/>
      <c r="B1046717" s="248"/>
      <c r="C1046717" s="249"/>
      <c r="D1046717" s="250"/>
      <c r="E1046717" s="250"/>
      <c r="F1046717" s="250"/>
      <c r="G1046717" s="250"/>
      <c r="H1046717" s="250"/>
      <c r="I1046717" s="250"/>
      <c r="J1046717" s="244"/>
      <c r="K1046717" s="244"/>
      <c r="L1046717" s="244"/>
      <c r="M1046717" s="244"/>
      <c r="N1046717" s="244"/>
      <c r="O1046717" s="251"/>
      <c r="P1046717" s="251"/>
      <c r="Q1046717" s="251"/>
      <c r="R1046717" s="251"/>
      <c r="S1046717" s="251"/>
      <c r="T1046717" s="251"/>
      <c r="U1046717" s="251"/>
      <c r="V1046717" s="251"/>
      <c r="W1046717" s="251"/>
      <c r="X1046717" s="251"/>
      <c r="Y1046717" s="251"/>
      <c r="Z1046717" s="251"/>
      <c r="AA1046717" s="251"/>
      <c r="AB1046717" s="247"/>
      <c r="AC1046717" s="247"/>
      <c r="AD1046717" s="245"/>
      <c r="AE1046717" s="245"/>
      <c r="AF1046717" s="245"/>
      <c r="AG1046717" s="245"/>
    </row>
    <row r="1046718" spans="1:33" ht="12.75">
      <c r="A1046718" s="247"/>
      <c r="B1046718" s="248"/>
      <c r="C1046718" s="249"/>
      <c r="D1046718" s="250"/>
      <c r="E1046718" s="250"/>
      <c r="F1046718" s="250"/>
      <c r="G1046718" s="250"/>
      <c r="H1046718" s="250"/>
      <c r="I1046718" s="250"/>
      <c r="J1046718" s="244"/>
      <c r="K1046718" s="244"/>
      <c r="L1046718" s="244"/>
      <c r="M1046718" s="244"/>
      <c r="N1046718" s="244"/>
      <c r="O1046718" s="251"/>
      <c r="P1046718" s="251"/>
      <c r="Q1046718" s="251"/>
      <c r="R1046718" s="251"/>
      <c r="S1046718" s="251"/>
      <c r="T1046718" s="251"/>
      <c r="U1046718" s="251"/>
      <c r="V1046718" s="251"/>
      <c r="W1046718" s="251"/>
      <c r="X1046718" s="251"/>
      <c r="Y1046718" s="251"/>
      <c r="Z1046718" s="251"/>
      <c r="AA1046718" s="251"/>
      <c r="AB1046718" s="247"/>
      <c r="AC1046718" s="247"/>
      <c r="AD1046718" s="245"/>
      <c r="AE1046718" s="245"/>
      <c r="AF1046718" s="245"/>
      <c r="AG1046718" s="245"/>
    </row>
    <row r="1046719" spans="1:33" ht="12.75">
      <c r="A1046719" s="247"/>
      <c r="B1046719" s="248"/>
      <c r="C1046719" s="249"/>
      <c r="D1046719" s="250"/>
      <c r="E1046719" s="250"/>
      <c r="F1046719" s="250"/>
      <c r="G1046719" s="250"/>
      <c r="H1046719" s="250"/>
      <c r="I1046719" s="250"/>
      <c r="J1046719" s="244"/>
      <c r="K1046719" s="244"/>
      <c r="L1046719" s="244"/>
      <c r="M1046719" s="244"/>
      <c r="N1046719" s="244"/>
      <c r="O1046719" s="251"/>
      <c r="P1046719" s="251"/>
      <c r="Q1046719" s="251"/>
      <c r="R1046719" s="251"/>
      <c r="S1046719" s="251"/>
      <c r="T1046719" s="251"/>
      <c r="U1046719" s="251"/>
      <c r="V1046719" s="251"/>
      <c r="W1046719" s="251"/>
      <c r="X1046719" s="251"/>
      <c r="Y1046719" s="251"/>
      <c r="Z1046719" s="251"/>
      <c r="AA1046719" s="251"/>
      <c r="AB1046719" s="247"/>
      <c r="AC1046719" s="247"/>
      <c r="AD1046719" s="245"/>
      <c r="AE1046719" s="245"/>
      <c r="AF1046719" s="245"/>
      <c r="AG1046719" s="245"/>
    </row>
    <row r="1046720" spans="1:33" ht="12.75">
      <c r="A1046720" s="247"/>
      <c r="B1046720" s="248"/>
      <c r="C1046720" s="249"/>
      <c r="D1046720" s="250"/>
      <c r="E1046720" s="250"/>
      <c r="F1046720" s="250"/>
      <c r="G1046720" s="250"/>
      <c r="H1046720" s="250"/>
      <c r="I1046720" s="250"/>
      <c r="J1046720" s="244"/>
      <c r="K1046720" s="244"/>
      <c r="L1046720" s="244"/>
      <c r="M1046720" s="244"/>
      <c r="N1046720" s="244"/>
      <c r="O1046720" s="251"/>
      <c r="P1046720" s="251"/>
      <c r="Q1046720" s="251"/>
      <c r="R1046720" s="251"/>
      <c r="S1046720" s="251"/>
      <c r="T1046720" s="251"/>
      <c r="U1046720" s="251"/>
      <c r="V1046720" s="251"/>
      <c r="W1046720" s="251"/>
      <c r="X1046720" s="251"/>
      <c r="Y1046720" s="251"/>
      <c r="Z1046720" s="251"/>
      <c r="AA1046720" s="251"/>
      <c r="AB1046720" s="247"/>
      <c r="AC1046720" s="247"/>
      <c r="AD1046720" s="245"/>
      <c r="AE1046720" s="245"/>
      <c r="AF1046720" s="245"/>
      <c r="AG1046720" s="245"/>
    </row>
    <row r="1046721" spans="1:33" ht="12.75">
      <c r="A1046721" s="247"/>
      <c r="B1046721" s="248"/>
      <c r="C1046721" s="249"/>
      <c r="D1046721" s="250"/>
      <c r="E1046721" s="250"/>
      <c r="F1046721" s="250"/>
      <c r="G1046721" s="250"/>
      <c r="H1046721" s="250"/>
      <c r="I1046721" s="250"/>
      <c r="J1046721" s="244"/>
      <c r="K1046721" s="244"/>
      <c r="L1046721" s="244"/>
      <c r="M1046721" s="244"/>
      <c r="N1046721" s="244"/>
      <c r="O1046721" s="251"/>
      <c r="P1046721" s="251"/>
      <c r="Q1046721" s="251"/>
      <c r="R1046721" s="251"/>
      <c r="S1046721" s="251"/>
      <c r="T1046721" s="251"/>
      <c r="U1046721" s="251"/>
      <c r="V1046721" s="251"/>
      <c r="W1046721" s="251"/>
      <c r="X1046721" s="251"/>
      <c r="Y1046721" s="251"/>
      <c r="Z1046721" s="251"/>
      <c r="AA1046721" s="251"/>
      <c r="AB1046721" s="247"/>
      <c r="AC1046721" s="247"/>
      <c r="AD1046721" s="245"/>
      <c r="AE1046721" s="245"/>
      <c r="AF1046721" s="245"/>
      <c r="AG1046721" s="245"/>
    </row>
    <row r="1046722" spans="1:33" ht="12.75">
      <c r="A1046722" s="247"/>
      <c r="B1046722" s="248"/>
      <c r="C1046722" s="249"/>
      <c r="D1046722" s="250"/>
      <c r="E1046722" s="250"/>
      <c r="F1046722" s="250"/>
      <c r="G1046722" s="250"/>
      <c r="H1046722" s="250"/>
      <c r="I1046722" s="250"/>
      <c r="J1046722" s="244"/>
      <c r="K1046722" s="244"/>
      <c r="L1046722" s="244"/>
      <c r="M1046722" s="244"/>
      <c r="N1046722" s="244"/>
      <c r="O1046722" s="251"/>
      <c r="P1046722" s="251"/>
      <c r="Q1046722" s="251"/>
      <c r="R1046722" s="251"/>
      <c r="S1046722" s="251"/>
      <c r="T1046722" s="251"/>
      <c r="U1046722" s="251"/>
      <c r="V1046722" s="251"/>
      <c r="W1046722" s="251"/>
      <c r="X1046722" s="251"/>
      <c r="Y1046722" s="251"/>
      <c r="Z1046722" s="251"/>
      <c r="AA1046722" s="251"/>
      <c r="AB1046722" s="247"/>
      <c r="AC1046722" s="247"/>
      <c r="AD1046722" s="245"/>
      <c r="AE1046722" s="245"/>
      <c r="AF1046722" s="245"/>
      <c r="AG1046722" s="245"/>
    </row>
    <row r="1046723" spans="1:33" ht="12.75">
      <c r="A1046723" s="247"/>
      <c r="B1046723" s="248"/>
      <c r="C1046723" s="249"/>
      <c r="D1046723" s="250"/>
      <c r="E1046723" s="250"/>
      <c r="F1046723" s="250"/>
      <c r="G1046723" s="250"/>
      <c r="H1046723" s="250"/>
      <c r="I1046723" s="250"/>
      <c r="J1046723" s="244"/>
      <c r="K1046723" s="244"/>
      <c r="L1046723" s="244"/>
      <c r="M1046723" s="244"/>
      <c r="N1046723" s="244"/>
      <c r="O1046723" s="251"/>
      <c r="P1046723" s="251"/>
      <c r="Q1046723" s="251"/>
      <c r="R1046723" s="251"/>
      <c r="S1046723" s="251"/>
      <c r="T1046723" s="251"/>
      <c r="U1046723" s="251"/>
      <c r="V1046723" s="251"/>
      <c r="W1046723" s="251"/>
      <c r="X1046723" s="251"/>
      <c r="Y1046723" s="251"/>
      <c r="Z1046723" s="251"/>
      <c r="AA1046723" s="251"/>
      <c r="AB1046723" s="247"/>
      <c r="AC1046723" s="247"/>
      <c r="AD1046723" s="245"/>
      <c r="AE1046723" s="245"/>
      <c r="AF1046723" s="245"/>
      <c r="AG1046723" s="245"/>
    </row>
    <row r="1046724" spans="1:33" ht="12.75">
      <c r="A1046724" s="247"/>
      <c r="B1046724" s="248"/>
      <c r="C1046724" s="249"/>
      <c r="D1046724" s="250"/>
      <c r="E1046724" s="250"/>
      <c r="F1046724" s="250"/>
      <c r="G1046724" s="250"/>
      <c r="H1046724" s="250"/>
      <c r="I1046724" s="250"/>
      <c r="J1046724" s="244"/>
      <c r="K1046724" s="244"/>
      <c r="L1046724" s="244"/>
      <c r="M1046724" s="244"/>
      <c r="N1046724" s="244"/>
      <c r="O1046724" s="251"/>
      <c r="P1046724" s="251"/>
      <c r="Q1046724" s="251"/>
      <c r="R1046724" s="251"/>
      <c r="S1046724" s="251"/>
      <c r="T1046724" s="251"/>
      <c r="U1046724" s="251"/>
      <c r="V1046724" s="251"/>
      <c r="W1046724" s="251"/>
      <c r="X1046724" s="251"/>
      <c r="Y1046724" s="251"/>
      <c r="Z1046724" s="251"/>
      <c r="AA1046724" s="251"/>
      <c r="AB1046724" s="247"/>
      <c r="AC1046724" s="247"/>
      <c r="AD1046724" s="245"/>
      <c r="AE1046724" s="245"/>
      <c r="AF1046724" s="245"/>
      <c r="AG1046724" s="245"/>
    </row>
    <row r="1046725" spans="1:33" ht="12.75">
      <c r="A1046725" s="247"/>
      <c r="B1046725" s="248"/>
      <c r="C1046725" s="249"/>
      <c r="D1046725" s="250"/>
      <c r="E1046725" s="250"/>
      <c r="F1046725" s="250"/>
      <c r="G1046725" s="250"/>
      <c r="H1046725" s="250"/>
      <c r="I1046725" s="250"/>
      <c r="J1046725" s="244"/>
      <c r="K1046725" s="244"/>
      <c r="L1046725" s="244"/>
      <c r="M1046725" s="244"/>
      <c r="N1046725" s="244"/>
      <c r="O1046725" s="251"/>
      <c r="P1046725" s="251"/>
      <c r="Q1046725" s="251"/>
      <c r="R1046725" s="251"/>
      <c r="S1046725" s="251"/>
      <c r="T1046725" s="251"/>
      <c r="U1046725" s="251"/>
      <c r="V1046725" s="251"/>
      <c r="W1046725" s="251"/>
      <c r="X1046725" s="251"/>
      <c r="Y1046725" s="251"/>
      <c r="Z1046725" s="251"/>
      <c r="AA1046725" s="251"/>
      <c r="AB1046725" s="247"/>
      <c r="AC1046725" s="247"/>
      <c r="AD1046725" s="245"/>
      <c r="AE1046725" s="245"/>
      <c r="AF1046725" s="245"/>
      <c r="AG1046725" s="245"/>
    </row>
    <row r="1046726" spans="1:33" ht="12.75">
      <c r="A1046726" s="247"/>
      <c r="B1046726" s="248"/>
      <c r="C1046726" s="249"/>
      <c r="D1046726" s="250"/>
      <c r="E1046726" s="250"/>
      <c r="F1046726" s="250"/>
      <c r="G1046726" s="250"/>
      <c r="H1046726" s="250"/>
      <c r="I1046726" s="250"/>
      <c r="J1046726" s="244"/>
      <c r="K1046726" s="244"/>
      <c r="L1046726" s="244"/>
      <c r="M1046726" s="244"/>
      <c r="N1046726" s="244"/>
      <c r="O1046726" s="251"/>
      <c r="P1046726" s="251"/>
      <c r="Q1046726" s="251"/>
      <c r="R1046726" s="251"/>
      <c r="S1046726" s="251"/>
      <c r="T1046726" s="251"/>
      <c r="U1046726" s="251"/>
      <c r="V1046726" s="251"/>
      <c r="W1046726" s="251"/>
      <c r="X1046726" s="251"/>
      <c r="Y1046726" s="251"/>
      <c r="Z1046726" s="251"/>
      <c r="AA1046726" s="251"/>
      <c r="AB1046726" s="247"/>
      <c r="AC1046726" s="247"/>
      <c r="AD1046726" s="245"/>
      <c r="AE1046726" s="245"/>
      <c r="AF1046726" s="245"/>
      <c r="AG1046726" s="245"/>
    </row>
    <row r="1046727" spans="1:33" ht="12.75">
      <c r="A1046727" s="247"/>
      <c r="B1046727" s="248"/>
      <c r="C1046727" s="249"/>
      <c r="D1046727" s="250"/>
      <c r="E1046727" s="250"/>
      <c r="F1046727" s="250"/>
      <c r="G1046727" s="250"/>
      <c r="H1046727" s="250"/>
      <c r="I1046727" s="250"/>
      <c r="J1046727" s="244"/>
      <c r="K1046727" s="244"/>
      <c r="L1046727" s="244"/>
      <c r="M1046727" s="244"/>
      <c r="N1046727" s="244"/>
      <c r="O1046727" s="251"/>
      <c r="P1046727" s="251"/>
      <c r="Q1046727" s="251"/>
      <c r="R1046727" s="251"/>
      <c r="S1046727" s="251"/>
      <c r="T1046727" s="251"/>
      <c r="U1046727" s="251"/>
      <c r="V1046727" s="251"/>
      <c r="W1046727" s="251"/>
      <c r="X1046727" s="251"/>
      <c r="Y1046727" s="251"/>
      <c r="Z1046727" s="251"/>
      <c r="AA1046727" s="251"/>
      <c r="AB1046727" s="247"/>
      <c r="AC1046727" s="247"/>
      <c r="AD1046727" s="245"/>
      <c r="AE1046727" s="245"/>
      <c r="AF1046727" s="245"/>
      <c r="AG1046727" s="245"/>
    </row>
    <row r="1046728" spans="1:33" ht="12.75">
      <c r="A1046728" s="247"/>
      <c r="B1046728" s="248"/>
      <c r="C1046728" s="249"/>
      <c r="D1046728" s="250"/>
      <c r="E1046728" s="250"/>
      <c r="F1046728" s="250"/>
      <c r="G1046728" s="250"/>
      <c r="H1046728" s="250"/>
      <c r="I1046728" s="250"/>
      <c r="J1046728" s="244"/>
      <c r="K1046728" s="244"/>
      <c r="L1046728" s="244"/>
      <c r="M1046728" s="244"/>
      <c r="N1046728" s="244"/>
      <c r="O1046728" s="251"/>
      <c r="P1046728" s="251"/>
      <c r="Q1046728" s="251"/>
      <c r="R1046728" s="251"/>
      <c r="S1046728" s="251"/>
      <c r="T1046728" s="251"/>
      <c r="U1046728" s="251"/>
      <c r="V1046728" s="251"/>
      <c r="W1046728" s="251"/>
      <c r="X1046728" s="251"/>
      <c r="Y1046728" s="251"/>
      <c r="Z1046728" s="251"/>
      <c r="AA1046728" s="251"/>
      <c r="AB1046728" s="247"/>
      <c r="AC1046728" s="247"/>
      <c r="AD1046728" s="245"/>
      <c r="AE1046728" s="245"/>
      <c r="AF1046728" s="245"/>
      <c r="AG1046728" s="245"/>
    </row>
    <row r="1046729" spans="1:33" ht="12.75">
      <c r="A1046729" s="247"/>
      <c r="B1046729" s="248"/>
      <c r="C1046729" s="249"/>
      <c r="D1046729" s="250"/>
      <c r="E1046729" s="250"/>
      <c r="F1046729" s="250"/>
      <c r="G1046729" s="250"/>
      <c r="H1046729" s="250"/>
      <c r="I1046729" s="250"/>
      <c r="J1046729" s="244"/>
      <c r="K1046729" s="244"/>
      <c r="L1046729" s="244"/>
      <c r="M1046729" s="244"/>
      <c r="N1046729" s="244"/>
      <c r="O1046729" s="251"/>
      <c r="P1046729" s="251"/>
      <c r="Q1046729" s="251"/>
      <c r="R1046729" s="251"/>
      <c r="S1046729" s="251"/>
      <c r="T1046729" s="251"/>
      <c r="U1046729" s="251"/>
      <c r="V1046729" s="251"/>
      <c r="W1046729" s="251"/>
      <c r="X1046729" s="251"/>
      <c r="Y1046729" s="251"/>
      <c r="Z1046729" s="251"/>
      <c r="AA1046729" s="251"/>
      <c r="AB1046729" s="247"/>
      <c r="AC1046729" s="247"/>
      <c r="AD1046729" s="245"/>
      <c r="AE1046729" s="245"/>
      <c r="AF1046729" s="245"/>
      <c r="AG1046729" s="245"/>
    </row>
    <row r="1046730" spans="1:33" ht="12.75">
      <c r="A1046730" s="247"/>
      <c r="B1046730" s="248"/>
      <c r="C1046730" s="249"/>
      <c r="D1046730" s="250"/>
      <c r="E1046730" s="250"/>
      <c r="F1046730" s="250"/>
      <c r="G1046730" s="250"/>
      <c r="H1046730" s="250"/>
      <c r="I1046730" s="250"/>
      <c r="J1046730" s="244"/>
      <c r="K1046730" s="244"/>
      <c r="L1046730" s="244"/>
      <c r="M1046730" s="244"/>
      <c r="N1046730" s="244"/>
      <c r="O1046730" s="251"/>
      <c r="P1046730" s="251"/>
      <c r="Q1046730" s="251"/>
      <c r="R1046730" s="251"/>
      <c r="S1046730" s="251"/>
      <c r="T1046730" s="251"/>
      <c r="U1046730" s="251"/>
      <c r="V1046730" s="251"/>
      <c r="W1046730" s="251"/>
      <c r="X1046730" s="251"/>
      <c r="Y1046730" s="251"/>
      <c r="Z1046730" s="251"/>
      <c r="AA1046730" s="251"/>
      <c r="AB1046730" s="247"/>
      <c r="AC1046730" s="247"/>
      <c r="AD1046730" s="245"/>
      <c r="AE1046730" s="245"/>
      <c r="AF1046730" s="245"/>
      <c r="AG1046730" s="245"/>
    </row>
    <row r="1046731" spans="1:33" ht="12.75">
      <c r="A1046731" s="247"/>
      <c r="B1046731" s="248"/>
      <c r="C1046731" s="249"/>
      <c r="D1046731" s="250"/>
      <c r="E1046731" s="250"/>
      <c r="F1046731" s="250"/>
      <c r="G1046731" s="250"/>
      <c r="H1046731" s="250"/>
      <c r="I1046731" s="250"/>
      <c r="J1046731" s="244"/>
      <c r="K1046731" s="244"/>
      <c r="L1046731" s="244"/>
      <c r="M1046731" s="244"/>
      <c r="N1046731" s="244"/>
      <c r="O1046731" s="251"/>
      <c r="P1046731" s="251"/>
      <c r="Q1046731" s="251"/>
      <c r="R1046731" s="251"/>
      <c r="S1046731" s="251"/>
      <c r="T1046731" s="251"/>
      <c r="U1046731" s="251"/>
      <c r="V1046731" s="251"/>
      <c r="W1046731" s="251"/>
      <c r="X1046731" s="251"/>
      <c r="Y1046731" s="251"/>
      <c r="Z1046731" s="251"/>
      <c r="AA1046731" s="251"/>
      <c r="AB1046731" s="247"/>
      <c r="AC1046731" s="247"/>
      <c r="AD1046731" s="245"/>
      <c r="AE1046731" s="245"/>
      <c r="AF1046731" s="245"/>
      <c r="AG1046731" s="245"/>
    </row>
    <row r="1046732" spans="1:33" ht="12.75">
      <c r="A1046732" s="247"/>
      <c r="B1046732" s="248"/>
      <c r="C1046732" s="249"/>
      <c r="D1046732" s="250"/>
      <c r="E1046732" s="250"/>
      <c r="F1046732" s="250"/>
      <c r="G1046732" s="250"/>
      <c r="H1046732" s="250"/>
      <c r="I1046732" s="250"/>
      <c r="J1046732" s="244"/>
      <c r="K1046732" s="244"/>
      <c r="L1046732" s="244"/>
      <c r="M1046732" s="244"/>
      <c r="N1046732" s="244"/>
      <c r="O1046732" s="251"/>
      <c r="P1046732" s="251"/>
      <c r="Q1046732" s="251"/>
      <c r="R1046732" s="251"/>
      <c r="S1046732" s="251"/>
      <c r="T1046732" s="251"/>
      <c r="U1046732" s="251"/>
      <c r="V1046732" s="251"/>
      <c r="W1046732" s="251"/>
      <c r="X1046732" s="251"/>
      <c r="Y1046732" s="251"/>
      <c r="Z1046732" s="251"/>
      <c r="AA1046732" s="251"/>
      <c r="AB1046732" s="247"/>
      <c r="AC1046732" s="247"/>
      <c r="AD1046732" s="245"/>
      <c r="AE1046732" s="245"/>
      <c r="AF1046732" s="245"/>
      <c r="AG1046732" s="245"/>
    </row>
    <row r="1046733" spans="1:33" ht="12.75">
      <c r="A1046733" s="247"/>
      <c r="B1046733" s="248"/>
      <c r="C1046733" s="249"/>
      <c r="D1046733" s="250"/>
      <c r="E1046733" s="250"/>
      <c r="F1046733" s="250"/>
      <c r="G1046733" s="250"/>
      <c r="H1046733" s="250"/>
      <c r="I1046733" s="250"/>
      <c r="J1046733" s="244"/>
      <c r="K1046733" s="244"/>
      <c r="L1046733" s="244"/>
      <c r="M1046733" s="244"/>
      <c r="N1046733" s="244"/>
      <c r="O1046733" s="251"/>
      <c r="P1046733" s="251"/>
      <c r="Q1046733" s="251"/>
      <c r="R1046733" s="251"/>
      <c r="S1046733" s="251"/>
      <c r="T1046733" s="251"/>
      <c r="U1046733" s="251"/>
      <c r="V1046733" s="251"/>
      <c r="W1046733" s="251"/>
      <c r="X1046733" s="251"/>
      <c r="Y1046733" s="251"/>
      <c r="Z1046733" s="251"/>
      <c r="AA1046733" s="251"/>
      <c r="AB1046733" s="247"/>
      <c r="AC1046733" s="247"/>
      <c r="AD1046733" s="245"/>
      <c r="AE1046733" s="245"/>
      <c r="AF1046733" s="245"/>
      <c r="AG1046733" s="245"/>
    </row>
    <row r="1046734" spans="1:33" ht="12.75">
      <c r="A1046734" s="247"/>
      <c r="B1046734" s="248"/>
      <c r="C1046734" s="249"/>
      <c r="D1046734" s="250"/>
      <c r="E1046734" s="250"/>
      <c r="F1046734" s="250"/>
      <c r="G1046734" s="250"/>
      <c r="H1046734" s="250"/>
      <c r="I1046734" s="250"/>
      <c r="J1046734" s="244"/>
      <c r="K1046734" s="244"/>
      <c r="L1046734" s="244"/>
      <c r="M1046734" s="244"/>
      <c r="N1046734" s="244"/>
      <c r="O1046734" s="251"/>
      <c r="P1046734" s="251"/>
      <c r="Q1046734" s="251"/>
      <c r="R1046734" s="251"/>
      <c r="S1046734" s="251"/>
      <c r="T1046734" s="251"/>
      <c r="U1046734" s="251"/>
      <c r="V1046734" s="251"/>
      <c r="W1046734" s="251"/>
      <c r="X1046734" s="251"/>
      <c r="Y1046734" s="251"/>
      <c r="Z1046734" s="251"/>
      <c r="AA1046734" s="251"/>
      <c r="AB1046734" s="247"/>
      <c r="AC1046734" s="247"/>
      <c r="AD1046734" s="245"/>
      <c r="AE1046734" s="245"/>
      <c r="AF1046734" s="245"/>
      <c r="AG1046734" s="245"/>
    </row>
    <row r="1046735" spans="1:33" ht="12.75">
      <c r="A1046735" s="247"/>
      <c r="B1046735" s="248"/>
      <c r="C1046735" s="249"/>
      <c r="D1046735" s="250"/>
      <c r="E1046735" s="250"/>
      <c r="F1046735" s="250"/>
      <c r="G1046735" s="250"/>
      <c r="H1046735" s="250"/>
      <c r="I1046735" s="250"/>
      <c r="J1046735" s="244"/>
      <c r="K1046735" s="244"/>
      <c r="L1046735" s="244"/>
      <c r="M1046735" s="244"/>
      <c r="N1046735" s="244"/>
      <c r="O1046735" s="251"/>
      <c r="P1046735" s="251"/>
      <c r="Q1046735" s="251"/>
      <c r="R1046735" s="251"/>
      <c r="S1046735" s="251"/>
      <c r="T1046735" s="251"/>
      <c r="U1046735" s="251"/>
      <c r="V1046735" s="251"/>
      <c r="W1046735" s="251"/>
      <c r="X1046735" s="251"/>
      <c r="Y1046735" s="251"/>
      <c r="Z1046735" s="251"/>
      <c r="AA1046735" s="251"/>
      <c r="AB1046735" s="247"/>
      <c r="AC1046735" s="247"/>
      <c r="AD1046735" s="245"/>
      <c r="AE1046735" s="245"/>
      <c r="AF1046735" s="245"/>
      <c r="AG1046735" s="245"/>
    </row>
    <row r="1046736" spans="1:33" ht="12.75">
      <c r="A1046736" s="247"/>
      <c r="B1046736" s="248"/>
      <c r="C1046736" s="249"/>
      <c r="D1046736" s="250"/>
      <c r="E1046736" s="250"/>
      <c r="F1046736" s="250"/>
      <c r="G1046736" s="250"/>
      <c r="H1046736" s="250"/>
      <c r="I1046736" s="250"/>
      <c r="J1046736" s="244"/>
      <c r="K1046736" s="244"/>
      <c r="L1046736" s="244"/>
      <c r="M1046736" s="244"/>
      <c r="N1046736" s="244"/>
      <c r="O1046736" s="251"/>
      <c r="P1046736" s="251"/>
      <c r="Q1046736" s="251"/>
      <c r="R1046736" s="251"/>
      <c r="S1046736" s="251"/>
      <c r="T1046736" s="251"/>
      <c r="U1046736" s="251"/>
      <c r="V1046736" s="251"/>
      <c r="W1046736" s="251"/>
      <c r="X1046736" s="251"/>
      <c r="Y1046736" s="251"/>
      <c r="Z1046736" s="251"/>
      <c r="AA1046736" s="251"/>
      <c r="AB1046736" s="247"/>
      <c r="AC1046736" s="247"/>
      <c r="AD1046736" s="245"/>
      <c r="AE1046736" s="245"/>
      <c r="AF1046736" s="245"/>
      <c r="AG1046736" s="245"/>
    </row>
    <row r="1046737" spans="1:33" ht="12.75">
      <c r="A1046737" s="247"/>
      <c r="B1046737" s="248"/>
      <c r="C1046737" s="249"/>
      <c r="D1046737" s="250"/>
      <c r="E1046737" s="250"/>
      <c r="F1046737" s="250"/>
      <c r="G1046737" s="250"/>
      <c r="H1046737" s="250"/>
      <c r="I1046737" s="250"/>
      <c r="J1046737" s="244"/>
      <c r="K1046737" s="244"/>
      <c r="L1046737" s="244"/>
      <c r="M1046737" s="244"/>
      <c r="N1046737" s="244"/>
      <c r="O1046737" s="251"/>
      <c r="P1046737" s="251"/>
      <c r="Q1046737" s="251"/>
      <c r="R1046737" s="251"/>
      <c r="S1046737" s="251"/>
      <c r="T1046737" s="251"/>
      <c r="U1046737" s="251"/>
      <c r="V1046737" s="251"/>
      <c r="W1046737" s="251"/>
      <c r="X1046737" s="251"/>
      <c r="Y1046737" s="251"/>
      <c r="Z1046737" s="251"/>
      <c r="AA1046737" s="251"/>
      <c r="AB1046737" s="247"/>
      <c r="AC1046737" s="247"/>
      <c r="AD1046737" s="245"/>
      <c r="AE1046737" s="245"/>
      <c r="AF1046737" s="245"/>
      <c r="AG1046737" s="245"/>
    </row>
    <row r="1046738" spans="1:33" ht="12.75">
      <c r="A1046738" s="247"/>
      <c r="B1046738" s="248"/>
      <c r="C1046738" s="249"/>
      <c r="D1046738" s="250"/>
      <c r="E1046738" s="250"/>
      <c r="F1046738" s="250"/>
      <c r="G1046738" s="250"/>
      <c r="H1046738" s="250"/>
      <c r="I1046738" s="250"/>
      <c r="J1046738" s="244"/>
      <c r="K1046738" s="244"/>
      <c r="L1046738" s="244"/>
      <c r="M1046738" s="244"/>
      <c r="N1046738" s="244"/>
      <c r="O1046738" s="251"/>
      <c r="P1046738" s="251"/>
      <c r="Q1046738" s="251"/>
      <c r="R1046738" s="251"/>
      <c r="S1046738" s="251"/>
      <c r="T1046738" s="251"/>
      <c r="U1046738" s="251"/>
      <c r="V1046738" s="251"/>
      <c r="W1046738" s="251"/>
      <c r="X1046738" s="251"/>
      <c r="Y1046738" s="251"/>
      <c r="Z1046738" s="251"/>
      <c r="AA1046738" s="251"/>
      <c r="AB1046738" s="247"/>
      <c r="AC1046738" s="247"/>
      <c r="AD1046738" s="245"/>
      <c r="AE1046738" s="245"/>
      <c r="AF1046738" s="245"/>
      <c r="AG1046738" s="245"/>
    </row>
    <row r="1046739" spans="1:33" ht="12.75">
      <c r="A1046739" s="247"/>
      <c r="B1046739" s="248"/>
      <c r="C1046739" s="249"/>
      <c r="D1046739" s="250"/>
      <c r="E1046739" s="250"/>
      <c r="F1046739" s="250"/>
      <c r="G1046739" s="250"/>
      <c r="H1046739" s="250"/>
      <c r="I1046739" s="250"/>
      <c r="J1046739" s="244"/>
      <c r="K1046739" s="244"/>
      <c r="L1046739" s="244"/>
      <c r="M1046739" s="244"/>
      <c r="N1046739" s="244"/>
      <c r="O1046739" s="251"/>
      <c r="P1046739" s="251"/>
      <c r="Q1046739" s="251"/>
      <c r="R1046739" s="251"/>
      <c r="S1046739" s="251"/>
      <c r="T1046739" s="251"/>
      <c r="U1046739" s="251"/>
      <c r="V1046739" s="251"/>
      <c r="W1046739" s="251"/>
      <c r="X1046739" s="251"/>
      <c r="Y1046739" s="251"/>
      <c r="Z1046739" s="251"/>
      <c r="AA1046739" s="251"/>
      <c r="AB1046739" s="247"/>
      <c r="AC1046739" s="247"/>
      <c r="AD1046739" s="245"/>
      <c r="AE1046739" s="245"/>
      <c r="AF1046739" s="245"/>
      <c r="AG1046739" s="245"/>
    </row>
    <row r="1046740" spans="1:33" ht="12.75">
      <c r="A1046740" s="247"/>
      <c r="B1046740" s="248"/>
      <c r="C1046740" s="249"/>
      <c r="D1046740" s="250"/>
      <c r="E1046740" s="250"/>
      <c r="F1046740" s="250"/>
      <c r="G1046740" s="250"/>
      <c r="H1046740" s="250"/>
      <c r="I1046740" s="250"/>
      <c r="J1046740" s="244"/>
      <c r="K1046740" s="244"/>
      <c r="L1046740" s="244"/>
      <c r="M1046740" s="244"/>
      <c r="N1046740" s="244"/>
      <c r="O1046740" s="251"/>
      <c r="P1046740" s="251"/>
      <c r="Q1046740" s="251"/>
      <c r="R1046740" s="251"/>
      <c r="S1046740" s="251"/>
      <c r="T1046740" s="251"/>
      <c r="U1046740" s="251"/>
      <c r="V1046740" s="251"/>
      <c r="W1046740" s="251"/>
      <c r="X1046740" s="251"/>
      <c r="Y1046740" s="251"/>
      <c r="Z1046740" s="251"/>
      <c r="AA1046740" s="251"/>
      <c r="AB1046740" s="247"/>
      <c r="AC1046740" s="247"/>
      <c r="AD1046740" s="245"/>
      <c r="AE1046740" s="245"/>
      <c r="AF1046740" s="245"/>
      <c r="AG1046740" s="245"/>
    </row>
    <row r="1046741" spans="1:33" ht="12.75">
      <c r="A1046741" s="247"/>
      <c r="B1046741" s="248"/>
      <c r="C1046741" s="249"/>
      <c r="D1046741" s="250"/>
      <c r="E1046741" s="250"/>
      <c r="F1046741" s="250"/>
      <c r="G1046741" s="250"/>
      <c r="H1046741" s="250"/>
      <c r="I1046741" s="250"/>
      <c r="J1046741" s="244"/>
      <c r="K1046741" s="244"/>
      <c r="L1046741" s="244"/>
      <c r="M1046741" s="244"/>
      <c r="N1046741" s="244"/>
      <c r="O1046741" s="251"/>
      <c r="P1046741" s="251"/>
      <c r="Q1046741" s="251"/>
      <c r="R1046741" s="251"/>
      <c r="S1046741" s="251"/>
      <c r="T1046741" s="251"/>
      <c r="U1046741" s="251"/>
      <c r="V1046741" s="251"/>
      <c r="W1046741" s="251"/>
      <c r="X1046741" s="251"/>
      <c r="Y1046741" s="251"/>
      <c r="Z1046741" s="251"/>
      <c r="AA1046741" s="251"/>
      <c r="AB1046741" s="247"/>
      <c r="AC1046741" s="247"/>
      <c r="AD1046741" s="245"/>
      <c r="AE1046741" s="245"/>
      <c r="AF1046741" s="245"/>
      <c r="AG1046741" s="245"/>
    </row>
    <row r="1046742" spans="1:33" ht="12.75">
      <c r="A1046742" s="247"/>
      <c r="B1046742" s="248"/>
      <c r="C1046742" s="249"/>
      <c r="D1046742" s="250"/>
      <c r="E1046742" s="250"/>
      <c r="F1046742" s="250"/>
      <c r="G1046742" s="250"/>
      <c r="H1046742" s="250"/>
      <c r="I1046742" s="250"/>
      <c r="J1046742" s="244"/>
      <c r="K1046742" s="244"/>
      <c r="L1046742" s="244"/>
      <c r="M1046742" s="244"/>
      <c r="N1046742" s="244"/>
      <c r="O1046742" s="251"/>
      <c r="P1046742" s="251"/>
      <c r="Q1046742" s="251"/>
      <c r="R1046742" s="251"/>
      <c r="S1046742" s="251"/>
      <c r="T1046742" s="251"/>
      <c r="U1046742" s="251"/>
      <c r="V1046742" s="251"/>
      <c r="W1046742" s="251"/>
      <c r="X1046742" s="251"/>
      <c r="Y1046742" s="251"/>
      <c r="Z1046742" s="251"/>
      <c r="AA1046742" s="251"/>
      <c r="AB1046742" s="247"/>
      <c r="AC1046742" s="247"/>
      <c r="AD1046742" s="245"/>
      <c r="AE1046742" s="245"/>
      <c r="AF1046742" s="245"/>
      <c r="AG1046742" s="245"/>
    </row>
    <row r="1046743" spans="1:33" ht="12.75">
      <c r="A1046743" s="247"/>
      <c r="B1046743" s="248"/>
      <c r="C1046743" s="249"/>
      <c r="D1046743" s="250"/>
      <c r="E1046743" s="250"/>
      <c r="F1046743" s="250"/>
      <c r="G1046743" s="250"/>
      <c r="H1046743" s="250"/>
      <c r="I1046743" s="250"/>
      <c r="J1046743" s="244"/>
      <c r="K1046743" s="244"/>
      <c r="L1046743" s="244"/>
      <c r="M1046743" s="244"/>
      <c r="N1046743" s="244"/>
      <c r="O1046743" s="251"/>
      <c r="P1046743" s="251"/>
      <c r="Q1046743" s="251"/>
      <c r="R1046743" s="251"/>
      <c r="S1046743" s="251"/>
      <c r="T1046743" s="251"/>
      <c r="U1046743" s="251"/>
      <c r="V1046743" s="251"/>
      <c r="W1046743" s="251"/>
      <c r="X1046743" s="251"/>
      <c r="Y1046743" s="251"/>
      <c r="Z1046743" s="251"/>
      <c r="AA1046743" s="251"/>
      <c r="AB1046743" s="247"/>
      <c r="AC1046743" s="247"/>
      <c r="AD1046743" s="245"/>
      <c r="AE1046743" s="245"/>
      <c r="AF1046743" s="245"/>
      <c r="AG1046743" s="245"/>
    </row>
    <row r="1046744" spans="1:33" ht="12.75">
      <c r="A1046744" s="247"/>
      <c r="B1046744" s="248"/>
      <c r="C1046744" s="249"/>
      <c r="D1046744" s="250"/>
      <c r="E1046744" s="250"/>
      <c r="F1046744" s="250"/>
      <c r="G1046744" s="250"/>
      <c r="H1046744" s="250"/>
      <c r="I1046744" s="250"/>
      <c r="J1046744" s="244"/>
      <c r="K1046744" s="244"/>
      <c r="L1046744" s="244"/>
      <c r="M1046744" s="244"/>
      <c r="N1046744" s="244"/>
      <c r="O1046744" s="251"/>
      <c r="P1046744" s="251"/>
      <c r="Q1046744" s="251"/>
      <c r="R1046744" s="251"/>
      <c r="S1046744" s="251"/>
      <c r="T1046744" s="251"/>
      <c r="U1046744" s="251"/>
      <c r="V1046744" s="251"/>
      <c r="W1046744" s="251"/>
      <c r="X1046744" s="251"/>
      <c r="Y1046744" s="251"/>
      <c r="Z1046744" s="251"/>
      <c r="AA1046744" s="251"/>
      <c r="AB1046744" s="247"/>
      <c r="AC1046744" s="247"/>
      <c r="AD1046744" s="245"/>
      <c r="AE1046744" s="245"/>
      <c r="AF1046744" s="245"/>
      <c r="AG1046744" s="245"/>
    </row>
    <row r="1046745" spans="1:33" ht="12.75">
      <c r="A1046745" s="247"/>
      <c r="B1046745" s="248"/>
      <c r="C1046745" s="249"/>
      <c r="D1046745" s="250"/>
      <c r="E1046745" s="250"/>
      <c r="F1046745" s="250"/>
      <c r="G1046745" s="250"/>
      <c r="H1046745" s="250"/>
      <c r="I1046745" s="250"/>
      <c r="J1046745" s="244"/>
      <c r="K1046745" s="244"/>
      <c r="L1046745" s="244"/>
      <c r="M1046745" s="244"/>
      <c r="N1046745" s="244"/>
      <c r="O1046745" s="251"/>
      <c r="P1046745" s="251"/>
      <c r="Q1046745" s="251"/>
      <c r="R1046745" s="251"/>
      <c r="S1046745" s="251"/>
      <c r="T1046745" s="251"/>
      <c r="U1046745" s="251"/>
      <c r="V1046745" s="251"/>
      <c r="W1046745" s="251"/>
      <c r="X1046745" s="251"/>
      <c r="Y1046745" s="251"/>
      <c r="Z1046745" s="251"/>
      <c r="AA1046745" s="251"/>
      <c r="AB1046745" s="247"/>
      <c r="AC1046745" s="247"/>
      <c r="AD1046745" s="245"/>
      <c r="AE1046745" s="245"/>
      <c r="AF1046745" s="245"/>
      <c r="AG1046745" s="245"/>
    </row>
    <row r="1046746" spans="1:33" ht="12.75">
      <c r="A1046746" s="247"/>
      <c r="B1046746" s="248"/>
      <c r="C1046746" s="249"/>
      <c r="D1046746" s="250"/>
      <c r="E1046746" s="250"/>
      <c r="F1046746" s="250"/>
      <c r="G1046746" s="250"/>
      <c r="H1046746" s="250"/>
      <c r="I1046746" s="250"/>
      <c r="J1046746" s="244"/>
      <c r="K1046746" s="244"/>
      <c r="L1046746" s="244"/>
      <c r="M1046746" s="244"/>
      <c r="N1046746" s="244"/>
      <c r="O1046746" s="251"/>
      <c r="P1046746" s="251"/>
      <c r="Q1046746" s="251"/>
      <c r="R1046746" s="251"/>
      <c r="S1046746" s="251"/>
      <c r="T1046746" s="251"/>
      <c r="U1046746" s="251"/>
      <c r="V1046746" s="251"/>
      <c r="W1046746" s="251"/>
      <c r="X1046746" s="251"/>
      <c r="Y1046746" s="251"/>
      <c r="Z1046746" s="251"/>
      <c r="AA1046746" s="251"/>
      <c r="AB1046746" s="247"/>
      <c r="AC1046746" s="247"/>
      <c r="AD1046746" s="245"/>
      <c r="AE1046746" s="245"/>
      <c r="AF1046746" s="245"/>
      <c r="AG1046746" s="245"/>
    </row>
    <row r="1046747" spans="1:33" ht="12.75">
      <c r="A1046747" s="247"/>
      <c r="B1046747" s="248"/>
      <c r="C1046747" s="249"/>
      <c r="D1046747" s="250"/>
      <c r="E1046747" s="250"/>
      <c r="F1046747" s="250"/>
      <c r="G1046747" s="250"/>
      <c r="H1046747" s="250"/>
      <c r="I1046747" s="250"/>
      <c r="J1046747" s="244"/>
      <c r="K1046747" s="244"/>
      <c r="L1046747" s="244"/>
      <c r="M1046747" s="244"/>
      <c r="N1046747" s="244"/>
      <c r="O1046747" s="251"/>
      <c r="P1046747" s="251"/>
      <c r="Q1046747" s="251"/>
      <c r="R1046747" s="251"/>
      <c r="S1046747" s="251"/>
      <c r="T1046747" s="251"/>
      <c r="U1046747" s="251"/>
      <c r="V1046747" s="251"/>
      <c r="W1046747" s="251"/>
      <c r="X1046747" s="251"/>
      <c r="Y1046747" s="251"/>
      <c r="Z1046747" s="251"/>
      <c r="AA1046747" s="251"/>
      <c r="AB1046747" s="247"/>
      <c r="AC1046747" s="247"/>
      <c r="AD1046747" s="245"/>
      <c r="AE1046747" s="245"/>
      <c r="AF1046747" s="245"/>
      <c r="AG1046747" s="245"/>
    </row>
    <row r="1046748" spans="1:33" ht="12.75">
      <c r="A1046748" s="247"/>
      <c r="B1046748" s="248"/>
      <c r="C1046748" s="249"/>
      <c r="D1046748" s="250"/>
      <c r="E1046748" s="250"/>
      <c r="F1046748" s="250"/>
      <c r="G1046748" s="250"/>
      <c r="H1046748" s="250"/>
      <c r="I1046748" s="250"/>
      <c r="J1046748" s="244"/>
      <c r="K1046748" s="244"/>
      <c r="L1046748" s="244"/>
      <c r="M1046748" s="244"/>
      <c r="N1046748" s="244"/>
      <c r="O1046748" s="251"/>
      <c r="P1046748" s="251"/>
      <c r="Q1046748" s="251"/>
      <c r="R1046748" s="251"/>
      <c r="S1046748" s="251"/>
      <c r="T1046748" s="251"/>
      <c r="U1046748" s="251"/>
      <c r="V1046748" s="251"/>
      <c r="W1046748" s="251"/>
      <c r="X1046748" s="251"/>
      <c r="Y1046748" s="251"/>
      <c r="Z1046748" s="251"/>
      <c r="AA1046748" s="251"/>
      <c r="AB1046748" s="247"/>
      <c r="AC1046748" s="247"/>
      <c r="AD1046748" s="245"/>
      <c r="AE1046748" s="245"/>
      <c r="AF1046748" s="245"/>
      <c r="AG1046748" s="245"/>
    </row>
    <row r="1046749" spans="1:33" ht="12.75">
      <c r="A1046749" s="247"/>
      <c r="B1046749" s="248"/>
      <c r="C1046749" s="249"/>
      <c r="D1046749" s="250"/>
      <c r="E1046749" s="250"/>
      <c r="F1046749" s="250"/>
      <c r="G1046749" s="250"/>
      <c r="H1046749" s="250"/>
      <c r="I1046749" s="250"/>
      <c r="J1046749" s="244"/>
      <c r="K1046749" s="244"/>
      <c r="L1046749" s="244"/>
      <c r="M1046749" s="244"/>
      <c r="N1046749" s="244"/>
      <c r="O1046749" s="251"/>
      <c r="P1046749" s="251"/>
      <c r="Q1046749" s="251"/>
      <c r="R1046749" s="251"/>
      <c r="S1046749" s="251"/>
      <c r="T1046749" s="251"/>
      <c r="U1046749" s="251"/>
      <c r="V1046749" s="251"/>
      <c r="W1046749" s="251"/>
      <c r="X1046749" s="251"/>
      <c r="Y1046749" s="251"/>
      <c r="Z1046749" s="251"/>
      <c r="AA1046749" s="251"/>
      <c r="AB1046749" s="247"/>
      <c r="AC1046749" s="247"/>
      <c r="AD1046749" s="245"/>
      <c r="AE1046749" s="245"/>
      <c r="AF1046749" s="245"/>
      <c r="AG1046749" s="245"/>
    </row>
    <row r="1046750" spans="1:33" ht="12.75">
      <c r="A1046750" s="247"/>
      <c r="B1046750" s="248"/>
      <c r="C1046750" s="249"/>
      <c r="D1046750" s="250"/>
      <c r="E1046750" s="250"/>
      <c r="F1046750" s="250"/>
      <c r="G1046750" s="250"/>
      <c r="H1046750" s="250"/>
      <c r="I1046750" s="250"/>
      <c r="J1046750" s="244"/>
      <c r="K1046750" s="244"/>
      <c r="L1046750" s="244"/>
      <c r="M1046750" s="244"/>
      <c r="N1046750" s="244"/>
      <c r="O1046750" s="251"/>
      <c r="P1046750" s="251"/>
      <c r="Q1046750" s="251"/>
      <c r="R1046750" s="251"/>
      <c r="S1046750" s="251"/>
      <c r="T1046750" s="251"/>
      <c r="U1046750" s="251"/>
      <c r="V1046750" s="251"/>
      <c r="W1046750" s="251"/>
      <c r="X1046750" s="251"/>
      <c r="Y1046750" s="251"/>
      <c r="Z1046750" s="251"/>
      <c r="AA1046750" s="251"/>
      <c r="AB1046750" s="247"/>
      <c r="AC1046750" s="247"/>
      <c r="AD1046750" s="245"/>
      <c r="AE1046750" s="245"/>
      <c r="AF1046750" s="245"/>
      <c r="AG1046750" s="245"/>
    </row>
    <row r="1046751" spans="1:33" ht="12.75">
      <c r="A1046751" s="247"/>
      <c r="B1046751" s="248"/>
      <c r="C1046751" s="249"/>
      <c r="D1046751" s="250"/>
      <c r="E1046751" s="250"/>
      <c r="F1046751" s="250"/>
      <c r="G1046751" s="250"/>
      <c r="H1046751" s="250"/>
      <c r="I1046751" s="250"/>
      <c r="J1046751" s="244"/>
      <c r="K1046751" s="244"/>
      <c r="L1046751" s="244"/>
      <c r="M1046751" s="244"/>
      <c r="N1046751" s="244"/>
      <c r="O1046751" s="251"/>
      <c r="P1046751" s="251"/>
      <c r="Q1046751" s="251"/>
      <c r="R1046751" s="251"/>
      <c r="S1046751" s="251"/>
      <c r="T1046751" s="251"/>
      <c r="U1046751" s="251"/>
      <c r="V1046751" s="251"/>
      <c r="W1046751" s="251"/>
      <c r="X1046751" s="251"/>
      <c r="Y1046751" s="251"/>
      <c r="Z1046751" s="251"/>
      <c r="AA1046751" s="251"/>
      <c r="AB1046751" s="247"/>
      <c r="AC1046751" s="247"/>
      <c r="AD1046751" s="245"/>
      <c r="AE1046751" s="245"/>
      <c r="AF1046751" s="245"/>
      <c r="AG1046751" s="245"/>
    </row>
    <row r="1046752" spans="1:33" ht="12.75">
      <c r="A1046752" s="247"/>
      <c r="B1046752" s="248"/>
      <c r="C1046752" s="249"/>
      <c r="D1046752" s="250"/>
      <c r="E1046752" s="250"/>
      <c r="F1046752" s="250"/>
      <c r="G1046752" s="250"/>
      <c r="H1046752" s="250"/>
      <c r="I1046752" s="250"/>
      <c r="J1046752" s="244"/>
      <c r="K1046752" s="244"/>
      <c r="L1046752" s="244"/>
      <c r="M1046752" s="244"/>
      <c r="N1046752" s="244"/>
      <c r="O1046752" s="251"/>
      <c r="P1046752" s="251"/>
      <c r="Q1046752" s="251"/>
      <c r="R1046752" s="251"/>
      <c r="S1046752" s="251"/>
      <c r="T1046752" s="251"/>
      <c r="U1046752" s="251"/>
      <c r="V1046752" s="251"/>
      <c r="W1046752" s="251"/>
      <c r="X1046752" s="251"/>
      <c r="Y1046752" s="251"/>
      <c r="Z1046752" s="251"/>
      <c r="AA1046752" s="251"/>
      <c r="AB1046752" s="247"/>
      <c r="AC1046752" s="247"/>
      <c r="AD1046752" s="245"/>
      <c r="AE1046752" s="245"/>
      <c r="AF1046752" s="245"/>
      <c r="AG1046752" s="245"/>
    </row>
    <row r="1046753" spans="1:33" ht="12.75">
      <c r="A1046753" s="247"/>
      <c r="B1046753" s="248"/>
      <c r="C1046753" s="249"/>
      <c r="D1046753" s="250"/>
      <c r="E1046753" s="250"/>
      <c r="F1046753" s="250"/>
      <c r="G1046753" s="250"/>
      <c r="H1046753" s="250"/>
      <c r="I1046753" s="250"/>
      <c r="J1046753" s="244"/>
      <c r="K1046753" s="244"/>
      <c r="L1046753" s="244"/>
      <c r="M1046753" s="244"/>
      <c r="N1046753" s="244"/>
      <c r="O1046753" s="251"/>
      <c r="P1046753" s="251"/>
      <c r="Q1046753" s="251"/>
      <c r="R1046753" s="251"/>
      <c r="S1046753" s="251"/>
      <c r="T1046753" s="251"/>
      <c r="U1046753" s="251"/>
      <c r="V1046753" s="251"/>
      <c r="W1046753" s="251"/>
      <c r="X1046753" s="251"/>
      <c r="Y1046753" s="251"/>
      <c r="Z1046753" s="251"/>
      <c r="AA1046753" s="251"/>
      <c r="AB1046753" s="247"/>
      <c r="AC1046753" s="247"/>
      <c r="AD1046753" s="245"/>
      <c r="AE1046753" s="245"/>
      <c r="AF1046753" s="245"/>
      <c r="AG1046753" s="245"/>
    </row>
    <row r="1046754" spans="1:33" ht="12.75">
      <c r="A1046754" s="247"/>
      <c r="B1046754" s="248"/>
      <c r="C1046754" s="249"/>
      <c r="D1046754" s="250"/>
      <c r="E1046754" s="250"/>
      <c r="F1046754" s="250"/>
      <c r="G1046754" s="250"/>
      <c r="H1046754" s="250"/>
      <c r="I1046754" s="250"/>
      <c r="J1046754" s="244"/>
      <c r="K1046754" s="244"/>
      <c r="L1046754" s="244"/>
      <c r="M1046754" s="244"/>
      <c r="N1046754" s="244"/>
      <c r="O1046754" s="251"/>
      <c r="P1046754" s="251"/>
      <c r="Q1046754" s="251"/>
      <c r="R1046754" s="251"/>
      <c r="S1046754" s="251"/>
      <c r="T1046754" s="251"/>
      <c r="U1046754" s="251"/>
      <c r="V1046754" s="251"/>
      <c r="W1046754" s="251"/>
      <c r="X1046754" s="251"/>
      <c r="Y1046754" s="251"/>
      <c r="Z1046754" s="251"/>
      <c r="AA1046754" s="251"/>
      <c r="AB1046754" s="247"/>
      <c r="AC1046754" s="247"/>
      <c r="AD1046754" s="245"/>
      <c r="AE1046754" s="245"/>
      <c r="AF1046754" s="245"/>
      <c r="AG1046754" s="245"/>
    </row>
    <row r="1046755" spans="1:33" ht="12.75">
      <c r="A1046755" s="247"/>
      <c r="B1046755" s="248"/>
      <c r="C1046755" s="249"/>
      <c r="D1046755" s="250"/>
      <c r="E1046755" s="250"/>
      <c r="F1046755" s="250"/>
      <c r="G1046755" s="250"/>
      <c r="H1046755" s="250"/>
      <c r="I1046755" s="250"/>
      <c r="J1046755" s="244"/>
      <c r="K1046755" s="244"/>
      <c r="L1046755" s="244"/>
      <c r="M1046755" s="244"/>
      <c r="N1046755" s="244"/>
      <c r="O1046755" s="251"/>
      <c r="P1046755" s="251"/>
      <c r="Q1046755" s="251"/>
      <c r="R1046755" s="251"/>
      <c r="S1046755" s="251"/>
      <c r="T1046755" s="251"/>
      <c r="U1046755" s="251"/>
      <c r="V1046755" s="251"/>
      <c r="W1046755" s="251"/>
      <c r="X1046755" s="251"/>
      <c r="Y1046755" s="251"/>
      <c r="Z1046755" s="251"/>
      <c r="AA1046755" s="251"/>
      <c r="AB1046755" s="247"/>
      <c r="AC1046755" s="247"/>
      <c r="AD1046755" s="245"/>
      <c r="AE1046755" s="245"/>
      <c r="AF1046755" s="245"/>
      <c r="AG1046755" s="245"/>
    </row>
    <row r="1046756" spans="1:33" ht="12.75">
      <c r="A1046756" s="247"/>
      <c r="B1046756" s="248"/>
      <c r="C1046756" s="249"/>
      <c r="D1046756" s="250"/>
      <c r="E1046756" s="250"/>
      <c r="F1046756" s="250"/>
      <c r="G1046756" s="250"/>
      <c r="H1046756" s="250"/>
      <c r="I1046756" s="250"/>
      <c r="J1046756" s="244"/>
      <c r="K1046756" s="244"/>
      <c r="L1046756" s="244"/>
      <c r="M1046756" s="244"/>
      <c r="N1046756" s="244"/>
      <c r="O1046756" s="251"/>
      <c r="P1046756" s="251"/>
      <c r="Q1046756" s="251"/>
      <c r="R1046756" s="251"/>
      <c r="S1046756" s="251"/>
      <c r="T1046756" s="251"/>
      <c r="U1046756" s="251"/>
      <c r="V1046756" s="251"/>
      <c r="W1046756" s="251"/>
      <c r="X1046756" s="251"/>
      <c r="Y1046756" s="251"/>
      <c r="Z1046756" s="251"/>
      <c r="AA1046756" s="251"/>
      <c r="AB1046756" s="247"/>
      <c r="AC1046756" s="247"/>
      <c r="AD1046756" s="245"/>
      <c r="AE1046756" s="245"/>
      <c r="AF1046756" s="245"/>
      <c r="AG1046756" s="245"/>
    </row>
    <row r="1046757" spans="1:33" ht="12.75">
      <c r="A1046757" s="247"/>
      <c r="B1046757" s="248"/>
      <c r="C1046757" s="249"/>
      <c r="D1046757" s="250"/>
      <c r="E1046757" s="250"/>
      <c r="F1046757" s="250"/>
      <c r="G1046757" s="250"/>
      <c r="H1046757" s="250"/>
      <c r="I1046757" s="250"/>
      <c r="J1046757" s="244"/>
      <c r="K1046757" s="244"/>
      <c r="L1046757" s="244"/>
      <c r="M1046757" s="244"/>
      <c r="N1046757" s="244"/>
      <c r="O1046757" s="251"/>
      <c r="P1046757" s="251"/>
      <c r="Q1046757" s="251"/>
      <c r="R1046757" s="251"/>
      <c r="S1046757" s="251"/>
      <c r="T1046757" s="251"/>
      <c r="U1046757" s="251"/>
      <c r="V1046757" s="251"/>
      <c r="W1046757" s="251"/>
      <c r="X1046757" s="251"/>
      <c r="Y1046757" s="251"/>
      <c r="Z1046757" s="251"/>
      <c r="AA1046757" s="251"/>
      <c r="AB1046757" s="247"/>
      <c r="AC1046757" s="247"/>
      <c r="AD1046757" s="245"/>
      <c r="AE1046757" s="245"/>
      <c r="AF1046757" s="245"/>
      <c r="AG1046757" s="245"/>
    </row>
    <row r="1046758" spans="1:33" ht="12.75">
      <c r="A1046758" s="247"/>
      <c r="B1046758" s="248"/>
      <c r="C1046758" s="249"/>
      <c r="D1046758" s="250"/>
      <c r="E1046758" s="250"/>
      <c r="F1046758" s="250"/>
      <c r="G1046758" s="250"/>
      <c r="H1046758" s="250"/>
      <c r="I1046758" s="250"/>
      <c r="J1046758" s="244"/>
      <c r="K1046758" s="244"/>
      <c r="L1046758" s="244"/>
      <c r="M1046758" s="244"/>
      <c r="N1046758" s="244"/>
      <c r="O1046758" s="251"/>
      <c r="P1046758" s="251"/>
      <c r="Q1046758" s="251"/>
      <c r="R1046758" s="251"/>
      <c r="S1046758" s="251"/>
      <c r="T1046758" s="251"/>
      <c r="U1046758" s="251"/>
      <c r="V1046758" s="251"/>
      <c r="W1046758" s="251"/>
      <c r="X1046758" s="251"/>
      <c r="Y1046758" s="251"/>
      <c r="Z1046758" s="251"/>
      <c r="AA1046758" s="251"/>
      <c r="AB1046758" s="247"/>
      <c r="AC1046758" s="247"/>
      <c r="AD1046758" s="245"/>
      <c r="AE1046758" s="245"/>
      <c r="AF1046758" s="245"/>
      <c r="AG1046758" s="245"/>
    </row>
    <row r="1046759" spans="1:33" ht="12.75">
      <c r="A1046759" s="247"/>
      <c r="B1046759" s="248"/>
      <c r="C1046759" s="249"/>
      <c r="D1046759" s="250"/>
      <c r="E1046759" s="250"/>
      <c r="F1046759" s="250"/>
      <c r="G1046759" s="250"/>
      <c r="H1046759" s="250"/>
      <c r="I1046759" s="250"/>
      <c r="J1046759" s="244"/>
      <c r="K1046759" s="244"/>
      <c r="L1046759" s="244"/>
      <c r="M1046759" s="244"/>
      <c r="N1046759" s="244"/>
      <c r="O1046759" s="251"/>
      <c r="P1046759" s="251"/>
      <c r="Q1046759" s="251"/>
      <c r="R1046759" s="251"/>
      <c r="S1046759" s="251"/>
      <c r="T1046759" s="251"/>
      <c r="U1046759" s="251"/>
      <c r="V1046759" s="251"/>
      <c r="W1046759" s="251"/>
      <c r="X1046759" s="251"/>
      <c r="Y1046759" s="251"/>
      <c r="Z1046759" s="251"/>
      <c r="AA1046759" s="251"/>
      <c r="AB1046759" s="247"/>
      <c r="AC1046759" s="247"/>
      <c r="AD1046759" s="245"/>
      <c r="AE1046759" s="245"/>
      <c r="AF1046759" s="245"/>
      <c r="AG1046759" s="245"/>
    </row>
    <row r="1046760" spans="1:33" ht="12.75">
      <c r="A1046760" s="247"/>
      <c r="B1046760" s="248"/>
      <c r="C1046760" s="249"/>
      <c r="D1046760" s="250"/>
      <c r="E1046760" s="250"/>
      <c r="F1046760" s="250"/>
      <c r="G1046760" s="250"/>
      <c r="H1046760" s="250"/>
      <c r="I1046760" s="250"/>
      <c r="J1046760" s="244"/>
      <c r="K1046760" s="244"/>
      <c r="L1046760" s="244"/>
      <c r="M1046760" s="244"/>
      <c r="N1046760" s="244"/>
      <c r="O1046760" s="251"/>
      <c r="P1046760" s="251"/>
      <c r="Q1046760" s="251"/>
      <c r="R1046760" s="251"/>
      <c r="S1046760" s="251"/>
      <c r="T1046760" s="251"/>
      <c r="U1046760" s="251"/>
      <c r="V1046760" s="251"/>
      <c r="W1046760" s="251"/>
      <c r="X1046760" s="251"/>
      <c r="Y1046760" s="251"/>
      <c r="Z1046760" s="251"/>
      <c r="AA1046760" s="251"/>
      <c r="AB1046760" s="247"/>
      <c r="AC1046760" s="247"/>
      <c r="AD1046760" s="245"/>
      <c r="AE1046760" s="245"/>
      <c r="AF1046760" s="245"/>
      <c r="AG1046760" s="245"/>
    </row>
    <row r="1046761" spans="1:33" ht="12.75">
      <c r="A1046761" s="247"/>
      <c r="B1046761" s="248"/>
      <c r="C1046761" s="249"/>
      <c r="D1046761" s="250"/>
      <c r="E1046761" s="250"/>
      <c r="F1046761" s="250"/>
      <c r="G1046761" s="250"/>
      <c r="H1046761" s="250"/>
      <c r="I1046761" s="250"/>
      <c r="J1046761" s="244"/>
      <c r="K1046761" s="244"/>
      <c r="L1046761" s="244"/>
      <c r="M1046761" s="244"/>
      <c r="N1046761" s="244"/>
      <c r="O1046761" s="251"/>
      <c r="P1046761" s="251"/>
      <c r="Q1046761" s="251"/>
      <c r="R1046761" s="251"/>
      <c r="S1046761" s="251"/>
      <c r="T1046761" s="251"/>
      <c r="U1046761" s="251"/>
      <c r="V1046761" s="251"/>
      <c r="W1046761" s="251"/>
      <c r="X1046761" s="251"/>
      <c r="Y1046761" s="251"/>
      <c r="Z1046761" s="251"/>
      <c r="AA1046761" s="251"/>
      <c r="AB1046761" s="247"/>
      <c r="AC1046761" s="247"/>
      <c r="AD1046761" s="245"/>
      <c r="AE1046761" s="245"/>
      <c r="AF1046761" s="245"/>
      <c r="AG1046761" s="245"/>
    </row>
    <row r="1046762" spans="1:33" ht="12.75">
      <c r="A1046762" s="247"/>
      <c r="B1046762" s="248"/>
      <c r="C1046762" s="249"/>
      <c r="D1046762" s="250"/>
      <c r="E1046762" s="250"/>
      <c r="F1046762" s="250"/>
      <c r="G1046762" s="250"/>
      <c r="H1046762" s="250"/>
      <c r="I1046762" s="250"/>
      <c r="J1046762" s="244"/>
      <c r="K1046762" s="244"/>
      <c r="L1046762" s="244"/>
      <c r="M1046762" s="244"/>
      <c r="N1046762" s="244"/>
      <c r="O1046762" s="251"/>
      <c r="P1046762" s="251"/>
      <c r="Q1046762" s="251"/>
      <c r="R1046762" s="251"/>
      <c r="S1046762" s="251"/>
      <c r="T1046762" s="251"/>
      <c r="U1046762" s="251"/>
      <c r="V1046762" s="251"/>
      <c r="W1046762" s="251"/>
      <c r="X1046762" s="251"/>
      <c r="Y1046762" s="251"/>
      <c r="Z1046762" s="251"/>
      <c r="AA1046762" s="251"/>
      <c r="AB1046762" s="247"/>
      <c r="AC1046762" s="247"/>
      <c r="AD1046762" s="245"/>
      <c r="AE1046762" s="245"/>
      <c r="AF1046762" s="245"/>
      <c r="AG1046762" s="245"/>
    </row>
    <row r="1046763" spans="1:33" ht="12.75">
      <c r="A1046763" s="247"/>
      <c r="B1046763" s="248"/>
      <c r="C1046763" s="249"/>
      <c r="D1046763" s="250"/>
      <c r="E1046763" s="250"/>
      <c r="F1046763" s="250"/>
      <c r="G1046763" s="250"/>
      <c r="H1046763" s="250"/>
      <c r="I1046763" s="250"/>
      <c r="J1046763" s="244"/>
      <c r="K1046763" s="244"/>
      <c r="L1046763" s="244"/>
      <c r="M1046763" s="244"/>
      <c r="N1046763" s="244"/>
      <c r="O1046763" s="251"/>
      <c r="P1046763" s="251"/>
      <c r="Q1046763" s="251"/>
      <c r="R1046763" s="251"/>
      <c r="S1046763" s="251"/>
      <c r="T1046763" s="251"/>
      <c r="U1046763" s="251"/>
      <c r="V1046763" s="251"/>
      <c r="W1046763" s="251"/>
      <c r="X1046763" s="251"/>
      <c r="Y1046763" s="251"/>
      <c r="Z1046763" s="251"/>
      <c r="AA1046763" s="251"/>
      <c r="AB1046763" s="247"/>
      <c r="AC1046763" s="247"/>
      <c r="AD1046763" s="245"/>
      <c r="AE1046763" s="245"/>
      <c r="AF1046763" s="245"/>
      <c r="AG1046763" s="245"/>
    </row>
    <row r="1046764" spans="1:33" ht="12.75">
      <c r="A1046764" s="247"/>
      <c r="B1046764" s="248"/>
      <c r="C1046764" s="249"/>
      <c r="D1046764" s="250"/>
      <c r="E1046764" s="250"/>
      <c r="F1046764" s="250"/>
      <c r="G1046764" s="250"/>
      <c r="H1046764" s="250"/>
      <c r="I1046764" s="250"/>
      <c r="J1046764" s="244"/>
      <c r="K1046764" s="244"/>
      <c r="L1046764" s="244"/>
      <c r="M1046764" s="244"/>
      <c r="N1046764" s="244"/>
      <c r="O1046764" s="251"/>
      <c r="P1046764" s="251"/>
      <c r="Q1046764" s="251"/>
      <c r="R1046764" s="251"/>
      <c r="S1046764" s="251"/>
      <c r="T1046764" s="251"/>
      <c r="U1046764" s="251"/>
      <c r="V1046764" s="251"/>
      <c r="W1046764" s="251"/>
      <c r="X1046764" s="251"/>
      <c r="Y1046764" s="251"/>
      <c r="Z1046764" s="251"/>
      <c r="AA1046764" s="251"/>
      <c r="AB1046764" s="247"/>
      <c r="AC1046764" s="247"/>
      <c r="AD1046764" s="245"/>
      <c r="AE1046764" s="245"/>
      <c r="AF1046764" s="245"/>
      <c r="AG1046764" s="245"/>
    </row>
    <row r="1046765" spans="1:33" ht="12.75">
      <c r="A1046765" s="247"/>
      <c r="B1046765" s="248"/>
      <c r="C1046765" s="249"/>
      <c r="D1046765" s="250"/>
      <c r="E1046765" s="250"/>
      <c r="F1046765" s="250"/>
      <c r="G1046765" s="250"/>
      <c r="H1046765" s="250"/>
      <c r="I1046765" s="250"/>
      <c r="J1046765" s="244"/>
      <c r="K1046765" s="244"/>
      <c r="L1046765" s="244"/>
      <c r="M1046765" s="244"/>
      <c r="N1046765" s="244"/>
      <c r="O1046765" s="251"/>
      <c r="P1046765" s="251"/>
      <c r="Q1046765" s="251"/>
      <c r="R1046765" s="251"/>
      <c r="S1046765" s="251"/>
      <c r="T1046765" s="251"/>
      <c r="U1046765" s="251"/>
      <c r="V1046765" s="251"/>
      <c r="W1046765" s="251"/>
      <c r="X1046765" s="251"/>
      <c r="Y1046765" s="251"/>
      <c r="Z1046765" s="251"/>
      <c r="AA1046765" s="251"/>
      <c r="AB1046765" s="247"/>
      <c r="AC1046765" s="247"/>
      <c r="AD1046765" s="245"/>
      <c r="AE1046765" s="245"/>
      <c r="AF1046765" s="245"/>
      <c r="AG1046765" s="245"/>
    </row>
    <row r="1046766" spans="1:33" ht="12.75">
      <c r="A1046766" s="247"/>
      <c r="B1046766" s="248"/>
      <c r="C1046766" s="249"/>
      <c r="D1046766" s="250"/>
      <c r="E1046766" s="250"/>
      <c r="F1046766" s="250"/>
      <c r="G1046766" s="250"/>
      <c r="H1046766" s="250"/>
      <c r="I1046766" s="250"/>
      <c r="J1046766" s="244"/>
      <c r="K1046766" s="244"/>
      <c r="L1046766" s="244"/>
      <c r="M1046766" s="244"/>
      <c r="N1046766" s="244"/>
      <c r="O1046766" s="251"/>
      <c r="P1046766" s="251"/>
      <c r="Q1046766" s="251"/>
      <c r="R1046766" s="251"/>
      <c r="S1046766" s="251"/>
      <c r="T1046766" s="251"/>
      <c r="U1046766" s="251"/>
      <c r="V1046766" s="251"/>
      <c r="W1046766" s="251"/>
      <c r="X1046766" s="251"/>
      <c r="Y1046766" s="251"/>
      <c r="Z1046766" s="251"/>
      <c r="AA1046766" s="251"/>
      <c r="AB1046766" s="247"/>
      <c r="AC1046766" s="247"/>
      <c r="AD1046766" s="245"/>
      <c r="AE1046766" s="245"/>
      <c r="AF1046766" s="245"/>
      <c r="AG1046766" s="245"/>
    </row>
    <row r="1046767" spans="1:33" ht="12.75">
      <c r="A1046767" s="247"/>
      <c r="B1046767" s="248"/>
      <c r="C1046767" s="249"/>
      <c r="D1046767" s="250"/>
      <c r="E1046767" s="250"/>
      <c r="F1046767" s="250"/>
      <c r="G1046767" s="250"/>
      <c r="H1046767" s="250"/>
      <c r="I1046767" s="250"/>
      <c r="J1046767" s="244"/>
      <c r="K1046767" s="244"/>
      <c r="L1046767" s="244"/>
      <c r="M1046767" s="244"/>
      <c r="N1046767" s="244"/>
      <c r="O1046767" s="251"/>
      <c r="P1046767" s="251"/>
      <c r="Q1046767" s="251"/>
      <c r="R1046767" s="251"/>
      <c r="S1046767" s="251"/>
      <c r="T1046767" s="251"/>
      <c r="U1046767" s="251"/>
      <c r="V1046767" s="251"/>
      <c r="W1046767" s="251"/>
      <c r="X1046767" s="251"/>
      <c r="Y1046767" s="251"/>
      <c r="Z1046767" s="251"/>
      <c r="AA1046767" s="251"/>
      <c r="AB1046767" s="247"/>
      <c r="AC1046767" s="247"/>
      <c r="AD1046767" s="245"/>
      <c r="AE1046767" s="245"/>
      <c r="AF1046767" s="245"/>
      <c r="AG1046767" s="245"/>
    </row>
    <row r="1046768" spans="1:33" ht="12.75">
      <c r="A1046768" s="247"/>
      <c r="B1046768" s="248"/>
      <c r="C1046768" s="249"/>
      <c r="D1046768" s="250"/>
      <c r="E1046768" s="250"/>
      <c r="F1046768" s="250"/>
      <c r="G1046768" s="250"/>
      <c r="H1046768" s="250"/>
      <c r="I1046768" s="250"/>
      <c r="J1046768" s="244"/>
      <c r="K1046768" s="244"/>
      <c r="L1046768" s="244"/>
      <c r="M1046768" s="244"/>
      <c r="N1046768" s="244"/>
      <c r="O1046768" s="251"/>
      <c r="P1046768" s="251"/>
      <c r="Q1046768" s="251"/>
      <c r="R1046768" s="251"/>
      <c r="S1046768" s="251"/>
      <c r="T1046768" s="251"/>
      <c r="U1046768" s="251"/>
      <c r="V1046768" s="251"/>
      <c r="W1046768" s="251"/>
      <c r="X1046768" s="251"/>
      <c r="Y1046768" s="251"/>
      <c r="Z1046768" s="251"/>
      <c r="AA1046768" s="251"/>
      <c r="AB1046768" s="247"/>
      <c r="AC1046768" s="247"/>
      <c r="AD1046768" s="245"/>
      <c r="AE1046768" s="245"/>
      <c r="AF1046768" s="245"/>
      <c r="AG1046768" s="245"/>
    </row>
    <row r="1046769" spans="1:33" ht="12.75">
      <c r="A1046769" s="247"/>
      <c r="B1046769" s="248"/>
      <c r="C1046769" s="249"/>
      <c r="D1046769" s="250"/>
      <c r="E1046769" s="250"/>
      <c r="F1046769" s="250"/>
      <c r="G1046769" s="250"/>
      <c r="H1046769" s="250"/>
      <c r="I1046769" s="250"/>
      <c r="J1046769" s="244"/>
      <c r="K1046769" s="244"/>
      <c r="L1046769" s="244"/>
      <c r="M1046769" s="244"/>
      <c r="N1046769" s="244"/>
      <c r="O1046769" s="251"/>
      <c r="P1046769" s="251"/>
      <c r="Q1046769" s="251"/>
      <c r="R1046769" s="251"/>
      <c r="S1046769" s="251"/>
      <c r="T1046769" s="251"/>
      <c r="U1046769" s="251"/>
      <c r="V1046769" s="251"/>
      <c r="W1046769" s="251"/>
      <c r="X1046769" s="251"/>
      <c r="Y1046769" s="251"/>
      <c r="Z1046769" s="251"/>
      <c r="AA1046769" s="251"/>
      <c r="AB1046769" s="247"/>
      <c r="AC1046769" s="247"/>
      <c r="AD1046769" s="245"/>
      <c r="AE1046769" s="245"/>
      <c r="AF1046769" s="245"/>
      <c r="AG1046769" s="245"/>
    </row>
    <row r="1046770" spans="1:33" ht="12.75">
      <c r="A1046770" s="247"/>
      <c r="B1046770" s="248"/>
      <c r="C1046770" s="249"/>
      <c r="D1046770" s="250"/>
      <c r="E1046770" s="250"/>
      <c r="F1046770" s="250"/>
      <c r="G1046770" s="250"/>
      <c r="H1046770" s="250"/>
      <c r="I1046770" s="250"/>
      <c r="J1046770" s="244"/>
      <c r="K1046770" s="244"/>
      <c r="L1046770" s="244"/>
      <c r="M1046770" s="244"/>
      <c r="N1046770" s="244"/>
      <c r="O1046770" s="251"/>
      <c r="P1046770" s="251"/>
      <c r="Q1046770" s="251"/>
      <c r="R1046770" s="251"/>
      <c r="S1046770" s="251"/>
      <c r="T1046770" s="251"/>
      <c r="U1046770" s="251"/>
      <c r="V1046770" s="251"/>
      <c r="W1046770" s="251"/>
      <c r="X1046770" s="251"/>
      <c r="Y1046770" s="251"/>
      <c r="Z1046770" s="251"/>
      <c r="AA1046770" s="251"/>
      <c r="AB1046770" s="247"/>
      <c r="AC1046770" s="247"/>
      <c r="AD1046770" s="245"/>
      <c r="AE1046770" s="245"/>
      <c r="AF1046770" s="245"/>
      <c r="AG1046770" s="245"/>
    </row>
    <row r="1046771" spans="1:33" ht="12.75">
      <c r="A1046771" s="247"/>
      <c r="B1046771" s="248"/>
      <c r="C1046771" s="249"/>
      <c r="D1046771" s="250"/>
      <c r="E1046771" s="250"/>
      <c r="F1046771" s="250"/>
      <c r="G1046771" s="250"/>
      <c r="H1046771" s="250"/>
      <c r="I1046771" s="250"/>
      <c r="J1046771" s="244"/>
      <c r="K1046771" s="244"/>
      <c r="L1046771" s="244"/>
      <c r="M1046771" s="244"/>
      <c r="N1046771" s="244"/>
      <c r="O1046771" s="251"/>
      <c r="P1046771" s="251"/>
      <c r="Q1046771" s="251"/>
      <c r="R1046771" s="251"/>
      <c r="S1046771" s="251"/>
      <c r="T1046771" s="251"/>
      <c r="U1046771" s="251"/>
      <c r="V1046771" s="251"/>
      <c r="W1046771" s="251"/>
      <c r="X1046771" s="251"/>
      <c r="Y1046771" s="251"/>
      <c r="Z1046771" s="251"/>
      <c r="AA1046771" s="251"/>
      <c r="AB1046771" s="247"/>
      <c r="AC1046771" s="247"/>
      <c r="AD1046771" s="245"/>
      <c r="AE1046771" s="245"/>
      <c r="AF1046771" s="245"/>
      <c r="AG1046771" s="245"/>
    </row>
    <row r="1046772" spans="1:33" ht="12.75">
      <c r="A1046772" s="247"/>
      <c r="B1046772" s="248"/>
      <c r="C1046772" s="249"/>
      <c r="D1046772" s="250"/>
      <c r="E1046772" s="250"/>
      <c r="F1046772" s="250"/>
      <c r="G1046772" s="250"/>
      <c r="H1046772" s="250"/>
      <c r="I1046772" s="250"/>
      <c r="J1046772" s="244"/>
      <c r="K1046772" s="244"/>
      <c r="L1046772" s="244"/>
      <c r="M1046772" s="244"/>
      <c r="N1046772" s="244"/>
      <c r="O1046772" s="251"/>
      <c r="P1046772" s="251"/>
      <c r="Q1046772" s="251"/>
      <c r="R1046772" s="251"/>
      <c r="S1046772" s="251"/>
      <c r="T1046772" s="251"/>
      <c r="U1046772" s="251"/>
      <c r="V1046772" s="251"/>
      <c r="W1046772" s="251"/>
      <c r="X1046772" s="251"/>
      <c r="Y1046772" s="251"/>
      <c r="Z1046772" s="251"/>
      <c r="AA1046772" s="251"/>
      <c r="AB1046772" s="247"/>
      <c r="AC1046772" s="247"/>
      <c r="AD1046772" s="245"/>
      <c r="AE1046772" s="245"/>
      <c r="AF1046772" s="245"/>
      <c r="AG1046772" s="245"/>
    </row>
    <row r="1046773" spans="1:33" ht="12.75">
      <c r="A1046773" s="247"/>
      <c r="B1046773" s="248"/>
      <c r="C1046773" s="249"/>
      <c r="D1046773" s="250"/>
      <c r="E1046773" s="250"/>
      <c r="F1046773" s="250"/>
      <c r="G1046773" s="250"/>
      <c r="H1046773" s="250"/>
      <c r="I1046773" s="250"/>
      <c r="J1046773" s="244"/>
      <c r="K1046773" s="244"/>
      <c r="L1046773" s="244"/>
      <c r="M1046773" s="244"/>
      <c r="N1046773" s="244"/>
      <c r="O1046773" s="251"/>
      <c r="P1046773" s="251"/>
      <c r="Q1046773" s="251"/>
      <c r="R1046773" s="251"/>
      <c r="S1046773" s="251"/>
      <c r="T1046773" s="251"/>
      <c r="U1046773" s="251"/>
      <c r="V1046773" s="251"/>
      <c r="W1046773" s="251"/>
      <c r="X1046773" s="251"/>
      <c r="Y1046773" s="251"/>
      <c r="Z1046773" s="251"/>
      <c r="AA1046773" s="251"/>
      <c r="AB1046773" s="247"/>
      <c r="AC1046773" s="247"/>
      <c r="AD1046773" s="245"/>
      <c r="AE1046773" s="245"/>
      <c r="AF1046773" s="245"/>
      <c r="AG1046773" s="245"/>
    </row>
    <row r="1046774" spans="1:33" ht="12.75">
      <c r="A1046774" s="247"/>
      <c r="B1046774" s="248"/>
      <c r="C1046774" s="249"/>
      <c r="D1046774" s="250"/>
      <c r="E1046774" s="250"/>
      <c r="F1046774" s="250"/>
      <c r="G1046774" s="250"/>
      <c r="H1046774" s="250"/>
      <c r="I1046774" s="250"/>
      <c r="J1046774" s="244"/>
      <c r="K1046774" s="244"/>
      <c r="L1046774" s="244"/>
      <c r="M1046774" s="244"/>
      <c r="N1046774" s="244"/>
      <c r="O1046774" s="251"/>
      <c r="P1046774" s="251"/>
      <c r="Q1046774" s="251"/>
      <c r="R1046774" s="251"/>
      <c r="S1046774" s="251"/>
      <c r="T1046774" s="251"/>
      <c r="U1046774" s="251"/>
      <c r="V1046774" s="251"/>
      <c r="W1046774" s="251"/>
      <c r="X1046774" s="251"/>
      <c r="Y1046774" s="251"/>
      <c r="Z1046774" s="251"/>
      <c r="AA1046774" s="251"/>
      <c r="AB1046774" s="247"/>
      <c r="AC1046774" s="247"/>
      <c r="AD1046774" s="245"/>
      <c r="AE1046774" s="245"/>
      <c r="AF1046774" s="245"/>
      <c r="AG1046774" s="245"/>
    </row>
    <row r="1046775" spans="1:33" ht="12.75">
      <c r="A1046775" s="247"/>
      <c r="B1046775" s="248"/>
      <c r="C1046775" s="249"/>
      <c r="D1046775" s="250"/>
      <c r="E1046775" s="250"/>
      <c r="F1046775" s="250"/>
      <c r="G1046775" s="250"/>
      <c r="H1046775" s="250"/>
      <c r="I1046775" s="250"/>
      <c r="J1046775" s="244"/>
      <c r="K1046775" s="244"/>
      <c r="L1046775" s="244"/>
      <c r="M1046775" s="244"/>
      <c r="N1046775" s="244"/>
      <c r="O1046775" s="251"/>
      <c r="P1046775" s="251"/>
      <c r="Q1046775" s="251"/>
      <c r="R1046775" s="251"/>
      <c r="S1046775" s="251"/>
      <c r="T1046775" s="251"/>
      <c r="U1046775" s="251"/>
      <c r="V1046775" s="251"/>
      <c r="W1046775" s="251"/>
      <c r="X1046775" s="251"/>
      <c r="Y1046775" s="251"/>
      <c r="Z1046775" s="251"/>
      <c r="AA1046775" s="251"/>
      <c r="AB1046775" s="247"/>
      <c r="AC1046775" s="247"/>
      <c r="AD1046775" s="245"/>
      <c r="AE1046775" s="245"/>
      <c r="AF1046775" s="245"/>
      <c r="AG1046775" s="245"/>
    </row>
    <row r="1046776" spans="1:33" ht="12.75">
      <c r="A1046776" s="247"/>
      <c r="B1046776" s="248"/>
      <c r="C1046776" s="249"/>
      <c r="D1046776" s="250"/>
      <c r="E1046776" s="250"/>
      <c r="F1046776" s="250"/>
      <c r="G1046776" s="250"/>
      <c r="H1046776" s="250"/>
      <c r="I1046776" s="250"/>
      <c r="J1046776" s="244"/>
      <c r="K1046776" s="244"/>
      <c r="L1046776" s="244"/>
      <c r="M1046776" s="244"/>
      <c r="N1046776" s="244"/>
      <c r="O1046776" s="251"/>
      <c r="P1046776" s="251"/>
      <c r="Q1046776" s="251"/>
      <c r="R1046776" s="251"/>
      <c r="S1046776" s="251"/>
      <c r="T1046776" s="251"/>
      <c r="U1046776" s="251"/>
      <c r="V1046776" s="251"/>
      <c r="W1046776" s="251"/>
      <c r="X1046776" s="251"/>
      <c r="Y1046776" s="251"/>
      <c r="Z1046776" s="251"/>
      <c r="AA1046776" s="251"/>
      <c r="AB1046776" s="247"/>
      <c r="AC1046776" s="247"/>
      <c r="AD1046776" s="245"/>
      <c r="AE1046776" s="245"/>
      <c r="AF1046776" s="245"/>
      <c r="AG1046776" s="245"/>
    </row>
    <row r="1046777" spans="1:33" ht="12.75">
      <c r="A1046777" s="247"/>
      <c r="B1046777" s="248"/>
      <c r="C1046777" s="249"/>
      <c r="D1046777" s="250"/>
      <c r="E1046777" s="250"/>
      <c r="F1046777" s="250"/>
      <c r="G1046777" s="250"/>
      <c r="H1046777" s="250"/>
      <c r="I1046777" s="250"/>
      <c r="J1046777" s="244"/>
      <c r="K1046777" s="244"/>
      <c r="L1046777" s="244"/>
      <c r="M1046777" s="244"/>
      <c r="N1046777" s="244"/>
      <c r="O1046777" s="251"/>
      <c r="P1046777" s="251"/>
      <c r="Q1046777" s="251"/>
      <c r="R1046777" s="251"/>
      <c r="S1046777" s="251"/>
      <c r="T1046777" s="251"/>
      <c r="U1046777" s="251"/>
      <c r="V1046777" s="251"/>
      <c r="W1046777" s="251"/>
      <c r="X1046777" s="251"/>
      <c r="Y1046777" s="251"/>
      <c r="Z1046777" s="251"/>
      <c r="AA1046777" s="251"/>
      <c r="AB1046777" s="247"/>
      <c r="AC1046777" s="247"/>
      <c r="AD1046777" s="245"/>
      <c r="AE1046777" s="245"/>
      <c r="AF1046777" s="245"/>
      <c r="AG1046777" s="245"/>
    </row>
    <row r="1046778" spans="1:33" ht="12.75">
      <c r="A1046778" s="247"/>
      <c r="B1046778" s="248"/>
      <c r="C1046778" s="249"/>
      <c r="D1046778" s="250"/>
      <c r="E1046778" s="250"/>
      <c r="F1046778" s="250"/>
      <c r="G1046778" s="250"/>
      <c r="H1046778" s="250"/>
      <c r="I1046778" s="250"/>
      <c r="J1046778" s="244"/>
      <c r="K1046778" s="244"/>
      <c r="L1046778" s="244"/>
      <c r="M1046778" s="244"/>
      <c r="N1046778" s="244"/>
      <c r="O1046778" s="251"/>
      <c r="P1046778" s="251"/>
      <c r="Q1046778" s="251"/>
      <c r="R1046778" s="251"/>
      <c r="S1046778" s="251"/>
      <c r="T1046778" s="251"/>
      <c r="U1046778" s="251"/>
      <c r="V1046778" s="251"/>
      <c r="W1046778" s="251"/>
      <c r="X1046778" s="251"/>
      <c r="Y1046778" s="251"/>
      <c r="Z1046778" s="251"/>
      <c r="AA1046778" s="251"/>
      <c r="AB1046778" s="247"/>
      <c r="AC1046778" s="247"/>
      <c r="AD1046778" s="245"/>
      <c r="AE1046778" s="245"/>
      <c r="AF1046778" s="245"/>
      <c r="AG1046778" s="245"/>
    </row>
    <row r="1046779" spans="1:33" ht="12.75">
      <c r="A1046779" s="247"/>
      <c r="B1046779" s="248"/>
      <c r="C1046779" s="249"/>
      <c r="D1046779" s="250"/>
      <c r="E1046779" s="250"/>
      <c r="F1046779" s="250"/>
      <c r="G1046779" s="250"/>
      <c r="H1046779" s="250"/>
      <c r="I1046779" s="250"/>
      <c r="J1046779" s="244"/>
      <c r="K1046779" s="244"/>
      <c r="L1046779" s="244"/>
      <c r="M1046779" s="244"/>
      <c r="N1046779" s="244"/>
      <c r="O1046779" s="251"/>
      <c r="P1046779" s="251"/>
      <c r="Q1046779" s="251"/>
      <c r="R1046779" s="251"/>
      <c r="S1046779" s="251"/>
      <c r="T1046779" s="251"/>
      <c r="U1046779" s="251"/>
      <c r="V1046779" s="251"/>
      <c r="W1046779" s="251"/>
      <c r="X1046779" s="251"/>
      <c r="Y1046779" s="251"/>
      <c r="Z1046779" s="251"/>
      <c r="AA1046779" s="251"/>
      <c r="AB1046779" s="247"/>
      <c r="AC1046779" s="247"/>
      <c r="AD1046779" s="245"/>
      <c r="AE1046779" s="245"/>
      <c r="AF1046779" s="245"/>
      <c r="AG1046779" s="245"/>
    </row>
    <row r="1046780" spans="1:33" ht="12.75">
      <c r="A1046780" s="247"/>
      <c r="B1046780" s="248"/>
      <c r="C1046780" s="249"/>
      <c r="D1046780" s="250"/>
      <c r="E1046780" s="250"/>
      <c r="F1046780" s="250"/>
      <c r="G1046780" s="250"/>
      <c r="H1046780" s="250"/>
      <c r="I1046780" s="250"/>
      <c r="J1046780" s="244"/>
      <c r="K1046780" s="244"/>
      <c r="L1046780" s="244"/>
      <c r="M1046780" s="244"/>
      <c r="N1046780" s="244"/>
      <c r="O1046780" s="251"/>
      <c r="P1046780" s="251"/>
      <c r="Q1046780" s="251"/>
      <c r="R1046780" s="251"/>
      <c r="S1046780" s="251"/>
      <c r="T1046780" s="251"/>
      <c r="U1046780" s="251"/>
      <c r="V1046780" s="251"/>
      <c r="W1046780" s="251"/>
      <c r="X1046780" s="251"/>
      <c r="Y1046780" s="251"/>
      <c r="Z1046780" s="251"/>
      <c r="AA1046780" s="251"/>
      <c r="AB1046780" s="247"/>
      <c r="AC1046780" s="247"/>
      <c r="AD1046780" s="245"/>
      <c r="AE1046780" s="245"/>
      <c r="AF1046780" s="245"/>
      <c r="AG1046780" s="245"/>
    </row>
    <row r="1046781" spans="1:33" ht="12.75">
      <c r="A1046781" s="247"/>
      <c r="B1046781" s="248"/>
      <c r="C1046781" s="249"/>
      <c r="D1046781" s="250"/>
      <c r="E1046781" s="250"/>
      <c r="F1046781" s="250"/>
      <c r="G1046781" s="250"/>
      <c r="H1046781" s="250"/>
      <c r="I1046781" s="250"/>
      <c r="J1046781" s="244"/>
      <c r="K1046781" s="244"/>
      <c r="L1046781" s="244"/>
      <c r="M1046781" s="244"/>
      <c r="N1046781" s="244"/>
      <c r="O1046781" s="251"/>
      <c r="P1046781" s="251"/>
      <c r="Q1046781" s="251"/>
      <c r="R1046781" s="251"/>
      <c r="S1046781" s="251"/>
      <c r="T1046781" s="251"/>
      <c r="U1046781" s="251"/>
      <c r="V1046781" s="251"/>
      <c r="W1046781" s="251"/>
      <c r="X1046781" s="251"/>
      <c r="Y1046781" s="251"/>
      <c r="Z1046781" s="251"/>
      <c r="AA1046781" s="251"/>
      <c r="AB1046781" s="247"/>
      <c r="AC1046781" s="247"/>
      <c r="AD1046781" s="245"/>
      <c r="AE1046781" s="245"/>
      <c r="AF1046781" s="245"/>
      <c r="AG1046781" s="245"/>
    </row>
    <row r="1046782" spans="1:33" ht="12.75">
      <c r="A1046782" s="247"/>
      <c r="B1046782" s="248"/>
      <c r="C1046782" s="249"/>
      <c r="D1046782" s="250"/>
      <c r="E1046782" s="250"/>
      <c r="F1046782" s="250"/>
      <c r="G1046782" s="250"/>
      <c r="H1046782" s="250"/>
      <c r="I1046782" s="250"/>
      <c r="J1046782" s="244"/>
      <c r="K1046782" s="244"/>
      <c r="L1046782" s="244"/>
      <c r="M1046782" s="244"/>
      <c r="N1046782" s="244"/>
      <c r="O1046782" s="251"/>
      <c r="P1046782" s="251"/>
      <c r="Q1046782" s="251"/>
      <c r="R1046782" s="251"/>
      <c r="S1046782" s="251"/>
      <c r="T1046782" s="251"/>
      <c r="U1046782" s="251"/>
      <c r="V1046782" s="251"/>
      <c r="W1046782" s="251"/>
      <c r="X1046782" s="251"/>
      <c r="Y1046782" s="251"/>
      <c r="Z1046782" s="251"/>
      <c r="AA1046782" s="251"/>
      <c r="AB1046782" s="247"/>
      <c r="AC1046782" s="247"/>
      <c r="AD1046782" s="245"/>
      <c r="AE1046782" s="245"/>
      <c r="AF1046782" s="245"/>
      <c r="AG1046782" s="245"/>
    </row>
    <row r="1046783" spans="1:33" ht="12.75">
      <c r="A1046783" s="247"/>
      <c r="B1046783" s="248"/>
      <c r="C1046783" s="249"/>
      <c r="D1046783" s="250"/>
      <c r="E1046783" s="250"/>
      <c r="F1046783" s="250"/>
      <c r="G1046783" s="250"/>
      <c r="H1046783" s="250"/>
      <c r="I1046783" s="250"/>
      <c r="J1046783" s="244"/>
      <c r="K1046783" s="244"/>
      <c r="L1046783" s="244"/>
      <c r="M1046783" s="244"/>
      <c r="N1046783" s="244"/>
      <c r="O1046783" s="251"/>
      <c r="P1046783" s="251"/>
      <c r="Q1046783" s="251"/>
      <c r="R1046783" s="251"/>
      <c r="S1046783" s="251"/>
      <c r="T1046783" s="251"/>
      <c r="U1046783" s="251"/>
      <c r="V1046783" s="251"/>
      <c r="W1046783" s="251"/>
      <c r="X1046783" s="251"/>
      <c r="Y1046783" s="251"/>
      <c r="Z1046783" s="251"/>
      <c r="AA1046783" s="251"/>
      <c r="AB1046783" s="247"/>
      <c r="AC1046783" s="247"/>
      <c r="AD1046783" s="245"/>
      <c r="AE1046783" s="245"/>
      <c r="AF1046783" s="245"/>
      <c r="AG1046783" s="245"/>
    </row>
    <row r="1046784" spans="1:33" ht="12.75">
      <c r="A1046784" s="247"/>
      <c r="B1046784" s="248"/>
      <c r="C1046784" s="249"/>
      <c r="D1046784" s="250"/>
      <c r="E1046784" s="250"/>
      <c r="F1046784" s="250"/>
      <c r="G1046784" s="250"/>
      <c r="H1046784" s="250"/>
      <c r="I1046784" s="250"/>
      <c r="J1046784" s="244"/>
      <c r="K1046784" s="244"/>
      <c r="L1046784" s="244"/>
      <c r="M1046784" s="244"/>
      <c r="N1046784" s="244"/>
      <c r="O1046784" s="251"/>
      <c r="P1046784" s="251"/>
      <c r="Q1046784" s="251"/>
      <c r="R1046784" s="251"/>
      <c r="S1046784" s="251"/>
      <c r="T1046784" s="251"/>
      <c r="U1046784" s="251"/>
      <c r="V1046784" s="251"/>
      <c r="W1046784" s="251"/>
      <c r="X1046784" s="251"/>
      <c r="Y1046784" s="251"/>
      <c r="Z1046784" s="251"/>
      <c r="AA1046784" s="251"/>
      <c r="AB1046784" s="247"/>
      <c r="AC1046784" s="247"/>
      <c r="AD1046784" s="245"/>
      <c r="AE1046784" s="245"/>
      <c r="AF1046784" s="245"/>
      <c r="AG1046784" s="245"/>
    </row>
    <row r="1046785" spans="1:33" ht="12.75">
      <c r="A1046785" s="247"/>
      <c r="B1046785" s="248"/>
      <c r="C1046785" s="249"/>
      <c r="D1046785" s="250"/>
      <c r="E1046785" s="250"/>
      <c r="F1046785" s="250"/>
      <c r="G1046785" s="250"/>
      <c r="H1046785" s="250"/>
      <c r="I1046785" s="250"/>
      <c r="J1046785" s="244"/>
      <c r="K1046785" s="244"/>
      <c r="L1046785" s="244"/>
      <c r="M1046785" s="244"/>
      <c r="N1046785" s="244"/>
      <c r="O1046785" s="251"/>
      <c r="P1046785" s="251"/>
      <c r="Q1046785" s="251"/>
      <c r="R1046785" s="251"/>
      <c r="S1046785" s="251"/>
      <c r="T1046785" s="251"/>
      <c r="U1046785" s="251"/>
      <c r="V1046785" s="251"/>
      <c r="W1046785" s="251"/>
      <c r="X1046785" s="251"/>
      <c r="Y1046785" s="251"/>
      <c r="Z1046785" s="251"/>
      <c r="AA1046785" s="251"/>
      <c r="AB1046785" s="247"/>
      <c r="AC1046785" s="247"/>
      <c r="AD1046785" s="245"/>
      <c r="AE1046785" s="245"/>
      <c r="AF1046785" s="245"/>
      <c r="AG1046785" s="245"/>
    </row>
    <row r="1046786" spans="1:33" ht="12.75">
      <c r="A1046786" s="247"/>
      <c r="B1046786" s="248"/>
      <c r="C1046786" s="249"/>
      <c r="D1046786" s="250"/>
      <c r="E1046786" s="250"/>
      <c r="F1046786" s="250"/>
      <c r="G1046786" s="250"/>
      <c r="H1046786" s="250"/>
      <c r="I1046786" s="250"/>
      <c r="J1046786" s="244"/>
      <c r="K1046786" s="244"/>
      <c r="L1046786" s="244"/>
      <c r="M1046786" s="244"/>
      <c r="N1046786" s="244"/>
      <c r="O1046786" s="251"/>
      <c r="P1046786" s="251"/>
      <c r="Q1046786" s="251"/>
      <c r="R1046786" s="251"/>
      <c r="S1046786" s="251"/>
      <c r="T1046786" s="251"/>
      <c r="U1046786" s="251"/>
      <c r="V1046786" s="251"/>
      <c r="W1046786" s="251"/>
      <c r="X1046786" s="251"/>
      <c r="Y1046786" s="251"/>
      <c r="Z1046786" s="251"/>
      <c r="AA1046786" s="251"/>
      <c r="AB1046786" s="247"/>
      <c r="AC1046786" s="247"/>
      <c r="AD1046786" s="245"/>
      <c r="AE1046786" s="245"/>
      <c r="AF1046786" s="245"/>
      <c r="AG1046786" s="245"/>
    </row>
    <row r="1046787" spans="1:33" ht="12.75">
      <c r="A1046787" s="247"/>
      <c r="B1046787" s="248"/>
      <c r="C1046787" s="249"/>
      <c r="D1046787" s="250"/>
      <c r="E1046787" s="250"/>
      <c r="F1046787" s="250"/>
      <c r="G1046787" s="250"/>
      <c r="H1046787" s="250"/>
      <c r="I1046787" s="250"/>
      <c r="J1046787" s="244"/>
      <c r="K1046787" s="244"/>
      <c r="L1046787" s="244"/>
      <c r="M1046787" s="244"/>
      <c r="N1046787" s="244"/>
      <c r="O1046787" s="251"/>
      <c r="P1046787" s="251"/>
      <c r="Q1046787" s="251"/>
      <c r="R1046787" s="251"/>
      <c r="S1046787" s="251"/>
      <c r="T1046787" s="251"/>
      <c r="U1046787" s="251"/>
      <c r="V1046787" s="251"/>
      <c r="W1046787" s="251"/>
      <c r="X1046787" s="251"/>
      <c r="Y1046787" s="251"/>
      <c r="Z1046787" s="251"/>
      <c r="AA1046787" s="251"/>
      <c r="AB1046787" s="247"/>
      <c r="AC1046787" s="247"/>
      <c r="AD1046787" s="245"/>
      <c r="AE1046787" s="245"/>
      <c r="AF1046787" s="245"/>
      <c r="AG1046787" s="245"/>
    </row>
    <row r="1046788" spans="1:33" ht="12.75">
      <c r="A1046788" s="247"/>
      <c r="B1046788" s="248"/>
      <c r="C1046788" s="249"/>
      <c r="D1046788" s="250"/>
      <c r="E1046788" s="250"/>
      <c r="F1046788" s="250"/>
      <c r="G1046788" s="250"/>
      <c r="H1046788" s="250"/>
      <c r="I1046788" s="250"/>
      <c r="J1046788" s="244"/>
      <c r="K1046788" s="244"/>
      <c r="L1046788" s="244"/>
      <c r="M1046788" s="244"/>
      <c r="N1046788" s="244"/>
      <c r="O1046788" s="251"/>
      <c r="P1046788" s="251"/>
      <c r="Q1046788" s="251"/>
      <c r="R1046788" s="251"/>
      <c r="S1046788" s="251"/>
      <c r="T1046788" s="251"/>
      <c r="U1046788" s="251"/>
      <c r="V1046788" s="251"/>
      <c r="W1046788" s="251"/>
      <c r="X1046788" s="251"/>
      <c r="Y1046788" s="251"/>
      <c r="Z1046788" s="251"/>
      <c r="AA1046788" s="251"/>
      <c r="AB1046788" s="247"/>
      <c r="AC1046788" s="247"/>
      <c r="AD1046788" s="245"/>
      <c r="AE1046788" s="245"/>
      <c r="AF1046788" s="245"/>
      <c r="AG1046788" s="245"/>
    </row>
    <row r="1046789" spans="1:33" ht="12.75">
      <c r="A1046789" s="247"/>
      <c r="B1046789" s="248"/>
      <c r="C1046789" s="249"/>
      <c r="D1046789" s="250"/>
      <c r="E1046789" s="250"/>
      <c r="F1046789" s="250"/>
      <c r="G1046789" s="250"/>
      <c r="H1046789" s="250"/>
      <c r="I1046789" s="250"/>
      <c r="J1046789" s="244"/>
      <c r="K1046789" s="244"/>
      <c r="L1046789" s="244"/>
      <c r="M1046789" s="244"/>
      <c r="N1046789" s="244"/>
      <c r="O1046789" s="251"/>
      <c r="P1046789" s="251"/>
      <c r="Q1046789" s="251"/>
      <c r="R1046789" s="251"/>
      <c r="S1046789" s="251"/>
      <c r="T1046789" s="251"/>
      <c r="U1046789" s="251"/>
      <c r="V1046789" s="251"/>
      <c r="W1046789" s="251"/>
      <c r="X1046789" s="251"/>
      <c r="Y1046789" s="251"/>
      <c r="Z1046789" s="251"/>
      <c r="AA1046789" s="251"/>
      <c r="AB1046789" s="247"/>
      <c r="AC1046789" s="247"/>
      <c r="AD1046789" s="245"/>
      <c r="AE1046789" s="245"/>
      <c r="AF1046789" s="245"/>
      <c r="AG1046789" s="245"/>
    </row>
    <row r="1046790" spans="1:33" ht="12.75">
      <c r="A1046790" s="247"/>
      <c r="B1046790" s="248"/>
      <c r="C1046790" s="249"/>
      <c r="D1046790" s="250"/>
      <c r="E1046790" s="250"/>
      <c r="F1046790" s="250"/>
      <c r="G1046790" s="250"/>
      <c r="H1046790" s="250"/>
      <c r="I1046790" s="250"/>
      <c r="J1046790" s="244"/>
      <c r="K1046790" s="244"/>
      <c r="L1046790" s="244"/>
      <c r="M1046790" s="244"/>
      <c r="N1046790" s="244"/>
      <c r="O1046790" s="251"/>
      <c r="P1046790" s="251"/>
      <c r="Q1046790" s="251"/>
      <c r="R1046790" s="251"/>
      <c r="S1046790" s="251"/>
      <c r="T1046790" s="251"/>
      <c r="U1046790" s="251"/>
      <c r="V1046790" s="251"/>
      <c r="W1046790" s="251"/>
      <c r="X1046790" s="251"/>
      <c r="Y1046790" s="251"/>
      <c r="Z1046790" s="251"/>
      <c r="AA1046790" s="251"/>
      <c r="AB1046790" s="247"/>
      <c r="AC1046790" s="247"/>
      <c r="AD1046790" s="245"/>
      <c r="AE1046790" s="245"/>
      <c r="AF1046790" s="245"/>
      <c r="AG1046790" s="245"/>
    </row>
    <row r="1046791" spans="1:33" ht="12.75">
      <c r="A1046791" s="247"/>
      <c r="B1046791" s="248"/>
      <c r="C1046791" s="249"/>
      <c r="D1046791" s="250"/>
      <c r="E1046791" s="250"/>
      <c r="F1046791" s="250"/>
      <c r="G1046791" s="250"/>
      <c r="H1046791" s="250"/>
      <c r="I1046791" s="250"/>
      <c r="J1046791" s="244"/>
      <c r="K1046791" s="244"/>
      <c r="L1046791" s="244"/>
      <c r="M1046791" s="244"/>
      <c r="N1046791" s="244"/>
      <c r="O1046791" s="251"/>
      <c r="P1046791" s="251"/>
      <c r="Q1046791" s="251"/>
      <c r="R1046791" s="251"/>
      <c r="S1046791" s="251"/>
      <c r="T1046791" s="251"/>
      <c r="U1046791" s="251"/>
      <c r="V1046791" s="251"/>
      <c r="W1046791" s="251"/>
      <c r="X1046791" s="251"/>
      <c r="Y1046791" s="251"/>
      <c r="Z1046791" s="251"/>
      <c r="AA1046791" s="251"/>
      <c r="AB1046791" s="247"/>
      <c r="AC1046791" s="247"/>
      <c r="AD1046791" s="245"/>
      <c r="AE1046791" s="245"/>
      <c r="AF1046791" s="245"/>
      <c r="AG1046791" s="245"/>
    </row>
    <row r="1046792" spans="1:33" ht="12.75">
      <c r="A1046792" s="247"/>
      <c r="B1046792" s="248"/>
      <c r="C1046792" s="249"/>
      <c r="D1046792" s="250"/>
      <c r="E1046792" s="250"/>
      <c r="F1046792" s="250"/>
      <c r="G1046792" s="250"/>
      <c r="H1046792" s="250"/>
      <c r="I1046792" s="250"/>
      <c r="J1046792" s="244"/>
      <c r="K1046792" s="244"/>
      <c r="L1046792" s="244"/>
      <c r="M1046792" s="244"/>
      <c r="N1046792" s="244"/>
      <c r="O1046792" s="251"/>
      <c r="P1046792" s="251"/>
      <c r="Q1046792" s="251"/>
      <c r="R1046792" s="251"/>
      <c r="S1046792" s="251"/>
      <c r="T1046792" s="251"/>
      <c r="U1046792" s="251"/>
      <c r="V1046792" s="251"/>
      <c r="W1046792" s="251"/>
      <c r="X1046792" s="251"/>
      <c r="Y1046792" s="251"/>
      <c r="Z1046792" s="251"/>
      <c r="AA1046792" s="251"/>
      <c r="AB1046792" s="247"/>
      <c r="AC1046792" s="247"/>
      <c r="AD1046792" s="245"/>
      <c r="AE1046792" s="245"/>
      <c r="AF1046792" s="245"/>
      <c r="AG1046792" s="245"/>
    </row>
    <row r="1046793" spans="1:33" ht="12.75">
      <c r="A1046793" s="247"/>
      <c r="B1046793" s="248"/>
      <c r="C1046793" s="249"/>
      <c r="D1046793" s="250"/>
      <c r="E1046793" s="250"/>
      <c r="F1046793" s="250"/>
      <c r="G1046793" s="250"/>
      <c r="H1046793" s="250"/>
      <c r="I1046793" s="250"/>
      <c r="J1046793" s="244"/>
      <c r="K1046793" s="244"/>
      <c r="L1046793" s="244"/>
      <c r="M1046793" s="244"/>
      <c r="N1046793" s="244"/>
      <c r="O1046793" s="251"/>
      <c r="P1046793" s="251"/>
      <c r="Q1046793" s="251"/>
      <c r="R1046793" s="251"/>
      <c r="S1046793" s="251"/>
      <c r="T1046793" s="251"/>
      <c r="U1046793" s="251"/>
      <c r="V1046793" s="251"/>
      <c r="W1046793" s="251"/>
      <c r="X1046793" s="251"/>
      <c r="Y1046793" s="251"/>
      <c r="Z1046793" s="251"/>
      <c r="AA1046793" s="251"/>
      <c r="AB1046793" s="247"/>
      <c r="AC1046793" s="247"/>
      <c r="AD1046793" s="245"/>
      <c r="AE1046793" s="245"/>
      <c r="AF1046793" s="245"/>
      <c r="AG1046793" s="245"/>
    </row>
    <row r="1046794" spans="1:33" ht="12.75">
      <c r="A1046794" s="247"/>
      <c r="B1046794" s="248"/>
      <c r="C1046794" s="249"/>
      <c r="D1046794" s="250"/>
      <c r="E1046794" s="250"/>
      <c r="F1046794" s="250"/>
      <c r="G1046794" s="250"/>
      <c r="H1046794" s="250"/>
      <c r="I1046794" s="250"/>
      <c r="J1046794" s="244"/>
      <c r="K1046794" s="244"/>
      <c r="L1046794" s="244"/>
      <c r="M1046794" s="244"/>
      <c r="N1046794" s="244"/>
      <c r="O1046794" s="251"/>
      <c r="P1046794" s="251"/>
      <c r="Q1046794" s="251"/>
      <c r="R1046794" s="251"/>
      <c r="S1046794" s="251"/>
      <c r="T1046794" s="251"/>
      <c r="U1046794" s="251"/>
      <c r="V1046794" s="251"/>
      <c r="W1046794" s="251"/>
      <c r="X1046794" s="251"/>
      <c r="Y1046794" s="251"/>
      <c r="Z1046794" s="251"/>
      <c r="AA1046794" s="251"/>
      <c r="AB1046794" s="247"/>
      <c r="AC1046794" s="247"/>
      <c r="AD1046794" s="245"/>
      <c r="AE1046794" s="245"/>
      <c r="AF1046794" s="245"/>
      <c r="AG1046794" s="245"/>
    </row>
    <row r="1046795" spans="1:33" ht="12.75">
      <c r="A1046795" s="247"/>
      <c r="B1046795" s="248"/>
      <c r="C1046795" s="249"/>
      <c r="D1046795" s="250"/>
      <c r="E1046795" s="250"/>
      <c r="F1046795" s="250"/>
      <c r="G1046795" s="250"/>
      <c r="H1046795" s="250"/>
      <c r="I1046795" s="250"/>
      <c r="J1046795" s="244"/>
      <c r="K1046795" s="244"/>
      <c r="L1046795" s="244"/>
      <c r="M1046795" s="244"/>
      <c r="N1046795" s="244"/>
      <c r="O1046795" s="251"/>
      <c r="P1046795" s="251"/>
      <c r="Q1046795" s="251"/>
      <c r="R1046795" s="251"/>
      <c r="S1046795" s="251"/>
      <c r="T1046795" s="251"/>
      <c r="U1046795" s="251"/>
      <c r="V1046795" s="251"/>
      <c r="W1046795" s="251"/>
      <c r="X1046795" s="251"/>
      <c r="Y1046795" s="251"/>
      <c r="Z1046795" s="251"/>
      <c r="AA1046795" s="251"/>
      <c r="AB1046795" s="247"/>
      <c r="AC1046795" s="247"/>
      <c r="AD1046795" s="245"/>
      <c r="AE1046795" s="245"/>
      <c r="AF1046795" s="245"/>
      <c r="AG1046795" s="245"/>
    </row>
    <row r="1046796" spans="1:33" ht="12.75">
      <c r="A1046796" s="247"/>
      <c r="B1046796" s="248"/>
      <c r="C1046796" s="249"/>
      <c r="D1046796" s="250"/>
      <c r="E1046796" s="250"/>
      <c r="F1046796" s="250"/>
      <c r="G1046796" s="250"/>
      <c r="H1046796" s="250"/>
      <c r="I1046796" s="250"/>
      <c r="J1046796" s="244"/>
      <c r="K1046796" s="244"/>
      <c r="L1046796" s="244"/>
      <c r="M1046796" s="244"/>
      <c r="N1046796" s="244"/>
      <c r="O1046796" s="251"/>
      <c r="P1046796" s="251"/>
      <c r="Q1046796" s="251"/>
      <c r="R1046796" s="251"/>
      <c r="S1046796" s="251"/>
      <c r="T1046796" s="251"/>
      <c r="U1046796" s="251"/>
      <c r="V1046796" s="251"/>
      <c r="W1046796" s="251"/>
      <c r="X1046796" s="251"/>
      <c r="Y1046796" s="251"/>
      <c r="Z1046796" s="251"/>
      <c r="AA1046796" s="251"/>
      <c r="AB1046796" s="247"/>
      <c r="AC1046796" s="247"/>
      <c r="AD1046796" s="245"/>
      <c r="AE1046796" s="245"/>
      <c r="AF1046796" s="245"/>
      <c r="AG1046796" s="245"/>
    </row>
    <row r="1046797" spans="1:33" ht="12.75">
      <c r="A1046797" s="247"/>
      <c r="B1046797" s="248"/>
      <c r="C1046797" s="249"/>
      <c r="D1046797" s="250"/>
      <c r="E1046797" s="250"/>
      <c r="F1046797" s="250"/>
      <c r="G1046797" s="250"/>
      <c r="H1046797" s="250"/>
      <c r="I1046797" s="250"/>
      <c r="J1046797" s="244"/>
      <c r="K1046797" s="244"/>
      <c r="L1046797" s="244"/>
      <c r="M1046797" s="244"/>
      <c r="N1046797" s="244"/>
      <c r="O1046797" s="251"/>
      <c r="P1046797" s="251"/>
      <c r="Q1046797" s="251"/>
      <c r="R1046797" s="251"/>
      <c r="S1046797" s="251"/>
      <c r="T1046797" s="251"/>
      <c r="U1046797" s="251"/>
      <c r="V1046797" s="251"/>
      <c r="W1046797" s="251"/>
      <c r="X1046797" s="251"/>
      <c r="Y1046797" s="251"/>
      <c r="Z1046797" s="251"/>
      <c r="AA1046797" s="251"/>
      <c r="AB1046797" s="247"/>
      <c r="AC1046797" s="247"/>
      <c r="AD1046797" s="245"/>
      <c r="AE1046797" s="245"/>
      <c r="AF1046797" s="245"/>
      <c r="AG1046797" s="245"/>
    </row>
    <row r="1046798" spans="1:33" ht="12.75">
      <c r="A1046798" s="247"/>
      <c r="B1046798" s="248"/>
      <c r="C1046798" s="249"/>
      <c r="D1046798" s="250"/>
      <c r="E1046798" s="250"/>
      <c r="F1046798" s="250"/>
      <c r="G1046798" s="250"/>
      <c r="H1046798" s="250"/>
      <c r="I1046798" s="250"/>
      <c r="J1046798" s="244"/>
      <c r="K1046798" s="244"/>
      <c r="L1046798" s="244"/>
      <c r="M1046798" s="244"/>
      <c r="N1046798" s="244"/>
      <c r="O1046798" s="251"/>
      <c r="P1046798" s="251"/>
      <c r="Q1046798" s="251"/>
      <c r="R1046798" s="251"/>
      <c r="S1046798" s="251"/>
      <c r="T1046798" s="251"/>
      <c r="U1046798" s="251"/>
      <c r="V1046798" s="251"/>
      <c r="W1046798" s="251"/>
      <c r="X1046798" s="251"/>
      <c r="Y1046798" s="251"/>
      <c r="Z1046798" s="251"/>
      <c r="AA1046798" s="251"/>
      <c r="AB1046798" s="247"/>
      <c r="AC1046798" s="247"/>
      <c r="AD1046798" s="245"/>
      <c r="AE1046798" s="245"/>
      <c r="AF1046798" s="245"/>
      <c r="AG1046798" s="245"/>
    </row>
    <row r="1046799" spans="1:33" ht="12.75">
      <c r="A1046799" s="247"/>
      <c r="B1046799" s="248"/>
      <c r="C1046799" s="249"/>
      <c r="D1046799" s="250"/>
      <c r="E1046799" s="250"/>
      <c r="F1046799" s="250"/>
      <c r="G1046799" s="250"/>
      <c r="H1046799" s="250"/>
      <c r="I1046799" s="250"/>
      <c r="J1046799" s="244"/>
      <c r="K1046799" s="244"/>
      <c r="L1046799" s="244"/>
      <c r="M1046799" s="244"/>
      <c r="N1046799" s="244"/>
      <c r="O1046799" s="251"/>
      <c r="P1046799" s="251"/>
      <c r="Q1046799" s="251"/>
      <c r="R1046799" s="251"/>
      <c r="S1046799" s="251"/>
      <c r="T1046799" s="251"/>
      <c r="U1046799" s="251"/>
      <c r="V1046799" s="251"/>
      <c r="W1046799" s="251"/>
      <c r="X1046799" s="251"/>
      <c r="Y1046799" s="251"/>
      <c r="Z1046799" s="251"/>
      <c r="AA1046799" s="251"/>
      <c r="AB1046799" s="247"/>
      <c r="AC1046799" s="247"/>
      <c r="AD1046799" s="245"/>
      <c r="AE1046799" s="245"/>
      <c r="AF1046799" s="245"/>
      <c r="AG1046799" s="245"/>
    </row>
    <row r="1046800" spans="1:33" ht="12.75">
      <c r="A1046800" s="247"/>
      <c r="B1046800" s="248"/>
      <c r="C1046800" s="249"/>
      <c r="D1046800" s="250"/>
      <c r="E1046800" s="250"/>
      <c r="F1046800" s="250"/>
      <c r="G1046800" s="250"/>
      <c r="H1046800" s="250"/>
      <c r="I1046800" s="250"/>
      <c r="J1046800" s="244"/>
      <c r="K1046800" s="244"/>
      <c r="L1046800" s="244"/>
      <c r="M1046800" s="244"/>
      <c r="N1046800" s="244"/>
      <c r="O1046800" s="251"/>
      <c r="P1046800" s="251"/>
      <c r="Q1046800" s="251"/>
      <c r="R1046800" s="251"/>
      <c r="S1046800" s="251"/>
      <c r="T1046800" s="251"/>
      <c r="U1046800" s="251"/>
      <c r="V1046800" s="251"/>
      <c r="W1046800" s="251"/>
      <c r="X1046800" s="251"/>
      <c r="Y1046800" s="251"/>
      <c r="Z1046800" s="251"/>
      <c r="AA1046800" s="251"/>
      <c r="AB1046800" s="247"/>
      <c r="AC1046800" s="247"/>
      <c r="AD1046800" s="245"/>
      <c r="AE1046800" s="245"/>
      <c r="AF1046800" s="245"/>
      <c r="AG1046800" s="245"/>
    </row>
    <row r="1046801" spans="1:33" ht="12.75">
      <c r="A1046801" s="247"/>
      <c r="B1046801" s="248"/>
      <c r="C1046801" s="249"/>
      <c r="D1046801" s="250"/>
      <c r="E1046801" s="250"/>
      <c r="F1046801" s="250"/>
      <c r="G1046801" s="250"/>
      <c r="H1046801" s="250"/>
      <c r="I1046801" s="250"/>
      <c r="J1046801" s="244"/>
      <c r="K1046801" s="244"/>
      <c r="L1046801" s="244"/>
      <c r="M1046801" s="244"/>
      <c r="N1046801" s="244"/>
      <c r="O1046801" s="251"/>
      <c r="P1046801" s="251"/>
      <c r="Q1046801" s="251"/>
      <c r="R1046801" s="251"/>
      <c r="S1046801" s="251"/>
      <c r="T1046801" s="251"/>
      <c r="U1046801" s="251"/>
      <c r="V1046801" s="251"/>
      <c r="W1046801" s="251"/>
      <c r="X1046801" s="251"/>
      <c r="Y1046801" s="251"/>
      <c r="Z1046801" s="251"/>
      <c r="AA1046801" s="251"/>
      <c r="AB1046801" s="247"/>
      <c r="AC1046801" s="247"/>
      <c r="AD1046801" s="245"/>
      <c r="AE1046801" s="245"/>
      <c r="AF1046801" s="245"/>
      <c r="AG1046801" s="245"/>
    </row>
    <row r="1046802" spans="1:33" ht="12.75">
      <c r="A1046802" s="247"/>
      <c r="B1046802" s="248"/>
      <c r="C1046802" s="249"/>
      <c r="D1046802" s="250"/>
      <c r="E1046802" s="250"/>
      <c r="F1046802" s="250"/>
      <c r="G1046802" s="250"/>
      <c r="H1046802" s="250"/>
      <c r="I1046802" s="250"/>
      <c r="J1046802" s="244"/>
      <c r="K1046802" s="244"/>
      <c r="L1046802" s="244"/>
      <c r="M1046802" s="244"/>
      <c r="N1046802" s="244"/>
      <c r="O1046802" s="251"/>
      <c r="P1046802" s="251"/>
      <c r="Q1046802" s="251"/>
      <c r="R1046802" s="251"/>
      <c r="S1046802" s="251"/>
      <c r="T1046802" s="251"/>
      <c r="U1046802" s="251"/>
      <c r="V1046802" s="251"/>
      <c r="W1046802" s="251"/>
      <c r="X1046802" s="251"/>
      <c r="Y1046802" s="251"/>
      <c r="Z1046802" s="251"/>
      <c r="AA1046802" s="251"/>
      <c r="AB1046802" s="247"/>
      <c r="AC1046802" s="247"/>
      <c r="AD1046802" s="245"/>
      <c r="AE1046802" s="245"/>
      <c r="AF1046802" s="245"/>
      <c r="AG1046802" s="245"/>
    </row>
    <row r="1046803" spans="1:33" ht="12.75">
      <c r="A1046803" s="247"/>
      <c r="B1046803" s="248"/>
      <c r="C1046803" s="249"/>
      <c r="D1046803" s="250"/>
      <c r="E1046803" s="250"/>
      <c r="F1046803" s="250"/>
      <c r="G1046803" s="250"/>
      <c r="H1046803" s="250"/>
      <c r="I1046803" s="250"/>
      <c r="J1046803" s="244"/>
      <c r="K1046803" s="244"/>
      <c r="L1046803" s="244"/>
      <c r="M1046803" s="244"/>
      <c r="N1046803" s="244"/>
      <c r="O1046803" s="251"/>
      <c r="P1046803" s="251"/>
      <c r="Q1046803" s="251"/>
      <c r="R1046803" s="251"/>
      <c r="S1046803" s="251"/>
      <c r="T1046803" s="251"/>
      <c r="U1046803" s="251"/>
      <c r="V1046803" s="251"/>
      <c r="W1046803" s="251"/>
      <c r="X1046803" s="251"/>
      <c r="Y1046803" s="251"/>
      <c r="Z1046803" s="251"/>
      <c r="AA1046803" s="251"/>
      <c r="AB1046803" s="247"/>
      <c r="AC1046803" s="247"/>
      <c r="AD1046803" s="245"/>
      <c r="AE1046803" s="245"/>
      <c r="AF1046803" s="245"/>
      <c r="AG1046803" s="245"/>
    </row>
    <row r="1046804" spans="1:33" ht="12.75">
      <c r="A1046804" s="247"/>
      <c r="B1046804" s="248"/>
      <c r="C1046804" s="249"/>
      <c r="D1046804" s="250"/>
      <c r="E1046804" s="250"/>
      <c r="F1046804" s="250"/>
      <c r="G1046804" s="250"/>
      <c r="H1046804" s="250"/>
      <c r="I1046804" s="250"/>
      <c r="J1046804" s="244"/>
      <c r="K1046804" s="244"/>
      <c r="L1046804" s="244"/>
      <c r="M1046804" s="244"/>
      <c r="N1046804" s="244"/>
      <c r="O1046804" s="251"/>
      <c r="P1046804" s="251"/>
      <c r="Q1046804" s="251"/>
      <c r="R1046804" s="251"/>
      <c r="S1046804" s="251"/>
      <c r="T1046804" s="251"/>
      <c r="U1046804" s="251"/>
      <c r="V1046804" s="251"/>
      <c r="W1046804" s="251"/>
      <c r="X1046804" s="251"/>
      <c r="Y1046804" s="251"/>
      <c r="Z1046804" s="251"/>
      <c r="AA1046804" s="251"/>
      <c r="AB1046804" s="247"/>
      <c r="AC1046804" s="247"/>
      <c r="AD1046804" s="245"/>
      <c r="AE1046804" s="245"/>
      <c r="AF1046804" s="245"/>
      <c r="AG1046804" s="245"/>
    </row>
    <row r="1046805" spans="1:33" ht="12.75">
      <c r="A1046805" s="247"/>
      <c r="B1046805" s="248"/>
      <c r="C1046805" s="249"/>
      <c r="D1046805" s="250"/>
      <c r="E1046805" s="250"/>
      <c r="F1046805" s="250"/>
      <c r="G1046805" s="250"/>
      <c r="H1046805" s="250"/>
      <c r="I1046805" s="250"/>
      <c r="J1046805" s="244"/>
      <c r="K1046805" s="244"/>
      <c r="L1046805" s="244"/>
      <c r="M1046805" s="244"/>
      <c r="N1046805" s="244"/>
      <c r="O1046805" s="251"/>
      <c r="P1046805" s="251"/>
      <c r="Q1046805" s="251"/>
      <c r="R1046805" s="251"/>
      <c r="S1046805" s="251"/>
      <c r="T1046805" s="251"/>
      <c r="U1046805" s="251"/>
      <c r="V1046805" s="251"/>
      <c r="W1046805" s="251"/>
      <c r="X1046805" s="251"/>
      <c r="Y1046805" s="251"/>
      <c r="Z1046805" s="251"/>
      <c r="AA1046805" s="251"/>
      <c r="AB1046805" s="247"/>
      <c r="AC1046805" s="247"/>
      <c r="AD1046805" s="245"/>
      <c r="AE1046805" s="245"/>
      <c r="AF1046805" s="245"/>
      <c r="AG1046805" s="245"/>
    </row>
    <row r="1046806" spans="1:33" ht="12.75">
      <c r="A1046806" s="247"/>
      <c r="B1046806" s="248"/>
      <c r="C1046806" s="249"/>
      <c r="D1046806" s="250"/>
      <c r="E1046806" s="250"/>
      <c r="F1046806" s="250"/>
      <c r="G1046806" s="250"/>
      <c r="H1046806" s="250"/>
      <c r="I1046806" s="250"/>
      <c r="J1046806" s="244"/>
      <c r="K1046806" s="244"/>
      <c r="L1046806" s="244"/>
      <c r="M1046806" s="244"/>
      <c r="N1046806" s="244"/>
      <c r="O1046806" s="251"/>
      <c r="P1046806" s="251"/>
      <c r="Q1046806" s="251"/>
      <c r="R1046806" s="251"/>
      <c r="S1046806" s="251"/>
      <c r="T1046806" s="251"/>
      <c r="U1046806" s="251"/>
      <c r="V1046806" s="251"/>
      <c r="W1046806" s="251"/>
      <c r="X1046806" s="251"/>
      <c r="Y1046806" s="251"/>
      <c r="Z1046806" s="251"/>
      <c r="AA1046806" s="251"/>
      <c r="AB1046806" s="247"/>
      <c r="AC1046806" s="247"/>
      <c r="AD1046806" s="245"/>
      <c r="AE1046806" s="245"/>
      <c r="AF1046806" s="245"/>
      <c r="AG1046806" s="245"/>
    </row>
    <row r="1046807" spans="1:33" ht="12.75">
      <c r="A1046807" s="247"/>
      <c r="B1046807" s="248"/>
      <c r="C1046807" s="249"/>
      <c r="D1046807" s="250"/>
      <c r="E1046807" s="250"/>
      <c r="F1046807" s="250"/>
      <c r="G1046807" s="250"/>
      <c r="H1046807" s="250"/>
      <c r="I1046807" s="250"/>
      <c r="J1046807" s="244"/>
      <c r="K1046807" s="244"/>
      <c r="L1046807" s="244"/>
      <c r="M1046807" s="244"/>
      <c r="N1046807" s="244"/>
      <c r="O1046807" s="251"/>
      <c r="P1046807" s="251"/>
      <c r="Q1046807" s="251"/>
      <c r="R1046807" s="251"/>
      <c r="S1046807" s="251"/>
      <c r="T1046807" s="251"/>
      <c r="U1046807" s="251"/>
      <c r="V1046807" s="251"/>
      <c r="W1046807" s="251"/>
      <c r="X1046807" s="251"/>
      <c r="Y1046807" s="251"/>
      <c r="Z1046807" s="251"/>
      <c r="AA1046807" s="251"/>
      <c r="AB1046807" s="247"/>
      <c r="AC1046807" s="247"/>
      <c r="AD1046807" s="245"/>
      <c r="AE1046807" s="245"/>
      <c r="AF1046807" s="245"/>
      <c r="AG1046807" s="245"/>
    </row>
    <row r="1046808" spans="1:33" ht="12.75">
      <c r="A1046808" s="247"/>
      <c r="B1046808" s="248"/>
      <c r="C1046808" s="249"/>
      <c r="D1046808" s="250"/>
      <c r="E1046808" s="250"/>
      <c r="F1046808" s="250"/>
      <c r="G1046808" s="250"/>
      <c r="H1046808" s="250"/>
      <c r="I1046808" s="250"/>
      <c r="J1046808" s="244"/>
      <c r="K1046808" s="244"/>
      <c r="L1046808" s="244"/>
      <c r="M1046808" s="244"/>
      <c r="N1046808" s="244"/>
      <c r="O1046808" s="251"/>
      <c r="P1046808" s="251"/>
      <c r="Q1046808" s="251"/>
      <c r="R1046808" s="251"/>
      <c r="S1046808" s="251"/>
      <c r="T1046808" s="251"/>
      <c r="U1046808" s="251"/>
      <c r="V1046808" s="251"/>
      <c r="W1046808" s="251"/>
      <c r="X1046808" s="251"/>
      <c r="Y1046808" s="251"/>
      <c r="Z1046808" s="251"/>
      <c r="AA1046808" s="251"/>
      <c r="AB1046808" s="247"/>
      <c r="AC1046808" s="247"/>
      <c r="AD1046808" s="245"/>
      <c r="AE1046808" s="245"/>
      <c r="AF1046808" s="245"/>
      <c r="AG1046808" s="245"/>
    </row>
    <row r="1046809" spans="1:33" ht="12.75">
      <c r="A1046809" s="247"/>
      <c r="B1046809" s="248"/>
      <c r="C1046809" s="249"/>
      <c r="D1046809" s="250"/>
      <c r="E1046809" s="250"/>
      <c r="F1046809" s="250"/>
      <c r="G1046809" s="250"/>
      <c r="H1046809" s="250"/>
      <c r="I1046809" s="250"/>
      <c r="J1046809" s="244"/>
      <c r="K1046809" s="244"/>
      <c r="L1046809" s="244"/>
      <c r="M1046809" s="244"/>
      <c r="N1046809" s="244"/>
      <c r="O1046809" s="251"/>
      <c r="P1046809" s="251"/>
      <c r="Q1046809" s="251"/>
      <c r="R1046809" s="251"/>
      <c r="S1046809" s="251"/>
      <c r="T1046809" s="251"/>
      <c r="U1046809" s="251"/>
      <c r="V1046809" s="251"/>
      <c r="W1046809" s="251"/>
      <c r="X1046809" s="251"/>
      <c r="Y1046809" s="251"/>
      <c r="Z1046809" s="251"/>
      <c r="AA1046809" s="251"/>
      <c r="AB1046809" s="247"/>
      <c r="AC1046809" s="247"/>
      <c r="AD1046809" s="245"/>
      <c r="AE1046809" s="245"/>
      <c r="AF1046809" s="245"/>
      <c r="AG1046809" s="245"/>
    </row>
    <row r="1046810" spans="1:33" ht="12.75">
      <c r="A1046810" s="247"/>
      <c r="B1046810" s="248"/>
      <c r="C1046810" s="249"/>
      <c r="D1046810" s="250"/>
      <c r="E1046810" s="250"/>
      <c r="F1046810" s="250"/>
      <c r="G1046810" s="250"/>
      <c r="H1046810" s="250"/>
      <c r="I1046810" s="250"/>
      <c r="J1046810" s="244"/>
      <c r="K1046810" s="244"/>
      <c r="L1046810" s="244"/>
      <c r="M1046810" s="244"/>
      <c r="N1046810" s="244"/>
      <c r="O1046810" s="251"/>
      <c r="P1046810" s="251"/>
      <c r="Q1046810" s="251"/>
      <c r="R1046810" s="251"/>
      <c r="S1046810" s="251"/>
      <c r="T1046810" s="251"/>
      <c r="U1046810" s="251"/>
      <c r="V1046810" s="251"/>
      <c r="W1046810" s="251"/>
      <c r="X1046810" s="251"/>
      <c r="Y1046810" s="251"/>
      <c r="Z1046810" s="251"/>
      <c r="AA1046810" s="251"/>
      <c r="AB1046810" s="247"/>
      <c r="AC1046810" s="247"/>
      <c r="AD1046810" s="245"/>
      <c r="AE1046810" s="245"/>
      <c r="AF1046810" s="245"/>
      <c r="AG1046810" s="245"/>
    </row>
    <row r="1046811" spans="1:33" ht="12.75">
      <c r="A1046811" s="247"/>
      <c r="B1046811" s="248"/>
      <c r="C1046811" s="249"/>
      <c r="D1046811" s="250"/>
      <c r="E1046811" s="250"/>
      <c r="F1046811" s="250"/>
      <c r="G1046811" s="250"/>
      <c r="H1046811" s="250"/>
      <c r="I1046811" s="250"/>
      <c r="J1046811" s="244"/>
      <c r="K1046811" s="244"/>
      <c r="L1046811" s="244"/>
      <c r="M1046811" s="244"/>
      <c r="N1046811" s="244"/>
      <c r="O1046811" s="251"/>
      <c r="P1046811" s="251"/>
      <c r="Q1046811" s="251"/>
      <c r="R1046811" s="251"/>
      <c r="S1046811" s="251"/>
      <c r="T1046811" s="251"/>
      <c r="U1046811" s="251"/>
      <c r="V1046811" s="251"/>
      <c r="W1046811" s="251"/>
      <c r="X1046811" s="251"/>
      <c r="Y1046811" s="251"/>
      <c r="Z1046811" s="251"/>
      <c r="AA1046811" s="251"/>
      <c r="AB1046811" s="247"/>
      <c r="AC1046811" s="247"/>
      <c r="AD1046811" s="245"/>
      <c r="AE1046811" s="245"/>
      <c r="AF1046811" s="245"/>
      <c r="AG1046811" s="245"/>
    </row>
    <row r="1046812" spans="1:33" ht="12.75">
      <c r="A1046812" s="247"/>
      <c r="B1046812" s="248"/>
      <c r="C1046812" s="249"/>
      <c r="D1046812" s="250"/>
      <c r="E1046812" s="250"/>
      <c r="F1046812" s="250"/>
      <c r="G1046812" s="250"/>
      <c r="H1046812" s="250"/>
      <c r="I1046812" s="250"/>
      <c r="J1046812" s="244"/>
      <c r="K1046812" s="244"/>
      <c r="L1046812" s="244"/>
      <c r="M1046812" s="244"/>
      <c r="N1046812" s="244"/>
      <c r="O1046812" s="251"/>
      <c r="P1046812" s="251"/>
      <c r="Q1046812" s="251"/>
      <c r="R1046812" s="251"/>
      <c r="S1046812" s="251"/>
      <c r="T1046812" s="251"/>
      <c r="U1046812" s="251"/>
      <c r="V1046812" s="251"/>
      <c r="W1046812" s="251"/>
      <c r="X1046812" s="251"/>
      <c r="Y1046812" s="251"/>
      <c r="Z1046812" s="251"/>
      <c r="AA1046812" s="251"/>
      <c r="AB1046812" s="247"/>
      <c r="AC1046812" s="247"/>
      <c r="AD1046812" s="245"/>
      <c r="AE1046812" s="245"/>
      <c r="AF1046812" s="245"/>
      <c r="AG1046812" s="245"/>
    </row>
    <row r="1046813" spans="1:33" ht="12.75">
      <c r="A1046813" s="247"/>
      <c r="B1046813" s="248"/>
      <c r="C1046813" s="249"/>
      <c r="D1046813" s="250"/>
      <c r="E1046813" s="250"/>
      <c r="F1046813" s="250"/>
      <c r="G1046813" s="250"/>
      <c r="H1046813" s="250"/>
      <c r="I1046813" s="250"/>
      <c r="J1046813" s="244"/>
      <c r="K1046813" s="244"/>
      <c r="L1046813" s="244"/>
      <c r="M1046813" s="244"/>
      <c r="N1046813" s="244"/>
      <c r="O1046813" s="251"/>
      <c r="P1046813" s="251"/>
      <c r="Q1046813" s="251"/>
      <c r="R1046813" s="251"/>
      <c r="S1046813" s="251"/>
      <c r="T1046813" s="251"/>
      <c r="U1046813" s="251"/>
      <c r="V1046813" s="251"/>
      <c r="W1046813" s="251"/>
      <c r="X1046813" s="251"/>
      <c r="Y1046813" s="251"/>
      <c r="Z1046813" s="251"/>
      <c r="AA1046813" s="251"/>
      <c r="AB1046813" s="247"/>
      <c r="AC1046813" s="247"/>
      <c r="AD1046813" s="245"/>
      <c r="AE1046813" s="245"/>
      <c r="AF1046813" s="245"/>
      <c r="AG1046813" s="245"/>
    </row>
    <row r="1046814" spans="1:33" ht="12.75">
      <c r="A1046814" s="247"/>
      <c r="B1046814" s="248"/>
      <c r="C1046814" s="249"/>
      <c r="D1046814" s="250"/>
      <c r="E1046814" s="250"/>
      <c r="F1046814" s="250"/>
      <c r="G1046814" s="250"/>
      <c r="H1046814" s="250"/>
      <c r="I1046814" s="250"/>
      <c r="J1046814" s="244"/>
      <c r="K1046814" s="244"/>
      <c r="L1046814" s="244"/>
      <c r="M1046814" s="244"/>
      <c r="N1046814" s="244"/>
      <c r="O1046814" s="251"/>
      <c r="P1046814" s="251"/>
      <c r="Q1046814" s="251"/>
      <c r="R1046814" s="251"/>
      <c r="S1046814" s="251"/>
      <c r="T1046814" s="251"/>
      <c r="U1046814" s="251"/>
      <c r="V1046814" s="251"/>
      <c r="W1046814" s="251"/>
      <c r="X1046814" s="251"/>
      <c r="Y1046814" s="251"/>
      <c r="Z1046814" s="251"/>
      <c r="AA1046814" s="251"/>
      <c r="AB1046814" s="247"/>
      <c r="AC1046814" s="247"/>
      <c r="AD1046814" s="245"/>
      <c r="AE1046814" s="245"/>
      <c r="AF1046814" s="245"/>
      <c r="AG1046814" s="245"/>
    </row>
    <row r="1046815" spans="1:33" ht="12.75">
      <c r="A1046815" s="247"/>
      <c r="B1046815" s="248"/>
      <c r="C1046815" s="249"/>
      <c r="D1046815" s="250"/>
      <c r="E1046815" s="250"/>
      <c r="F1046815" s="250"/>
      <c r="G1046815" s="250"/>
      <c r="H1046815" s="250"/>
      <c r="I1046815" s="250"/>
      <c r="J1046815" s="244"/>
      <c r="K1046815" s="244"/>
      <c r="L1046815" s="244"/>
      <c r="M1046815" s="244"/>
      <c r="N1046815" s="244"/>
      <c r="O1046815" s="251"/>
      <c r="P1046815" s="251"/>
      <c r="Q1046815" s="251"/>
      <c r="R1046815" s="251"/>
      <c r="S1046815" s="251"/>
      <c r="T1046815" s="251"/>
      <c r="U1046815" s="251"/>
      <c r="V1046815" s="251"/>
      <c r="W1046815" s="251"/>
      <c r="X1046815" s="251"/>
      <c r="Y1046815" s="251"/>
      <c r="Z1046815" s="251"/>
      <c r="AA1046815" s="251"/>
      <c r="AB1046815" s="247"/>
      <c r="AC1046815" s="247"/>
      <c r="AD1046815" s="245"/>
      <c r="AE1046815" s="245"/>
      <c r="AF1046815" s="245"/>
      <c r="AG1046815" s="245"/>
    </row>
    <row r="1046816" spans="1:33" ht="12.75">
      <c r="A1046816" s="247"/>
      <c r="B1046816" s="248"/>
      <c r="C1046816" s="249"/>
      <c r="D1046816" s="250"/>
      <c r="E1046816" s="250"/>
      <c r="F1046816" s="250"/>
      <c r="G1046816" s="250"/>
      <c r="H1046816" s="250"/>
      <c r="I1046816" s="250"/>
      <c r="J1046816" s="244"/>
      <c r="K1046816" s="244"/>
      <c r="L1046816" s="244"/>
      <c r="M1046816" s="244"/>
      <c r="N1046816" s="244"/>
      <c r="O1046816" s="251"/>
      <c r="P1046816" s="251"/>
      <c r="Q1046816" s="251"/>
      <c r="R1046816" s="251"/>
      <c r="S1046816" s="251"/>
      <c r="T1046816" s="251"/>
      <c r="U1046816" s="251"/>
      <c r="V1046816" s="251"/>
      <c r="W1046816" s="251"/>
      <c r="X1046816" s="251"/>
      <c r="Y1046816" s="251"/>
      <c r="Z1046816" s="251"/>
      <c r="AA1046816" s="251"/>
      <c r="AB1046816" s="247"/>
      <c r="AC1046816" s="247"/>
      <c r="AD1046816" s="245"/>
      <c r="AE1046816" s="245"/>
      <c r="AF1046816" s="245"/>
      <c r="AG1046816" s="245"/>
    </row>
    <row r="1046817" spans="1:33" ht="12.75">
      <c r="A1046817" s="247"/>
      <c r="B1046817" s="248"/>
      <c r="C1046817" s="249"/>
      <c r="D1046817" s="250"/>
      <c r="E1046817" s="250"/>
      <c r="F1046817" s="250"/>
      <c r="G1046817" s="250"/>
      <c r="H1046817" s="250"/>
      <c r="I1046817" s="250"/>
      <c r="J1046817" s="244"/>
      <c r="K1046817" s="244"/>
      <c r="L1046817" s="244"/>
      <c r="M1046817" s="244"/>
      <c r="N1046817" s="244"/>
      <c r="O1046817" s="251"/>
      <c r="P1046817" s="251"/>
      <c r="Q1046817" s="251"/>
      <c r="R1046817" s="251"/>
      <c r="S1046817" s="251"/>
      <c r="T1046817" s="251"/>
      <c r="U1046817" s="251"/>
      <c r="V1046817" s="251"/>
      <c r="W1046817" s="251"/>
      <c r="X1046817" s="251"/>
      <c r="Y1046817" s="251"/>
      <c r="Z1046817" s="251"/>
      <c r="AA1046817" s="251"/>
      <c r="AB1046817" s="247"/>
      <c r="AC1046817" s="247"/>
      <c r="AD1046817" s="245"/>
      <c r="AE1046817" s="245"/>
      <c r="AF1046817" s="245"/>
      <c r="AG1046817" s="245"/>
    </row>
    <row r="1046818" spans="1:33" ht="12.75">
      <c r="A1046818" s="247"/>
      <c r="B1046818" s="248"/>
      <c r="C1046818" s="249"/>
      <c r="D1046818" s="250"/>
      <c r="E1046818" s="250"/>
      <c r="F1046818" s="250"/>
      <c r="G1046818" s="250"/>
      <c r="H1046818" s="250"/>
      <c r="I1046818" s="250"/>
      <c r="J1046818" s="244"/>
      <c r="K1046818" s="244"/>
      <c r="L1046818" s="244"/>
      <c r="M1046818" s="244"/>
      <c r="N1046818" s="244"/>
      <c r="O1046818" s="251"/>
      <c r="P1046818" s="251"/>
      <c r="Q1046818" s="251"/>
      <c r="R1046818" s="251"/>
      <c r="S1046818" s="251"/>
      <c r="T1046818" s="251"/>
      <c r="U1046818" s="251"/>
      <c r="V1046818" s="251"/>
      <c r="W1046818" s="251"/>
      <c r="X1046818" s="251"/>
      <c r="Y1046818" s="251"/>
      <c r="Z1046818" s="251"/>
      <c r="AA1046818" s="251"/>
      <c r="AB1046818" s="247"/>
      <c r="AC1046818" s="247"/>
      <c r="AD1046818" s="245"/>
      <c r="AE1046818" s="245"/>
      <c r="AF1046818" s="245"/>
      <c r="AG1046818" s="245"/>
    </row>
    <row r="1046819" spans="1:33" ht="12.75">
      <c r="A1046819" s="247"/>
      <c r="B1046819" s="248"/>
      <c r="C1046819" s="249"/>
      <c r="D1046819" s="250"/>
      <c r="E1046819" s="250"/>
      <c r="F1046819" s="250"/>
      <c r="G1046819" s="250"/>
      <c r="H1046819" s="250"/>
      <c r="I1046819" s="250"/>
      <c r="J1046819" s="244"/>
      <c r="K1046819" s="244"/>
      <c r="L1046819" s="244"/>
      <c r="M1046819" s="244"/>
      <c r="N1046819" s="244"/>
      <c r="O1046819" s="251"/>
      <c r="P1046819" s="251"/>
      <c r="Q1046819" s="251"/>
      <c r="R1046819" s="251"/>
      <c r="S1046819" s="251"/>
      <c r="T1046819" s="251"/>
      <c r="U1046819" s="251"/>
      <c r="V1046819" s="251"/>
      <c r="W1046819" s="251"/>
      <c r="X1046819" s="251"/>
      <c r="Y1046819" s="251"/>
      <c r="Z1046819" s="251"/>
      <c r="AA1046819" s="251"/>
      <c r="AB1046819" s="247"/>
      <c r="AC1046819" s="247"/>
      <c r="AD1046819" s="245"/>
      <c r="AE1046819" s="245"/>
      <c r="AF1046819" s="245"/>
      <c r="AG1046819" s="245"/>
    </row>
    <row r="1046820" spans="1:33" ht="12.75">
      <c r="A1046820" s="247"/>
      <c r="B1046820" s="248"/>
      <c r="C1046820" s="249"/>
      <c r="D1046820" s="250"/>
      <c r="E1046820" s="250"/>
      <c r="F1046820" s="250"/>
      <c r="G1046820" s="250"/>
      <c r="H1046820" s="250"/>
      <c r="I1046820" s="250"/>
      <c r="J1046820" s="244"/>
      <c r="K1046820" s="244"/>
      <c r="L1046820" s="244"/>
      <c r="M1046820" s="244"/>
      <c r="N1046820" s="244"/>
      <c r="O1046820" s="251"/>
      <c r="P1046820" s="251"/>
      <c r="Q1046820" s="251"/>
      <c r="R1046820" s="251"/>
      <c r="S1046820" s="251"/>
      <c r="T1046820" s="251"/>
      <c r="U1046820" s="251"/>
      <c r="V1046820" s="251"/>
      <c r="W1046820" s="251"/>
      <c r="X1046820" s="251"/>
      <c r="Y1046820" s="251"/>
      <c r="Z1046820" s="251"/>
      <c r="AA1046820" s="251"/>
      <c r="AB1046820" s="247"/>
      <c r="AC1046820" s="247"/>
      <c r="AD1046820" s="245"/>
      <c r="AE1046820" s="245"/>
      <c r="AF1046820" s="245"/>
      <c r="AG1046820" s="245"/>
    </row>
    <row r="1046821" spans="1:33" ht="12.75">
      <c r="A1046821" s="247"/>
      <c r="B1046821" s="248"/>
      <c r="C1046821" s="249"/>
      <c r="D1046821" s="250"/>
      <c r="E1046821" s="250"/>
      <c r="F1046821" s="250"/>
      <c r="G1046821" s="250"/>
      <c r="H1046821" s="250"/>
      <c r="I1046821" s="250"/>
      <c r="J1046821" s="244"/>
      <c r="K1046821" s="244"/>
      <c r="L1046821" s="244"/>
      <c r="M1046821" s="244"/>
      <c r="N1046821" s="244"/>
      <c r="O1046821" s="251"/>
      <c r="P1046821" s="251"/>
      <c r="Q1046821" s="251"/>
      <c r="R1046821" s="251"/>
      <c r="S1046821" s="251"/>
      <c r="T1046821" s="251"/>
      <c r="U1046821" s="251"/>
      <c r="V1046821" s="251"/>
      <c r="W1046821" s="251"/>
      <c r="X1046821" s="251"/>
      <c r="Y1046821" s="251"/>
      <c r="Z1046821" s="251"/>
      <c r="AA1046821" s="251"/>
      <c r="AB1046821" s="247"/>
      <c r="AC1046821" s="247"/>
      <c r="AD1046821" s="245"/>
      <c r="AE1046821" s="245"/>
      <c r="AF1046821" s="245"/>
      <c r="AG1046821" s="245"/>
    </row>
    <row r="1046822" spans="1:33" ht="12.75">
      <c r="A1046822" s="247"/>
      <c r="B1046822" s="248"/>
      <c r="C1046822" s="249"/>
      <c r="D1046822" s="250"/>
      <c r="E1046822" s="250"/>
      <c r="F1046822" s="250"/>
      <c r="G1046822" s="250"/>
      <c r="H1046822" s="250"/>
      <c r="I1046822" s="250"/>
      <c r="J1046822" s="244"/>
      <c r="K1046822" s="244"/>
      <c r="L1046822" s="244"/>
      <c r="M1046822" s="244"/>
      <c r="N1046822" s="244"/>
      <c r="O1046822" s="251"/>
      <c r="P1046822" s="251"/>
      <c r="Q1046822" s="251"/>
      <c r="R1046822" s="251"/>
      <c r="S1046822" s="251"/>
      <c r="T1046822" s="251"/>
      <c r="U1046822" s="251"/>
      <c r="V1046822" s="251"/>
      <c r="W1046822" s="251"/>
      <c r="X1046822" s="251"/>
      <c r="Y1046822" s="251"/>
      <c r="Z1046822" s="251"/>
      <c r="AA1046822" s="251"/>
      <c r="AB1046822" s="247"/>
      <c r="AC1046822" s="247"/>
      <c r="AD1046822" s="245"/>
      <c r="AE1046822" s="245"/>
      <c r="AF1046822" s="245"/>
      <c r="AG1046822" s="245"/>
    </row>
    <row r="1046823" spans="1:33" ht="12.75">
      <c r="A1046823" s="247"/>
      <c r="B1046823" s="248"/>
      <c r="C1046823" s="249"/>
      <c r="D1046823" s="250"/>
      <c r="E1046823" s="250"/>
      <c r="F1046823" s="250"/>
      <c r="G1046823" s="250"/>
      <c r="H1046823" s="250"/>
      <c r="I1046823" s="250"/>
      <c r="J1046823" s="244"/>
      <c r="K1046823" s="244"/>
      <c r="L1046823" s="244"/>
      <c r="M1046823" s="244"/>
      <c r="N1046823" s="244"/>
      <c r="O1046823" s="251"/>
      <c r="P1046823" s="251"/>
      <c r="Q1046823" s="251"/>
      <c r="R1046823" s="251"/>
      <c r="S1046823" s="251"/>
      <c r="T1046823" s="251"/>
      <c r="U1046823" s="251"/>
      <c r="V1046823" s="251"/>
      <c r="W1046823" s="251"/>
      <c r="X1046823" s="251"/>
      <c r="Y1046823" s="251"/>
      <c r="Z1046823" s="251"/>
      <c r="AA1046823" s="251"/>
      <c r="AB1046823" s="247"/>
      <c r="AC1046823" s="247"/>
      <c r="AD1046823" s="245"/>
      <c r="AE1046823" s="245"/>
      <c r="AF1046823" s="245"/>
      <c r="AG1046823" s="245"/>
    </row>
    <row r="1046824" spans="1:33" ht="12.75">
      <c r="A1046824" s="247"/>
      <c r="B1046824" s="248"/>
      <c r="C1046824" s="249"/>
      <c r="D1046824" s="250"/>
      <c r="E1046824" s="250"/>
      <c r="F1046824" s="250"/>
      <c r="G1046824" s="250"/>
      <c r="H1046824" s="250"/>
      <c r="I1046824" s="250"/>
      <c r="J1046824" s="244"/>
      <c r="K1046824" s="244"/>
      <c r="L1046824" s="244"/>
      <c r="M1046824" s="244"/>
      <c r="N1046824" s="244"/>
      <c r="O1046824" s="251"/>
      <c r="P1046824" s="251"/>
      <c r="Q1046824" s="251"/>
      <c r="R1046824" s="251"/>
      <c r="S1046824" s="251"/>
      <c r="T1046824" s="251"/>
      <c r="U1046824" s="251"/>
      <c r="V1046824" s="251"/>
      <c r="W1046824" s="251"/>
      <c r="X1046824" s="251"/>
      <c r="Y1046824" s="251"/>
      <c r="Z1046824" s="251"/>
      <c r="AA1046824" s="251"/>
      <c r="AB1046824" s="247"/>
      <c r="AC1046824" s="247"/>
      <c r="AD1046824" s="245"/>
      <c r="AE1046824" s="245"/>
      <c r="AF1046824" s="245"/>
      <c r="AG1046824" s="245"/>
    </row>
    <row r="1046825" spans="1:33" ht="12.75">
      <c r="A1046825" s="247"/>
      <c r="B1046825" s="248"/>
      <c r="C1046825" s="249"/>
      <c r="D1046825" s="250"/>
      <c r="E1046825" s="250"/>
      <c r="F1046825" s="250"/>
      <c r="G1046825" s="250"/>
      <c r="H1046825" s="250"/>
      <c r="I1046825" s="250"/>
      <c r="J1046825" s="244"/>
      <c r="K1046825" s="244"/>
      <c r="L1046825" s="244"/>
      <c r="M1046825" s="244"/>
      <c r="N1046825" s="244"/>
      <c r="O1046825" s="251"/>
      <c r="P1046825" s="251"/>
      <c r="Q1046825" s="251"/>
      <c r="R1046825" s="251"/>
      <c r="S1046825" s="251"/>
      <c r="T1046825" s="251"/>
      <c r="U1046825" s="251"/>
      <c r="V1046825" s="251"/>
      <c r="W1046825" s="251"/>
      <c r="X1046825" s="251"/>
      <c r="Y1046825" s="251"/>
      <c r="Z1046825" s="251"/>
      <c r="AA1046825" s="251"/>
      <c r="AB1046825" s="247"/>
      <c r="AC1046825" s="247"/>
      <c r="AD1046825" s="245"/>
      <c r="AE1046825" s="245"/>
      <c r="AF1046825" s="245"/>
      <c r="AG1046825" s="245"/>
    </row>
    <row r="1046826" spans="1:33" ht="12.75">
      <c r="A1046826" s="247"/>
      <c r="B1046826" s="248"/>
      <c r="C1046826" s="249"/>
      <c r="D1046826" s="250"/>
      <c r="E1046826" s="250"/>
      <c r="F1046826" s="250"/>
      <c r="G1046826" s="250"/>
      <c r="H1046826" s="250"/>
      <c r="I1046826" s="250"/>
      <c r="J1046826" s="244"/>
      <c r="K1046826" s="244"/>
      <c r="L1046826" s="244"/>
      <c r="M1046826" s="244"/>
      <c r="N1046826" s="244"/>
      <c r="O1046826" s="251"/>
      <c r="P1046826" s="251"/>
      <c r="Q1046826" s="251"/>
      <c r="R1046826" s="251"/>
      <c r="S1046826" s="251"/>
      <c r="T1046826" s="251"/>
      <c r="U1046826" s="251"/>
      <c r="V1046826" s="251"/>
      <c r="W1046826" s="251"/>
      <c r="X1046826" s="251"/>
      <c r="Y1046826" s="251"/>
      <c r="Z1046826" s="251"/>
      <c r="AA1046826" s="251"/>
      <c r="AB1046826" s="247"/>
      <c r="AC1046826" s="247"/>
      <c r="AD1046826" s="245"/>
      <c r="AE1046826" s="245"/>
      <c r="AF1046826" s="245"/>
      <c r="AG1046826" s="245"/>
    </row>
    <row r="1046827" spans="1:33" ht="12.75">
      <c r="A1046827" s="247"/>
      <c r="B1046827" s="248"/>
      <c r="C1046827" s="249"/>
      <c r="D1046827" s="250"/>
      <c r="E1046827" s="250"/>
      <c r="F1046827" s="250"/>
      <c r="G1046827" s="250"/>
      <c r="H1046827" s="250"/>
      <c r="I1046827" s="250"/>
      <c r="J1046827" s="244"/>
      <c r="K1046827" s="244"/>
      <c r="L1046827" s="244"/>
      <c r="M1046827" s="244"/>
      <c r="N1046827" s="244"/>
      <c r="O1046827" s="251"/>
      <c r="P1046827" s="251"/>
      <c r="Q1046827" s="251"/>
      <c r="R1046827" s="251"/>
      <c r="S1046827" s="251"/>
      <c r="T1046827" s="251"/>
      <c r="U1046827" s="251"/>
      <c r="V1046827" s="251"/>
      <c r="W1046827" s="251"/>
      <c r="X1046827" s="251"/>
      <c r="Y1046827" s="251"/>
      <c r="Z1046827" s="251"/>
      <c r="AA1046827" s="251"/>
      <c r="AB1046827" s="247"/>
      <c r="AC1046827" s="247"/>
      <c r="AD1046827" s="245"/>
      <c r="AE1046827" s="245"/>
      <c r="AF1046827" s="245"/>
      <c r="AG1046827" s="245"/>
    </row>
    <row r="1046828" spans="1:33" ht="12.75">
      <c r="A1046828" s="247"/>
      <c r="B1046828" s="248"/>
      <c r="C1046828" s="249"/>
      <c r="D1046828" s="250"/>
      <c r="E1046828" s="250"/>
      <c r="F1046828" s="250"/>
      <c r="G1046828" s="250"/>
      <c r="H1046828" s="250"/>
      <c r="I1046828" s="250"/>
      <c r="J1046828" s="244"/>
      <c r="K1046828" s="244"/>
      <c r="L1046828" s="244"/>
      <c r="M1046828" s="244"/>
      <c r="N1046828" s="244"/>
      <c r="O1046828" s="251"/>
      <c r="P1046828" s="251"/>
      <c r="Q1046828" s="251"/>
      <c r="R1046828" s="251"/>
      <c r="S1046828" s="251"/>
      <c r="T1046828" s="251"/>
      <c r="U1046828" s="251"/>
      <c r="V1046828" s="251"/>
      <c r="W1046828" s="251"/>
      <c r="X1046828" s="251"/>
      <c r="Y1046828" s="251"/>
      <c r="Z1046828" s="251"/>
      <c r="AA1046828" s="251"/>
      <c r="AB1046828" s="247"/>
      <c r="AC1046828" s="247"/>
      <c r="AD1046828" s="245"/>
      <c r="AE1046828" s="245"/>
      <c r="AF1046828" s="245"/>
      <c r="AG1046828" s="245"/>
    </row>
    <row r="1046829" spans="1:33" ht="12.75">
      <c r="A1046829" s="247"/>
      <c r="B1046829" s="248"/>
      <c r="C1046829" s="249"/>
      <c r="D1046829" s="250"/>
      <c r="E1046829" s="250"/>
      <c r="F1046829" s="250"/>
      <c r="G1046829" s="250"/>
      <c r="H1046829" s="250"/>
      <c r="I1046829" s="250"/>
      <c r="J1046829" s="244"/>
      <c r="K1046829" s="244"/>
      <c r="L1046829" s="244"/>
      <c r="M1046829" s="244"/>
      <c r="N1046829" s="244"/>
      <c r="O1046829" s="251"/>
      <c r="P1046829" s="251"/>
      <c r="Q1046829" s="251"/>
      <c r="R1046829" s="251"/>
      <c r="S1046829" s="251"/>
      <c r="T1046829" s="251"/>
      <c r="U1046829" s="251"/>
      <c r="V1046829" s="251"/>
      <c r="W1046829" s="251"/>
      <c r="X1046829" s="251"/>
      <c r="Y1046829" s="251"/>
      <c r="Z1046829" s="251"/>
      <c r="AA1046829" s="251"/>
      <c r="AB1046829" s="247"/>
      <c r="AC1046829" s="247"/>
      <c r="AD1046829" s="245"/>
      <c r="AE1046829" s="245"/>
      <c r="AF1046829" s="245"/>
      <c r="AG1046829" s="245"/>
    </row>
    <row r="1046830" spans="1:33" ht="12.75">
      <c r="A1046830" s="247"/>
      <c r="B1046830" s="248"/>
      <c r="C1046830" s="249"/>
      <c r="D1046830" s="250"/>
      <c r="E1046830" s="250"/>
      <c r="F1046830" s="250"/>
      <c r="G1046830" s="250"/>
      <c r="H1046830" s="250"/>
      <c r="I1046830" s="250"/>
      <c r="J1046830" s="244"/>
      <c r="K1046830" s="244"/>
      <c r="L1046830" s="244"/>
      <c r="M1046830" s="244"/>
      <c r="N1046830" s="244"/>
      <c r="O1046830" s="251"/>
      <c r="P1046830" s="251"/>
      <c r="Q1046830" s="251"/>
      <c r="R1046830" s="251"/>
      <c r="S1046830" s="251"/>
      <c r="T1046830" s="251"/>
      <c r="U1046830" s="251"/>
      <c r="V1046830" s="251"/>
      <c r="W1046830" s="251"/>
      <c r="X1046830" s="251"/>
      <c r="Y1046830" s="251"/>
      <c r="Z1046830" s="251"/>
      <c r="AA1046830" s="251"/>
      <c r="AB1046830" s="247"/>
      <c r="AC1046830" s="247"/>
      <c r="AD1046830" s="245"/>
      <c r="AE1046830" s="245"/>
      <c r="AF1046830" s="245"/>
      <c r="AG1046830" s="245"/>
    </row>
    <row r="1046831" spans="1:33" ht="12.75">
      <c r="A1046831" s="247"/>
      <c r="B1046831" s="248"/>
      <c r="C1046831" s="249"/>
      <c r="D1046831" s="250"/>
      <c r="E1046831" s="250"/>
      <c r="F1046831" s="250"/>
      <c r="G1046831" s="250"/>
      <c r="H1046831" s="250"/>
      <c r="I1046831" s="250"/>
      <c r="J1046831" s="244"/>
      <c r="K1046831" s="244"/>
      <c r="L1046831" s="244"/>
      <c r="M1046831" s="244"/>
      <c r="N1046831" s="244"/>
      <c r="O1046831" s="251"/>
      <c r="P1046831" s="251"/>
      <c r="Q1046831" s="251"/>
      <c r="R1046831" s="251"/>
      <c r="S1046831" s="251"/>
      <c r="T1046831" s="251"/>
      <c r="U1046831" s="251"/>
      <c r="V1046831" s="251"/>
      <c r="W1046831" s="251"/>
      <c r="X1046831" s="251"/>
      <c r="Y1046831" s="251"/>
      <c r="Z1046831" s="251"/>
      <c r="AA1046831" s="251"/>
      <c r="AB1046831" s="247"/>
      <c r="AC1046831" s="247"/>
      <c r="AD1046831" s="245"/>
      <c r="AE1046831" s="245"/>
      <c r="AF1046831" s="245"/>
      <c r="AG1046831" s="245"/>
    </row>
    <row r="1046832" spans="1:33" ht="12.75">
      <c r="A1046832" s="247"/>
      <c r="B1046832" s="248"/>
      <c r="C1046832" s="249"/>
      <c r="D1046832" s="250"/>
      <c r="E1046832" s="250"/>
      <c r="F1046832" s="250"/>
      <c r="G1046832" s="250"/>
      <c r="H1046832" s="250"/>
      <c r="I1046832" s="250"/>
      <c r="J1046832" s="244"/>
      <c r="K1046832" s="244"/>
      <c r="L1046832" s="244"/>
      <c r="M1046832" s="244"/>
      <c r="N1046832" s="244"/>
      <c r="O1046832" s="251"/>
      <c r="P1046832" s="251"/>
      <c r="Q1046832" s="251"/>
      <c r="R1046832" s="251"/>
      <c r="S1046832" s="251"/>
      <c r="T1046832" s="251"/>
      <c r="U1046832" s="251"/>
      <c r="V1046832" s="251"/>
      <c r="W1046832" s="251"/>
      <c r="X1046832" s="251"/>
      <c r="Y1046832" s="251"/>
      <c r="Z1046832" s="251"/>
      <c r="AA1046832" s="251"/>
      <c r="AB1046832" s="247"/>
      <c r="AC1046832" s="247"/>
      <c r="AD1046832" s="245"/>
      <c r="AE1046832" s="245"/>
      <c r="AF1046832" s="245"/>
      <c r="AG1046832" s="245"/>
    </row>
    <row r="1046833" spans="1:33" ht="12.75">
      <c r="A1046833" s="247"/>
      <c r="B1046833" s="248"/>
      <c r="C1046833" s="249"/>
      <c r="D1046833" s="250"/>
      <c r="E1046833" s="250"/>
      <c r="F1046833" s="250"/>
      <c r="G1046833" s="250"/>
      <c r="H1046833" s="250"/>
      <c r="I1046833" s="250"/>
      <c r="J1046833" s="244"/>
      <c r="K1046833" s="244"/>
      <c r="L1046833" s="244"/>
      <c r="M1046833" s="244"/>
      <c r="N1046833" s="244"/>
      <c r="O1046833" s="251"/>
      <c r="P1046833" s="251"/>
      <c r="Q1046833" s="251"/>
      <c r="R1046833" s="251"/>
      <c r="S1046833" s="251"/>
      <c r="T1046833" s="251"/>
      <c r="U1046833" s="251"/>
      <c r="V1046833" s="251"/>
      <c r="W1046833" s="251"/>
      <c r="X1046833" s="251"/>
      <c r="Y1046833" s="251"/>
      <c r="Z1046833" s="251"/>
      <c r="AA1046833" s="251"/>
      <c r="AB1046833" s="247"/>
      <c r="AC1046833" s="247"/>
      <c r="AD1046833" s="245"/>
      <c r="AE1046833" s="245"/>
      <c r="AF1046833" s="245"/>
      <c r="AG1046833" s="245"/>
    </row>
    <row r="1046834" spans="1:33" ht="12.75">
      <c r="A1046834" s="247"/>
      <c r="B1046834" s="248"/>
      <c r="C1046834" s="249"/>
      <c r="D1046834" s="250"/>
      <c r="E1046834" s="250"/>
      <c r="F1046834" s="250"/>
      <c r="G1046834" s="250"/>
      <c r="H1046834" s="250"/>
      <c r="I1046834" s="250"/>
      <c r="J1046834" s="244"/>
      <c r="K1046834" s="244"/>
      <c r="L1046834" s="244"/>
      <c r="M1046834" s="244"/>
      <c r="N1046834" s="244"/>
      <c r="O1046834" s="251"/>
      <c r="P1046834" s="251"/>
      <c r="Q1046834" s="251"/>
      <c r="R1046834" s="251"/>
      <c r="S1046834" s="251"/>
      <c r="T1046834" s="251"/>
      <c r="U1046834" s="251"/>
      <c r="V1046834" s="251"/>
      <c r="W1046834" s="251"/>
      <c r="X1046834" s="251"/>
      <c r="Y1046834" s="251"/>
      <c r="Z1046834" s="251"/>
      <c r="AA1046834" s="251"/>
      <c r="AB1046834" s="247"/>
      <c r="AC1046834" s="247"/>
      <c r="AD1046834" s="245"/>
      <c r="AE1046834" s="245"/>
      <c r="AF1046834" s="245"/>
      <c r="AG1046834" s="245"/>
    </row>
    <row r="1046835" spans="1:33" ht="12.75">
      <c r="A1046835" s="247"/>
      <c r="B1046835" s="248"/>
      <c r="C1046835" s="249"/>
      <c r="D1046835" s="250"/>
      <c r="E1046835" s="250"/>
      <c r="F1046835" s="250"/>
      <c r="G1046835" s="250"/>
      <c r="H1046835" s="250"/>
      <c r="I1046835" s="250"/>
      <c r="J1046835" s="244"/>
      <c r="K1046835" s="244"/>
      <c r="L1046835" s="244"/>
      <c r="M1046835" s="244"/>
      <c r="N1046835" s="244"/>
      <c r="O1046835" s="251"/>
      <c r="P1046835" s="251"/>
      <c r="Q1046835" s="251"/>
      <c r="R1046835" s="251"/>
      <c r="S1046835" s="251"/>
      <c r="T1046835" s="251"/>
      <c r="U1046835" s="251"/>
      <c r="V1046835" s="251"/>
      <c r="W1046835" s="251"/>
      <c r="X1046835" s="251"/>
      <c r="Y1046835" s="251"/>
      <c r="Z1046835" s="251"/>
      <c r="AA1046835" s="251"/>
      <c r="AB1046835" s="247"/>
      <c r="AC1046835" s="247"/>
      <c r="AD1046835" s="245"/>
      <c r="AE1046835" s="245"/>
      <c r="AF1046835" s="245"/>
      <c r="AG1046835" s="245"/>
    </row>
    <row r="1046836" spans="1:33" ht="12.75">
      <c r="A1046836" s="247"/>
      <c r="B1046836" s="248"/>
      <c r="C1046836" s="249"/>
      <c r="D1046836" s="250"/>
      <c r="E1046836" s="250"/>
      <c r="F1046836" s="250"/>
      <c r="G1046836" s="250"/>
      <c r="H1046836" s="250"/>
      <c r="I1046836" s="250"/>
      <c r="J1046836" s="244"/>
      <c r="K1046836" s="244"/>
      <c r="L1046836" s="244"/>
      <c r="M1046836" s="244"/>
      <c r="N1046836" s="244"/>
      <c r="O1046836" s="251"/>
      <c r="P1046836" s="251"/>
      <c r="Q1046836" s="251"/>
      <c r="R1046836" s="251"/>
      <c r="S1046836" s="251"/>
      <c r="T1046836" s="251"/>
      <c r="U1046836" s="251"/>
      <c r="V1046836" s="251"/>
      <c r="W1046836" s="251"/>
      <c r="X1046836" s="251"/>
      <c r="Y1046836" s="251"/>
      <c r="Z1046836" s="251"/>
      <c r="AA1046836" s="251"/>
      <c r="AB1046836" s="247"/>
      <c r="AC1046836" s="247"/>
      <c r="AD1046836" s="245"/>
      <c r="AE1046836" s="245"/>
      <c r="AF1046836" s="245"/>
      <c r="AG1046836" s="245"/>
    </row>
    <row r="1046837" spans="1:33" ht="12.75">
      <c r="A1046837" s="247"/>
      <c r="B1046837" s="248"/>
      <c r="C1046837" s="249"/>
      <c r="D1046837" s="250"/>
      <c r="E1046837" s="250"/>
      <c r="F1046837" s="250"/>
      <c r="G1046837" s="250"/>
      <c r="H1046837" s="250"/>
      <c r="I1046837" s="250"/>
      <c r="J1046837" s="244"/>
      <c r="K1046837" s="244"/>
      <c r="L1046837" s="244"/>
      <c r="M1046837" s="244"/>
      <c r="N1046837" s="244"/>
      <c r="O1046837" s="251"/>
      <c r="P1046837" s="251"/>
      <c r="Q1046837" s="251"/>
      <c r="R1046837" s="251"/>
      <c r="S1046837" s="251"/>
      <c r="T1046837" s="251"/>
      <c r="U1046837" s="251"/>
      <c r="V1046837" s="251"/>
      <c r="W1046837" s="251"/>
      <c r="X1046837" s="251"/>
      <c r="Y1046837" s="251"/>
      <c r="Z1046837" s="251"/>
      <c r="AA1046837" s="251"/>
      <c r="AB1046837" s="247"/>
      <c r="AC1046837" s="247"/>
      <c r="AD1046837" s="245"/>
      <c r="AE1046837" s="245"/>
      <c r="AF1046837" s="245"/>
      <c r="AG1046837" s="245"/>
    </row>
    <row r="1046838" spans="1:33" ht="12.75">
      <c r="A1046838" s="247"/>
      <c r="B1046838" s="248"/>
      <c r="C1046838" s="249"/>
      <c r="D1046838" s="250"/>
      <c r="E1046838" s="250"/>
      <c r="F1046838" s="250"/>
      <c r="G1046838" s="250"/>
      <c r="H1046838" s="250"/>
      <c r="I1046838" s="250"/>
      <c r="J1046838" s="244"/>
      <c r="K1046838" s="244"/>
      <c r="L1046838" s="244"/>
      <c r="M1046838" s="244"/>
      <c r="N1046838" s="244"/>
      <c r="O1046838" s="251"/>
      <c r="P1046838" s="251"/>
      <c r="Q1046838" s="251"/>
      <c r="R1046838" s="251"/>
      <c r="S1046838" s="251"/>
      <c r="T1046838" s="251"/>
      <c r="U1046838" s="251"/>
      <c r="V1046838" s="251"/>
      <c r="W1046838" s="251"/>
      <c r="X1046838" s="251"/>
      <c r="Y1046838" s="251"/>
      <c r="Z1046838" s="251"/>
      <c r="AA1046838" s="251"/>
      <c r="AB1046838" s="247"/>
      <c r="AC1046838" s="247"/>
      <c r="AD1046838" s="245"/>
      <c r="AE1046838" s="245"/>
      <c r="AF1046838" s="245"/>
      <c r="AG1046838" s="245"/>
    </row>
    <row r="1046839" spans="1:33" ht="12.75">
      <c r="A1046839" s="247"/>
      <c r="B1046839" s="248"/>
      <c r="C1046839" s="249"/>
      <c r="D1046839" s="250"/>
      <c r="E1046839" s="250"/>
      <c r="F1046839" s="250"/>
      <c r="G1046839" s="250"/>
      <c r="H1046839" s="250"/>
      <c r="I1046839" s="250"/>
      <c r="J1046839" s="244"/>
      <c r="K1046839" s="244"/>
      <c r="L1046839" s="244"/>
      <c r="M1046839" s="244"/>
      <c r="N1046839" s="244"/>
      <c r="O1046839" s="251"/>
      <c r="P1046839" s="251"/>
      <c r="Q1046839" s="251"/>
      <c r="R1046839" s="251"/>
      <c r="S1046839" s="251"/>
      <c r="T1046839" s="251"/>
      <c r="U1046839" s="251"/>
      <c r="V1046839" s="251"/>
      <c r="W1046839" s="251"/>
      <c r="X1046839" s="251"/>
      <c r="Y1046839" s="251"/>
      <c r="Z1046839" s="251"/>
      <c r="AA1046839" s="251"/>
      <c r="AB1046839" s="247"/>
      <c r="AC1046839" s="247"/>
      <c r="AD1046839" s="245"/>
      <c r="AE1046839" s="245"/>
      <c r="AF1046839" s="245"/>
      <c r="AG1046839" s="245"/>
    </row>
    <row r="1046840" spans="1:33" ht="12.75">
      <c r="A1046840" s="247"/>
      <c r="B1046840" s="248"/>
      <c r="C1046840" s="249"/>
      <c r="D1046840" s="250"/>
      <c r="E1046840" s="250"/>
      <c r="F1046840" s="250"/>
      <c r="G1046840" s="250"/>
      <c r="H1046840" s="250"/>
      <c r="I1046840" s="250"/>
      <c r="J1046840" s="244"/>
      <c r="K1046840" s="244"/>
      <c r="L1046840" s="244"/>
      <c r="M1046840" s="244"/>
      <c r="N1046840" s="244"/>
      <c r="O1046840" s="251"/>
      <c r="P1046840" s="251"/>
      <c r="Q1046840" s="251"/>
      <c r="R1046840" s="251"/>
      <c r="S1046840" s="251"/>
      <c r="T1046840" s="251"/>
      <c r="U1046840" s="251"/>
      <c r="V1046840" s="251"/>
      <c r="W1046840" s="251"/>
      <c r="X1046840" s="251"/>
      <c r="Y1046840" s="251"/>
      <c r="Z1046840" s="251"/>
      <c r="AA1046840" s="251"/>
      <c r="AB1046840" s="247"/>
      <c r="AC1046840" s="247"/>
      <c r="AD1046840" s="245"/>
      <c r="AE1046840" s="245"/>
      <c r="AF1046840" s="245"/>
      <c r="AG1046840" s="245"/>
    </row>
    <row r="1046841" spans="1:33" ht="12.75">
      <c r="A1046841" s="247"/>
      <c r="B1046841" s="248"/>
      <c r="C1046841" s="249"/>
      <c r="D1046841" s="250"/>
      <c r="E1046841" s="250"/>
      <c r="F1046841" s="250"/>
      <c r="G1046841" s="250"/>
      <c r="H1046841" s="250"/>
      <c r="I1046841" s="250"/>
      <c r="J1046841" s="244"/>
      <c r="K1046841" s="244"/>
      <c r="L1046841" s="244"/>
      <c r="M1046841" s="244"/>
      <c r="N1046841" s="244"/>
      <c r="O1046841" s="251"/>
      <c r="P1046841" s="251"/>
      <c r="Q1046841" s="251"/>
      <c r="R1046841" s="251"/>
      <c r="S1046841" s="251"/>
      <c r="T1046841" s="251"/>
      <c r="U1046841" s="251"/>
      <c r="V1046841" s="251"/>
      <c r="W1046841" s="251"/>
      <c r="X1046841" s="251"/>
      <c r="Y1046841" s="251"/>
      <c r="Z1046841" s="251"/>
      <c r="AA1046841" s="251"/>
      <c r="AB1046841" s="247"/>
      <c r="AC1046841" s="247"/>
      <c r="AD1046841" s="245"/>
      <c r="AE1046841" s="245"/>
      <c r="AF1046841" s="245"/>
      <c r="AG1046841" s="245"/>
    </row>
    <row r="1046842" spans="1:33" ht="12.75">
      <c r="A1046842" s="247"/>
      <c r="B1046842" s="248"/>
      <c r="C1046842" s="249"/>
      <c r="D1046842" s="250"/>
      <c r="E1046842" s="250"/>
      <c r="F1046842" s="250"/>
      <c r="G1046842" s="250"/>
      <c r="H1046842" s="250"/>
      <c r="I1046842" s="250"/>
      <c r="J1046842" s="244"/>
      <c r="K1046842" s="244"/>
      <c r="L1046842" s="244"/>
      <c r="M1046842" s="244"/>
      <c r="N1046842" s="244"/>
      <c r="O1046842" s="251"/>
      <c r="P1046842" s="251"/>
      <c r="Q1046842" s="251"/>
      <c r="R1046842" s="251"/>
      <c r="S1046842" s="251"/>
      <c r="T1046842" s="251"/>
      <c r="U1046842" s="251"/>
      <c r="V1046842" s="251"/>
      <c r="W1046842" s="251"/>
      <c r="X1046842" s="251"/>
      <c r="Y1046842" s="251"/>
      <c r="Z1046842" s="251"/>
      <c r="AA1046842" s="251"/>
      <c r="AB1046842" s="247"/>
      <c r="AC1046842" s="247"/>
      <c r="AD1046842" s="245"/>
      <c r="AE1046842" s="245"/>
      <c r="AF1046842" s="245"/>
      <c r="AG1046842" s="245"/>
    </row>
    <row r="1046843" spans="1:33" ht="12.75">
      <c r="A1046843" s="247"/>
      <c r="B1046843" s="248"/>
      <c r="C1046843" s="249"/>
      <c r="D1046843" s="250"/>
      <c r="E1046843" s="250"/>
      <c r="F1046843" s="250"/>
      <c r="G1046843" s="250"/>
      <c r="H1046843" s="250"/>
      <c r="I1046843" s="250"/>
      <c r="J1046843" s="244"/>
      <c r="K1046843" s="244"/>
      <c r="L1046843" s="244"/>
      <c r="M1046843" s="244"/>
      <c r="N1046843" s="244"/>
      <c r="O1046843" s="251"/>
      <c r="P1046843" s="251"/>
      <c r="Q1046843" s="251"/>
      <c r="R1046843" s="251"/>
      <c r="S1046843" s="251"/>
      <c r="T1046843" s="251"/>
      <c r="U1046843" s="251"/>
      <c r="V1046843" s="251"/>
      <c r="W1046843" s="251"/>
      <c r="X1046843" s="251"/>
      <c r="Y1046843" s="251"/>
      <c r="Z1046843" s="251"/>
      <c r="AA1046843" s="251"/>
      <c r="AB1046843" s="247"/>
      <c r="AC1046843" s="247"/>
      <c r="AD1046843" s="245"/>
      <c r="AE1046843" s="245"/>
      <c r="AF1046843" s="245"/>
      <c r="AG1046843" s="245"/>
    </row>
    <row r="1046844" spans="1:33" ht="12.75">
      <c r="A1046844" s="247"/>
      <c r="B1046844" s="248"/>
      <c r="C1046844" s="249"/>
      <c r="D1046844" s="250"/>
      <c r="E1046844" s="250"/>
      <c r="F1046844" s="250"/>
      <c r="G1046844" s="250"/>
      <c r="H1046844" s="250"/>
      <c r="I1046844" s="250"/>
      <c r="J1046844" s="244"/>
      <c r="K1046844" s="244"/>
      <c r="L1046844" s="244"/>
      <c r="M1046844" s="244"/>
      <c r="N1046844" s="244"/>
      <c r="O1046844" s="251"/>
      <c r="P1046844" s="251"/>
      <c r="Q1046844" s="251"/>
      <c r="R1046844" s="251"/>
      <c r="S1046844" s="251"/>
      <c r="T1046844" s="251"/>
      <c r="U1046844" s="251"/>
      <c r="V1046844" s="251"/>
      <c r="W1046844" s="251"/>
      <c r="X1046844" s="251"/>
      <c r="Y1046844" s="251"/>
      <c r="Z1046844" s="251"/>
      <c r="AA1046844" s="251"/>
      <c r="AB1046844" s="247"/>
      <c r="AC1046844" s="247"/>
      <c r="AD1046844" s="245"/>
      <c r="AE1046844" s="245"/>
      <c r="AF1046844" s="245"/>
      <c r="AG1046844" s="245"/>
    </row>
    <row r="1046845" spans="1:33" ht="12.75">
      <c r="A1046845" s="247"/>
      <c r="B1046845" s="248"/>
      <c r="C1046845" s="249"/>
      <c r="D1046845" s="250"/>
      <c r="E1046845" s="250"/>
      <c r="F1046845" s="250"/>
      <c r="G1046845" s="250"/>
      <c r="H1046845" s="250"/>
      <c r="I1046845" s="250"/>
      <c r="J1046845" s="244"/>
      <c r="K1046845" s="244"/>
      <c r="L1046845" s="244"/>
      <c r="M1046845" s="244"/>
      <c r="N1046845" s="244"/>
      <c r="O1046845" s="251"/>
      <c r="P1046845" s="251"/>
      <c r="Q1046845" s="251"/>
      <c r="R1046845" s="251"/>
      <c r="S1046845" s="251"/>
      <c r="T1046845" s="251"/>
      <c r="U1046845" s="251"/>
      <c r="V1046845" s="251"/>
      <c r="W1046845" s="251"/>
      <c r="X1046845" s="251"/>
      <c r="Y1046845" s="251"/>
      <c r="Z1046845" s="251"/>
      <c r="AA1046845" s="251"/>
      <c r="AB1046845" s="247"/>
      <c r="AC1046845" s="247"/>
      <c r="AD1046845" s="245"/>
      <c r="AE1046845" s="245"/>
      <c r="AF1046845" s="245"/>
      <c r="AG1046845" s="245"/>
    </row>
    <row r="1046846" spans="1:33" ht="12.75">
      <c r="A1046846" s="247"/>
      <c r="B1046846" s="248"/>
      <c r="C1046846" s="249"/>
      <c r="D1046846" s="250"/>
      <c r="E1046846" s="250"/>
      <c r="F1046846" s="250"/>
      <c r="G1046846" s="250"/>
      <c r="H1046846" s="250"/>
      <c r="I1046846" s="250"/>
      <c r="J1046846" s="244"/>
      <c r="K1046846" s="244"/>
      <c r="L1046846" s="244"/>
      <c r="M1046846" s="244"/>
      <c r="N1046846" s="244"/>
      <c r="O1046846" s="251"/>
      <c r="P1046846" s="251"/>
      <c r="Q1046846" s="251"/>
      <c r="R1046846" s="251"/>
      <c r="S1046846" s="251"/>
      <c r="T1046846" s="251"/>
      <c r="U1046846" s="251"/>
      <c r="V1046846" s="251"/>
      <c r="W1046846" s="251"/>
      <c r="X1046846" s="251"/>
      <c r="Y1046846" s="251"/>
      <c r="Z1046846" s="251"/>
      <c r="AA1046846" s="251"/>
      <c r="AB1046846" s="247"/>
      <c r="AC1046846" s="247"/>
      <c r="AD1046846" s="245"/>
      <c r="AE1046846" s="245"/>
      <c r="AF1046846" s="245"/>
      <c r="AG1046846" s="245"/>
    </row>
    <row r="1046847" spans="1:33" ht="12.75">
      <c r="A1046847" s="247"/>
      <c r="B1046847" s="248"/>
      <c r="C1046847" s="249"/>
      <c r="D1046847" s="250"/>
      <c r="E1046847" s="250"/>
      <c r="F1046847" s="250"/>
      <c r="G1046847" s="250"/>
      <c r="H1046847" s="250"/>
      <c r="I1046847" s="250"/>
      <c r="J1046847" s="244"/>
      <c r="K1046847" s="244"/>
      <c r="L1046847" s="244"/>
      <c r="M1046847" s="244"/>
      <c r="N1046847" s="244"/>
      <c r="O1046847" s="251"/>
      <c r="P1046847" s="251"/>
      <c r="Q1046847" s="251"/>
      <c r="R1046847" s="251"/>
      <c r="S1046847" s="251"/>
      <c r="T1046847" s="251"/>
      <c r="U1046847" s="251"/>
      <c r="V1046847" s="251"/>
      <c r="W1046847" s="251"/>
      <c r="X1046847" s="251"/>
      <c r="Y1046847" s="251"/>
      <c r="Z1046847" s="251"/>
      <c r="AA1046847" s="251"/>
      <c r="AB1046847" s="247"/>
      <c r="AC1046847" s="247"/>
      <c r="AD1046847" s="245"/>
      <c r="AE1046847" s="245"/>
      <c r="AF1046847" s="245"/>
      <c r="AG1046847" s="245"/>
    </row>
    <row r="1046848" spans="1:33" ht="12.75">
      <c r="A1046848" s="247"/>
      <c r="B1046848" s="248"/>
      <c r="C1046848" s="249"/>
      <c r="D1046848" s="250"/>
      <c r="E1046848" s="250"/>
      <c r="F1046848" s="250"/>
      <c r="G1046848" s="250"/>
      <c r="H1046848" s="250"/>
      <c r="I1046848" s="250"/>
      <c r="J1046848" s="244"/>
      <c r="K1046848" s="244"/>
      <c r="L1046848" s="244"/>
      <c r="M1046848" s="244"/>
      <c r="N1046848" s="244"/>
      <c r="O1046848" s="251"/>
      <c r="P1046848" s="251"/>
      <c r="Q1046848" s="251"/>
      <c r="R1046848" s="251"/>
      <c r="S1046848" s="251"/>
      <c r="T1046848" s="251"/>
      <c r="U1046848" s="251"/>
      <c r="V1046848" s="251"/>
      <c r="W1046848" s="251"/>
      <c r="X1046848" s="251"/>
      <c r="Y1046848" s="251"/>
      <c r="Z1046848" s="251"/>
      <c r="AA1046848" s="251"/>
      <c r="AB1046848" s="247"/>
      <c r="AC1046848" s="247"/>
      <c r="AD1046848" s="245"/>
      <c r="AE1046848" s="245"/>
      <c r="AF1046848" s="245"/>
      <c r="AG1046848" s="245"/>
    </row>
    <row r="1046849" spans="1:33" ht="12.75">
      <c r="A1046849" s="247"/>
      <c r="B1046849" s="248"/>
      <c r="C1046849" s="249"/>
      <c r="D1046849" s="250"/>
      <c r="E1046849" s="250"/>
      <c r="F1046849" s="250"/>
      <c r="G1046849" s="250"/>
      <c r="H1046849" s="250"/>
      <c r="I1046849" s="250"/>
      <c r="J1046849" s="244"/>
      <c r="K1046849" s="244"/>
      <c r="L1046849" s="244"/>
      <c r="M1046849" s="244"/>
      <c r="N1046849" s="244"/>
      <c r="O1046849" s="251"/>
      <c r="P1046849" s="251"/>
      <c r="Q1046849" s="251"/>
      <c r="R1046849" s="251"/>
      <c r="S1046849" s="251"/>
      <c r="T1046849" s="251"/>
      <c r="U1046849" s="251"/>
      <c r="V1046849" s="251"/>
      <c r="W1046849" s="251"/>
      <c r="X1046849" s="251"/>
      <c r="Y1046849" s="251"/>
      <c r="Z1046849" s="251"/>
      <c r="AA1046849" s="251"/>
      <c r="AB1046849" s="247"/>
      <c r="AC1046849" s="247"/>
      <c r="AD1046849" s="245"/>
      <c r="AE1046849" s="245"/>
      <c r="AF1046849" s="245"/>
      <c r="AG1046849" s="245"/>
    </row>
    <row r="1046850" spans="1:33" ht="12.75">
      <c r="A1046850" s="247"/>
      <c r="B1046850" s="248"/>
      <c r="C1046850" s="249"/>
      <c r="D1046850" s="250"/>
      <c r="E1046850" s="250"/>
      <c r="F1046850" s="250"/>
      <c r="G1046850" s="250"/>
      <c r="H1046850" s="250"/>
      <c r="I1046850" s="250"/>
      <c r="J1046850" s="244"/>
      <c r="K1046850" s="244"/>
      <c r="L1046850" s="244"/>
      <c r="M1046850" s="244"/>
      <c r="N1046850" s="244"/>
      <c r="O1046850" s="251"/>
      <c r="P1046850" s="251"/>
      <c r="Q1046850" s="251"/>
      <c r="R1046850" s="251"/>
      <c r="S1046850" s="251"/>
      <c r="T1046850" s="251"/>
      <c r="U1046850" s="251"/>
      <c r="V1046850" s="251"/>
      <c r="W1046850" s="251"/>
      <c r="X1046850" s="251"/>
      <c r="Y1046850" s="251"/>
      <c r="Z1046850" s="251"/>
      <c r="AA1046850" s="251"/>
      <c r="AB1046850" s="247"/>
      <c r="AC1046850" s="247"/>
      <c r="AD1046850" s="245"/>
      <c r="AE1046850" s="245"/>
      <c r="AF1046850" s="245"/>
      <c r="AG1046850" s="245"/>
    </row>
    <row r="1046851" spans="1:33" ht="12.75">
      <c r="A1046851" s="247"/>
      <c r="B1046851" s="248"/>
      <c r="C1046851" s="249"/>
      <c r="D1046851" s="250"/>
      <c r="E1046851" s="250"/>
      <c r="F1046851" s="250"/>
      <c r="G1046851" s="250"/>
      <c r="H1046851" s="250"/>
      <c r="I1046851" s="250"/>
      <c r="J1046851" s="244"/>
      <c r="K1046851" s="244"/>
      <c r="L1046851" s="244"/>
      <c r="M1046851" s="244"/>
      <c r="N1046851" s="244"/>
      <c r="O1046851" s="251"/>
      <c r="P1046851" s="251"/>
      <c r="Q1046851" s="251"/>
      <c r="R1046851" s="251"/>
      <c r="S1046851" s="251"/>
      <c r="T1046851" s="251"/>
      <c r="U1046851" s="251"/>
      <c r="V1046851" s="251"/>
      <c r="W1046851" s="251"/>
      <c r="X1046851" s="251"/>
      <c r="Y1046851" s="251"/>
      <c r="Z1046851" s="251"/>
      <c r="AA1046851" s="251"/>
      <c r="AB1046851" s="247"/>
      <c r="AC1046851" s="247"/>
      <c r="AD1046851" s="245"/>
      <c r="AE1046851" s="245"/>
      <c r="AF1046851" s="245"/>
      <c r="AG1046851" s="245"/>
    </row>
    <row r="1046852" spans="1:33" ht="12.75">
      <c r="A1046852" s="247"/>
      <c r="B1046852" s="248"/>
      <c r="C1046852" s="249"/>
      <c r="D1046852" s="250"/>
      <c r="E1046852" s="250"/>
      <c r="F1046852" s="250"/>
      <c r="G1046852" s="250"/>
      <c r="H1046852" s="250"/>
      <c r="I1046852" s="250"/>
      <c r="J1046852" s="244"/>
      <c r="K1046852" s="244"/>
      <c r="L1046852" s="244"/>
      <c r="M1046852" s="244"/>
      <c r="N1046852" s="244"/>
      <c r="O1046852" s="251"/>
      <c r="P1046852" s="251"/>
      <c r="Q1046852" s="251"/>
      <c r="R1046852" s="251"/>
      <c r="S1046852" s="251"/>
      <c r="T1046852" s="251"/>
      <c r="U1046852" s="251"/>
      <c r="V1046852" s="251"/>
      <c r="W1046852" s="251"/>
      <c r="X1046852" s="251"/>
      <c r="Y1046852" s="251"/>
      <c r="Z1046852" s="251"/>
      <c r="AA1046852" s="251"/>
      <c r="AB1046852" s="247"/>
      <c r="AC1046852" s="247"/>
      <c r="AD1046852" s="245"/>
      <c r="AE1046852" s="245"/>
      <c r="AF1046852" s="245"/>
      <c r="AG1046852" s="245"/>
    </row>
    <row r="1046853" spans="1:33" ht="12.75">
      <c r="A1046853" s="247"/>
      <c r="B1046853" s="248"/>
      <c r="C1046853" s="249"/>
      <c r="D1046853" s="250"/>
      <c r="E1046853" s="250"/>
      <c r="F1046853" s="250"/>
      <c r="G1046853" s="250"/>
      <c r="H1046853" s="250"/>
      <c r="I1046853" s="250"/>
      <c r="J1046853" s="244"/>
      <c r="K1046853" s="244"/>
      <c r="L1046853" s="244"/>
      <c r="M1046853" s="244"/>
      <c r="N1046853" s="244"/>
      <c r="O1046853" s="251"/>
      <c r="P1046853" s="251"/>
      <c r="Q1046853" s="251"/>
      <c r="R1046853" s="251"/>
      <c r="S1046853" s="251"/>
      <c r="T1046853" s="251"/>
      <c r="U1046853" s="251"/>
      <c r="V1046853" s="251"/>
      <c r="W1046853" s="251"/>
      <c r="X1046853" s="251"/>
      <c r="Y1046853" s="251"/>
      <c r="Z1046853" s="251"/>
      <c r="AA1046853" s="251"/>
      <c r="AB1046853" s="247"/>
      <c r="AC1046853" s="247"/>
      <c r="AD1046853" s="245"/>
      <c r="AE1046853" s="245"/>
      <c r="AF1046853" s="245"/>
      <c r="AG1046853" s="245"/>
    </row>
    <row r="1046854" spans="1:33" ht="12.75">
      <c r="A1046854" s="247"/>
      <c r="B1046854" s="248"/>
      <c r="C1046854" s="249"/>
      <c r="D1046854" s="250"/>
      <c r="E1046854" s="250"/>
      <c r="F1046854" s="250"/>
      <c r="G1046854" s="250"/>
      <c r="H1046854" s="250"/>
      <c r="I1046854" s="250"/>
      <c r="J1046854" s="244"/>
      <c r="K1046854" s="244"/>
      <c r="L1046854" s="244"/>
      <c r="M1046854" s="244"/>
      <c r="N1046854" s="244"/>
      <c r="O1046854" s="251"/>
      <c r="P1046854" s="251"/>
      <c r="Q1046854" s="251"/>
      <c r="R1046854" s="251"/>
      <c r="S1046854" s="251"/>
      <c r="T1046854" s="251"/>
      <c r="U1046854" s="251"/>
      <c r="V1046854" s="251"/>
      <c r="W1046854" s="251"/>
      <c r="X1046854" s="251"/>
      <c r="Y1046854" s="251"/>
      <c r="Z1046854" s="251"/>
      <c r="AA1046854" s="251"/>
      <c r="AB1046854" s="247"/>
      <c r="AC1046854" s="247"/>
      <c r="AD1046854" s="245"/>
      <c r="AE1046854" s="245"/>
      <c r="AF1046854" s="245"/>
      <c r="AG1046854" s="245"/>
    </row>
    <row r="1046855" spans="1:33" ht="12.75">
      <c r="A1046855" s="247"/>
      <c r="B1046855" s="248"/>
      <c r="C1046855" s="249"/>
      <c r="D1046855" s="250"/>
      <c r="E1046855" s="250"/>
      <c r="F1046855" s="250"/>
      <c r="G1046855" s="250"/>
      <c r="H1046855" s="250"/>
      <c r="I1046855" s="250"/>
      <c r="J1046855" s="244"/>
      <c r="K1046855" s="244"/>
      <c r="L1046855" s="244"/>
      <c r="M1046855" s="244"/>
      <c r="N1046855" s="244"/>
      <c r="O1046855" s="251"/>
      <c r="P1046855" s="251"/>
      <c r="Q1046855" s="251"/>
      <c r="R1046855" s="251"/>
      <c r="S1046855" s="251"/>
      <c r="T1046855" s="251"/>
      <c r="U1046855" s="251"/>
      <c r="V1046855" s="251"/>
      <c r="W1046855" s="251"/>
      <c r="X1046855" s="251"/>
      <c r="Y1046855" s="251"/>
      <c r="Z1046855" s="251"/>
      <c r="AA1046855" s="251"/>
      <c r="AB1046855" s="247"/>
      <c r="AC1046855" s="247"/>
      <c r="AD1046855" s="245"/>
      <c r="AE1046855" s="245"/>
      <c r="AF1046855" s="245"/>
      <c r="AG1046855" s="245"/>
    </row>
    <row r="1046856" spans="1:33" ht="12.75">
      <c r="A1046856" s="247"/>
      <c r="B1046856" s="248"/>
      <c r="C1046856" s="249"/>
      <c r="D1046856" s="250"/>
      <c r="E1046856" s="250"/>
      <c r="F1046856" s="250"/>
      <c r="G1046856" s="250"/>
      <c r="H1046856" s="250"/>
      <c r="I1046856" s="250"/>
      <c r="J1046856" s="244"/>
      <c r="K1046856" s="244"/>
      <c r="L1046856" s="244"/>
      <c r="M1046856" s="244"/>
      <c r="N1046856" s="244"/>
      <c r="O1046856" s="251"/>
      <c r="P1046856" s="251"/>
      <c r="Q1046856" s="251"/>
      <c r="R1046856" s="251"/>
      <c r="S1046856" s="251"/>
      <c r="T1046856" s="251"/>
      <c r="U1046856" s="251"/>
      <c r="V1046856" s="251"/>
      <c r="W1046856" s="251"/>
      <c r="X1046856" s="251"/>
      <c r="Y1046856" s="251"/>
      <c r="Z1046856" s="251"/>
      <c r="AA1046856" s="251"/>
      <c r="AB1046856" s="247"/>
      <c r="AC1046856" s="247"/>
      <c r="AD1046856" s="245"/>
      <c r="AE1046856" s="245"/>
      <c r="AF1046856" s="245"/>
      <c r="AG1046856" s="245"/>
    </row>
    <row r="1046857" spans="1:33" ht="12.75">
      <c r="A1046857" s="247"/>
      <c r="B1046857" s="248"/>
      <c r="C1046857" s="249"/>
      <c r="D1046857" s="250"/>
      <c r="E1046857" s="250"/>
      <c r="F1046857" s="250"/>
      <c r="G1046857" s="250"/>
      <c r="H1046857" s="250"/>
      <c r="I1046857" s="250"/>
      <c r="J1046857" s="244"/>
      <c r="K1046857" s="244"/>
      <c r="L1046857" s="244"/>
      <c r="M1046857" s="244"/>
      <c r="N1046857" s="244"/>
      <c r="O1046857" s="251"/>
      <c r="P1046857" s="251"/>
      <c r="Q1046857" s="251"/>
      <c r="R1046857" s="251"/>
      <c r="S1046857" s="251"/>
      <c r="T1046857" s="251"/>
      <c r="U1046857" s="251"/>
      <c r="V1046857" s="251"/>
      <c r="W1046857" s="251"/>
      <c r="X1046857" s="251"/>
      <c r="Y1046857" s="251"/>
      <c r="Z1046857" s="251"/>
      <c r="AA1046857" s="251"/>
      <c r="AB1046857" s="247"/>
      <c r="AC1046857" s="247"/>
      <c r="AD1046857" s="245"/>
      <c r="AE1046857" s="245"/>
      <c r="AF1046857" s="245"/>
      <c r="AG1046857" s="245"/>
    </row>
    <row r="1046858" spans="1:33" ht="12.75">
      <c r="A1046858" s="247"/>
      <c r="B1046858" s="248"/>
      <c r="C1046858" s="249"/>
      <c r="D1046858" s="250"/>
      <c r="E1046858" s="250"/>
      <c r="F1046858" s="250"/>
      <c r="G1046858" s="250"/>
      <c r="H1046858" s="250"/>
      <c r="I1046858" s="250"/>
      <c r="J1046858" s="244"/>
      <c r="K1046858" s="244"/>
      <c r="L1046858" s="244"/>
      <c r="M1046858" s="244"/>
      <c r="N1046858" s="244"/>
      <c r="O1046858" s="251"/>
      <c r="P1046858" s="251"/>
      <c r="Q1046858" s="251"/>
      <c r="R1046858" s="251"/>
      <c r="S1046858" s="251"/>
      <c r="T1046858" s="251"/>
      <c r="U1046858" s="251"/>
      <c r="V1046858" s="251"/>
      <c r="W1046858" s="251"/>
      <c r="X1046858" s="251"/>
      <c r="Y1046858" s="251"/>
      <c r="Z1046858" s="251"/>
      <c r="AA1046858" s="251"/>
      <c r="AB1046858" s="247"/>
      <c r="AC1046858" s="247"/>
      <c r="AD1046858" s="245"/>
      <c r="AE1046858" s="245"/>
      <c r="AF1046858" s="245"/>
      <c r="AG1046858" s="245"/>
    </row>
    <row r="1046859" spans="1:33" ht="12.75">
      <c r="A1046859" s="247"/>
      <c r="B1046859" s="248"/>
      <c r="C1046859" s="249"/>
      <c r="D1046859" s="250"/>
      <c r="E1046859" s="250"/>
      <c r="F1046859" s="250"/>
      <c r="G1046859" s="250"/>
      <c r="H1046859" s="250"/>
      <c r="I1046859" s="250"/>
      <c r="J1046859" s="244"/>
      <c r="K1046859" s="244"/>
      <c r="L1046859" s="244"/>
      <c r="M1046859" s="244"/>
      <c r="N1046859" s="244"/>
      <c r="O1046859" s="251"/>
      <c r="P1046859" s="251"/>
      <c r="Q1046859" s="251"/>
      <c r="R1046859" s="251"/>
      <c r="S1046859" s="251"/>
      <c r="T1046859" s="251"/>
      <c r="U1046859" s="251"/>
      <c r="V1046859" s="251"/>
      <c r="W1046859" s="251"/>
      <c r="X1046859" s="251"/>
      <c r="Y1046859" s="251"/>
      <c r="Z1046859" s="251"/>
      <c r="AA1046859" s="251"/>
      <c r="AB1046859" s="247"/>
      <c r="AC1046859" s="247"/>
      <c r="AD1046859" s="245"/>
      <c r="AE1046859" s="245"/>
      <c r="AF1046859" s="245"/>
      <c r="AG1046859" s="245"/>
    </row>
    <row r="1046860" spans="1:33" ht="12.75">
      <c r="A1046860" s="247"/>
      <c r="B1046860" s="248"/>
      <c r="C1046860" s="249"/>
      <c r="D1046860" s="250"/>
      <c r="E1046860" s="250"/>
      <c r="F1046860" s="250"/>
      <c r="G1046860" s="250"/>
      <c r="H1046860" s="250"/>
      <c r="I1046860" s="250"/>
      <c r="J1046860" s="244"/>
      <c r="K1046860" s="244"/>
      <c r="L1046860" s="244"/>
      <c r="M1046860" s="244"/>
      <c r="N1046860" s="244"/>
      <c r="O1046860" s="251"/>
      <c r="P1046860" s="251"/>
      <c r="Q1046860" s="251"/>
      <c r="R1046860" s="251"/>
      <c r="S1046860" s="251"/>
      <c r="T1046860" s="251"/>
      <c r="U1046860" s="251"/>
      <c r="V1046860" s="251"/>
      <c r="W1046860" s="251"/>
      <c r="X1046860" s="251"/>
      <c r="Y1046860" s="251"/>
      <c r="Z1046860" s="251"/>
      <c r="AA1046860" s="251"/>
      <c r="AB1046860" s="247"/>
      <c r="AC1046860" s="247"/>
      <c r="AD1046860" s="245"/>
      <c r="AE1046860" s="245"/>
      <c r="AF1046860" s="245"/>
      <c r="AG1046860" s="245"/>
    </row>
    <row r="1046861" spans="1:33" ht="12.75">
      <c r="A1046861" s="247"/>
      <c r="B1046861" s="248"/>
      <c r="C1046861" s="249"/>
      <c r="D1046861" s="250"/>
      <c r="E1046861" s="250"/>
      <c r="F1046861" s="250"/>
      <c r="G1046861" s="250"/>
      <c r="H1046861" s="250"/>
      <c r="I1046861" s="250"/>
      <c r="J1046861" s="244"/>
      <c r="K1046861" s="244"/>
      <c r="L1046861" s="244"/>
      <c r="M1046861" s="244"/>
      <c r="N1046861" s="244"/>
      <c r="O1046861" s="251"/>
      <c r="P1046861" s="251"/>
      <c r="Q1046861" s="251"/>
      <c r="R1046861" s="251"/>
      <c r="S1046861" s="251"/>
      <c r="T1046861" s="251"/>
      <c r="U1046861" s="251"/>
      <c r="V1046861" s="251"/>
      <c r="W1046861" s="251"/>
      <c r="X1046861" s="251"/>
      <c r="Y1046861" s="251"/>
      <c r="Z1046861" s="251"/>
      <c r="AA1046861" s="251"/>
      <c r="AB1046861" s="247"/>
      <c r="AC1046861" s="247"/>
      <c r="AD1046861" s="245"/>
      <c r="AE1046861" s="245"/>
      <c r="AF1046861" s="245"/>
      <c r="AG1046861" s="245"/>
    </row>
    <row r="1046862" spans="1:33" ht="12.75">
      <c r="A1046862" s="247"/>
      <c r="B1046862" s="248"/>
      <c r="C1046862" s="249"/>
      <c r="D1046862" s="250"/>
      <c r="E1046862" s="250"/>
      <c r="F1046862" s="250"/>
      <c r="G1046862" s="250"/>
      <c r="H1046862" s="250"/>
      <c r="I1046862" s="250"/>
      <c r="J1046862" s="244"/>
      <c r="K1046862" s="244"/>
      <c r="L1046862" s="244"/>
      <c r="M1046862" s="244"/>
      <c r="N1046862" s="244"/>
      <c r="O1046862" s="251"/>
      <c r="P1046862" s="251"/>
      <c r="Q1046862" s="251"/>
      <c r="R1046862" s="251"/>
      <c r="S1046862" s="251"/>
      <c r="T1046862" s="251"/>
      <c r="U1046862" s="251"/>
      <c r="V1046862" s="251"/>
      <c r="W1046862" s="251"/>
      <c r="X1046862" s="251"/>
      <c r="Y1046862" s="251"/>
      <c r="Z1046862" s="251"/>
      <c r="AA1046862" s="251"/>
      <c r="AB1046862" s="247"/>
      <c r="AC1046862" s="247"/>
      <c r="AD1046862" s="245"/>
      <c r="AE1046862" s="245"/>
      <c r="AF1046862" s="245"/>
      <c r="AG1046862" s="245"/>
    </row>
    <row r="1046863" spans="1:33" ht="12.75">
      <c r="A1046863" s="247"/>
      <c r="B1046863" s="248"/>
      <c r="C1046863" s="249"/>
      <c r="D1046863" s="250"/>
      <c r="E1046863" s="250"/>
      <c r="F1046863" s="250"/>
      <c r="G1046863" s="250"/>
      <c r="H1046863" s="250"/>
      <c r="I1046863" s="250"/>
      <c r="J1046863" s="244"/>
      <c r="K1046863" s="244"/>
      <c r="L1046863" s="244"/>
      <c r="M1046863" s="244"/>
      <c r="N1046863" s="244"/>
      <c r="O1046863" s="251"/>
      <c r="P1046863" s="251"/>
      <c r="Q1046863" s="251"/>
      <c r="R1046863" s="251"/>
      <c r="S1046863" s="251"/>
      <c r="T1046863" s="251"/>
      <c r="U1046863" s="251"/>
      <c r="V1046863" s="251"/>
      <c r="W1046863" s="251"/>
      <c r="X1046863" s="251"/>
      <c r="Y1046863" s="251"/>
      <c r="Z1046863" s="251"/>
      <c r="AA1046863" s="251"/>
      <c r="AB1046863" s="247"/>
      <c r="AC1046863" s="247"/>
      <c r="AD1046863" s="245"/>
      <c r="AE1046863" s="245"/>
      <c r="AF1046863" s="245"/>
      <c r="AG1046863" s="245"/>
    </row>
    <row r="1046864" spans="1:33" ht="12.75">
      <c r="A1046864" s="247"/>
      <c r="B1046864" s="248"/>
      <c r="C1046864" s="249"/>
      <c r="D1046864" s="250"/>
      <c r="E1046864" s="250"/>
      <c r="F1046864" s="250"/>
      <c r="G1046864" s="250"/>
      <c r="H1046864" s="250"/>
      <c r="I1046864" s="250"/>
      <c r="J1046864" s="244"/>
      <c r="K1046864" s="244"/>
      <c r="L1046864" s="244"/>
      <c r="M1046864" s="244"/>
      <c r="N1046864" s="244"/>
      <c r="O1046864" s="251"/>
      <c r="P1046864" s="251"/>
      <c r="Q1046864" s="251"/>
      <c r="R1046864" s="251"/>
      <c r="S1046864" s="251"/>
      <c r="T1046864" s="251"/>
      <c r="U1046864" s="251"/>
      <c r="V1046864" s="251"/>
      <c r="W1046864" s="251"/>
      <c r="X1046864" s="251"/>
      <c r="Y1046864" s="251"/>
      <c r="Z1046864" s="251"/>
      <c r="AA1046864" s="251"/>
      <c r="AB1046864" s="247"/>
      <c r="AC1046864" s="247"/>
      <c r="AD1046864" s="245"/>
      <c r="AE1046864" s="245"/>
      <c r="AF1046864" s="245"/>
      <c r="AG1046864" s="245"/>
    </row>
    <row r="1046865" spans="1:33" ht="12.75">
      <c r="A1046865" s="247"/>
      <c r="B1046865" s="248"/>
      <c r="C1046865" s="249"/>
      <c r="D1046865" s="250"/>
      <c r="E1046865" s="250"/>
      <c r="F1046865" s="250"/>
      <c r="G1046865" s="250"/>
      <c r="H1046865" s="250"/>
      <c r="I1046865" s="250"/>
      <c r="J1046865" s="244"/>
      <c r="K1046865" s="244"/>
      <c r="L1046865" s="244"/>
      <c r="M1046865" s="244"/>
      <c r="N1046865" s="244"/>
      <c r="O1046865" s="251"/>
      <c r="P1046865" s="251"/>
      <c r="Q1046865" s="251"/>
      <c r="R1046865" s="251"/>
      <c r="S1046865" s="251"/>
      <c r="T1046865" s="251"/>
      <c r="U1046865" s="251"/>
      <c r="V1046865" s="251"/>
      <c r="W1046865" s="251"/>
      <c r="X1046865" s="251"/>
      <c r="Y1046865" s="251"/>
      <c r="Z1046865" s="251"/>
      <c r="AA1046865" s="251"/>
      <c r="AB1046865" s="247"/>
      <c r="AC1046865" s="247"/>
      <c r="AD1046865" s="245"/>
      <c r="AE1046865" s="245"/>
      <c r="AF1046865" s="245"/>
      <c r="AG1046865" s="245"/>
    </row>
    <row r="1046866" spans="1:33" ht="12.75">
      <c r="A1046866" s="247"/>
      <c r="B1046866" s="248"/>
      <c r="C1046866" s="249"/>
      <c r="D1046866" s="250"/>
      <c r="E1046866" s="250"/>
      <c r="F1046866" s="250"/>
      <c r="G1046866" s="250"/>
      <c r="H1046866" s="250"/>
      <c r="I1046866" s="250"/>
      <c r="J1046866" s="244"/>
      <c r="K1046866" s="244"/>
      <c r="L1046866" s="244"/>
      <c r="M1046866" s="244"/>
      <c r="N1046866" s="244"/>
      <c r="O1046866" s="251"/>
      <c r="P1046866" s="251"/>
      <c r="Q1046866" s="251"/>
      <c r="R1046866" s="251"/>
      <c r="S1046866" s="251"/>
      <c r="T1046866" s="251"/>
      <c r="U1046866" s="251"/>
      <c r="V1046866" s="251"/>
      <c r="W1046866" s="251"/>
      <c r="X1046866" s="251"/>
      <c r="Y1046866" s="251"/>
      <c r="Z1046866" s="251"/>
      <c r="AA1046866" s="251"/>
      <c r="AB1046866" s="247"/>
      <c r="AC1046866" s="247"/>
      <c r="AD1046866" s="245"/>
      <c r="AE1046866" s="245"/>
      <c r="AF1046866" s="245"/>
      <c r="AG1046866" s="245"/>
    </row>
    <row r="1046867" spans="1:33" ht="12.75">
      <c r="A1046867" s="247"/>
      <c r="B1046867" s="248"/>
      <c r="C1046867" s="249"/>
      <c r="D1046867" s="250"/>
      <c r="E1046867" s="250"/>
      <c r="F1046867" s="250"/>
      <c r="G1046867" s="250"/>
      <c r="H1046867" s="250"/>
      <c r="I1046867" s="250"/>
      <c r="J1046867" s="244"/>
      <c r="K1046867" s="244"/>
      <c r="L1046867" s="244"/>
      <c r="M1046867" s="244"/>
      <c r="N1046867" s="244"/>
      <c r="O1046867" s="251"/>
      <c r="P1046867" s="251"/>
      <c r="Q1046867" s="251"/>
      <c r="R1046867" s="251"/>
      <c r="S1046867" s="251"/>
      <c r="T1046867" s="251"/>
      <c r="U1046867" s="251"/>
      <c r="V1046867" s="251"/>
      <c r="W1046867" s="251"/>
      <c r="X1046867" s="251"/>
      <c r="Y1046867" s="251"/>
      <c r="Z1046867" s="251"/>
      <c r="AA1046867" s="251"/>
      <c r="AB1046867" s="247"/>
      <c r="AC1046867" s="247"/>
      <c r="AD1046867" s="245"/>
      <c r="AE1046867" s="245"/>
      <c r="AF1046867" s="245"/>
      <c r="AG1046867" s="245"/>
    </row>
    <row r="1046868" spans="1:33" ht="12.75">
      <c r="A1046868" s="247"/>
      <c r="B1046868" s="248"/>
      <c r="C1046868" s="249"/>
      <c r="D1046868" s="250"/>
      <c r="E1046868" s="250"/>
      <c r="F1046868" s="250"/>
      <c r="G1046868" s="250"/>
      <c r="H1046868" s="250"/>
      <c r="I1046868" s="250"/>
      <c r="J1046868" s="244"/>
      <c r="K1046868" s="244"/>
      <c r="L1046868" s="244"/>
      <c r="M1046868" s="244"/>
      <c r="N1046868" s="244"/>
      <c r="O1046868" s="251"/>
      <c r="P1046868" s="251"/>
      <c r="Q1046868" s="251"/>
      <c r="R1046868" s="251"/>
      <c r="S1046868" s="251"/>
      <c r="T1046868" s="251"/>
      <c r="U1046868" s="251"/>
      <c r="V1046868" s="251"/>
      <c r="W1046868" s="251"/>
      <c r="X1046868" s="251"/>
      <c r="Y1046868" s="251"/>
      <c r="Z1046868" s="251"/>
      <c r="AA1046868" s="251"/>
      <c r="AB1046868" s="247"/>
      <c r="AC1046868" s="247"/>
      <c r="AD1046868" s="245"/>
      <c r="AE1046868" s="245"/>
      <c r="AF1046868" s="245"/>
      <c r="AG1046868" s="245"/>
    </row>
    <row r="1046869" spans="1:33" ht="12.75">
      <c r="A1046869" s="247"/>
      <c r="B1046869" s="248"/>
      <c r="C1046869" s="249"/>
      <c r="D1046869" s="250"/>
      <c r="E1046869" s="250"/>
      <c r="F1046869" s="250"/>
      <c r="G1046869" s="250"/>
      <c r="H1046869" s="250"/>
      <c r="I1046869" s="250"/>
      <c r="J1046869" s="244"/>
      <c r="K1046869" s="244"/>
      <c r="L1046869" s="244"/>
      <c r="M1046869" s="244"/>
      <c r="N1046869" s="244"/>
      <c r="O1046869" s="251"/>
      <c r="P1046869" s="251"/>
      <c r="Q1046869" s="251"/>
      <c r="R1046869" s="251"/>
      <c r="S1046869" s="251"/>
      <c r="T1046869" s="251"/>
      <c r="U1046869" s="251"/>
      <c r="V1046869" s="251"/>
      <c r="W1046869" s="251"/>
      <c r="X1046869" s="251"/>
      <c r="Y1046869" s="251"/>
      <c r="Z1046869" s="251"/>
      <c r="AA1046869" s="251"/>
      <c r="AB1046869" s="247"/>
      <c r="AC1046869" s="247"/>
      <c r="AD1046869" s="245"/>
      <c r="AE1046869" s="245"/>
      <c r="AF1046869" s="245"/>
      <c r="AG1046869" s="245"/>
    </row>
    <row r="1046870" spans="1:33" ht="12.75">
      <c r="A1046870" s="247"/>
      <c r="B1046870" s="248"/>
      <c r="C1046870" s="249"/>
      <c r="D1046870" s="250"/>
      <c r="E1046870" s="250"/>
      <c r="F1046870" s="250"/>
      <c r="G1046870" s="250"/>
      <c r="H1046870" s="250"/>
      <c r="I1046870" s="250"/>
      <c r="J1046870" s="244"/>
      <c r="K1046870" s="244"/>
      <c r="L1046870" s="244"/>
      <c r="M1046870" s="244"/>
      <c r="N1046870" s="244"/>
      <c r="O1046870" s="251"/>
      <c r="P1046870" s="251"/>
      <c r="Q1046870" s="251"/>
      <c r="R1046870" s="251"/>
      <c r="S1046870" s="251"/>
      <c r="T1046870" s="251"/>
      <c r="U1046870" s="251"/>
      <c r="V1046870" s="251"/>
      <c r="W1046870" s="251"/>
      <c r="X1046870" s="251"/>
      <c r="Y1046870" s="251"/>
      <c r="Z1046870" s="251"/>
      <c r="AA1046870" s="251"/>
      <c r="AB1046870" s="247"/>
      <c r="AC1046870" s="247"/>
      <c r="AD1046870" s="245"/>
      <c r="AE1046870" s="245"/>
      <c r="AF1046870" s="245"/>
      <c r="AG1046870" s="245"/>
    </row>
    <row r="1046871" spans="1:33" ht="12.75">
      <c r="A1046871" s="247"/>
      <c r="B1046871" s="248"/>
      <c r="C1046871" s="249"/>
      <c r="D1046871" s="250"/>
      <c r="E1046871" s="250"/>
      <c r="F1046871" s="250"/>
      <c r="G1046871" s="250"/>
      <c r="H1046871" s="250"/>
      <c r="I1046871" s="250"/>
      <c r="J1046871" s="244"/>
      <c r="K1046871" s="244"/>
      <c r="L1046871" s="244"/>
      <c r="M1046871" s="244"/>
      <c r="N1046871" s="244"/>
      <c r="O1046871" s="251"/>
      <c r="P1046871" s="251"/>
      <c r="Q1046871" s="251"/>
      <c r="R1046871" s="251"/>
      <c r="S1046871" s="251"/>
      <c r="T1046871" s="251"/>
      <c r="U1046871" s="251"/>
      <c r="V1046871" s="251"/>
      <c r="W1046871" s="251"/>
      <c r="X1046871" s="251"/>
      <c r="Y1046871" s="251"/>
      <c r="Z1046871" s="251"/>
      <c r="AA1046871" s="251"/>
      <c r="AB1046871" s="247"/>
      <c r="AC1046871" s="247"/>
      <c r="AD1046871" s="245"/>
      <c r="AE1046871" s="245"/>
      <c r="AF1046871" s="245"/>
      <c r="AG1046871" s="245"/>
    </row>
    <row r="1046872" spans="1:33" ht="12.75">
      <c r="A1046872" s="247"/>
      <c r="B1046872" s="248"/>
      <c r="C1046872" s="249"/>
      <c r="D1046872" s="250"/>
      <c r="E1046872" s="250"/>
      <c r="F1046872" s="250"/>
      <c r="G1046872" s="250"/>
      <c r="H1046872" s="250"/>
      <c r="I1046872" s="250"/>
      <c r="J1046872" s="244"/>
      <c r="K1046872" s="244"/>
      <c r="L1046872" s="244"/>
      <c r="M1046872" s="244"/>
      <c r="N1046872" s="244"/>
      <c r="O1046872" s="251"/>
      <c r="P1046872" s="251"/>
      <c r="Q1046872" s="251"/>
      <c r="R1046872" s="251"/>
      <c r="S1046872" s="251"/>
      <c r="T1046872" s="251"/>
      <c r="U1046872" s="251"/>
      <c r="V1046872" s="251"/>
      <c r="W1046872" s="251"/>
      <c r="X1046872" s="251"/>
      <c r="Y1046872" s="251"/>
      <c r="Z1046872" s="251"/>
      <c r="AA1046872" s="251"/>
      <c r="AB1046872" s="247"/>
      <c r="AC1046872" s="247"/>
      <c r="AD1046872" s="245"/>
      <c r="AE1046872" s="245"/>
      <c r="AF1046872" s="245"/>
      <c r="AG1046872" s="245"/>
    </row>
    <row r="1046873" spans="1:33" ht="12.75">
      <c r="A1046873" s="247"/>
      <c r="B1046873" s="248"/>
      <c r="C1046873" s="249"/>
      <c r="D1046873" s="250"/>
      <c r="E1046873" s="250"/>
      <c r="F1046873" s="250"/>
      <c r="G1046873" s="250"/>
      <c r="H1046873" s="250"/>
      <c r="I1046873" s="250"/>
      <c r="J1046873" s="244"/>
      <c r="K1046873" s="244"/>
      <c r="L1046873" s="244"/>
      <c r="M1046873" s="244"/>
      <c r="N1046873" s="244"/>
      <c r="O1046873" s="251"/>
      <c r="P1046873" s="251"/>
      <c r="Q1046873" s="251"/>
      <c r="R1046873" s="251"/>
      <c r="S1046873" s="251"/>
      <c r="T1046873" s="251"/>
      <c r="U1046873" s="251"/>
      <c r="V1046873" s="251"/>
      <c r="W1046873" s="251"/>
      <c r="X1046873" s="251"/>
      <c r="Y1046873" s="251"/>
      <c r="Z1046873" s="251"/>
      <c r="AA1046873" s="251"/>
      <c r="AB1046873" s="247"/>
      <c r="AC1046873" s="247"/>
      <c r="AD1046873" s="245"/>
      <c r="AE1046873" s="245"/>
      <c r="AF1046873" s="245"/>
      <c r="AG1046873" s="245"/>
    </row>
    <row r="1046874" spans="1:33" ht="12.75">
      <c r="A1046874" s="247"/>
      <c r="B1046874" s="248"/>
      <c r="C1046874" s="249"/>
      <c r="D1046874" s="250"/>
      <c r="E1046874" s="250"/>
      <c r="F1046874" s="250"/>
      <c r="G1046874" s="250"/>
      <c r="H1046874" s="250"/>
      <c r="I1046874" s="250"/>
      <c r="J1046874" s="244"/>
      <c r="K1046874" s="244"/>
      <c r="L1046874" s="244"/>
      <c r="M1046874" s="244"/>
      <c r="N1046874" s="244"/>
      <c r="O1046874" s="251"/>
      <c r="P1046874" s="251"/>
      <c r="Q1046874" s="251"/>
      <c r="R1046874" s="251"/>
      <c r="S1046874" s="251"/>
      <c r="T1046874" s="251"/>
      <c r="U1046874" s="251"/>
      <c r="V1046874" s="251"/>
      <c r="W1046874" s="251"/>
      <c r="X1046874" s="251"/>
      <c r="Y1046874" s="251"/>
      <c r="Z1046874" s="251"/>
      <c r="AA1046874" s="251"/>
      <c r="AB1046874" s="247"/>
      <c r="AC1046874" s="247"/>
      <c r="AD1046874" s="245"/>
      <c r="AE1046874" s="245"/>
      <c r="AF1046874" s="245"/>
      <c r="AG1046874" s="245"/>
    </row>
    <row r="1046875" spans="1:33" ht="12.75">
      <c r="A1046875" s="247"/>
      <c r="B1046875" s="248"/>
      <c r="C1046875" s="249"/>
      <c r="D1046875" s="250"/>
      <c r="E1046875" s="250"/>
      <c r="F1046875" s="250"/>
      <c r="G1046875" s="250"/>
      <c r="H1046875" s="250"/>
      <c r="I1046875" s="250"/>
      <c r="J1046875" s="244"/>
      <c r="K1046875" s="244"/>
      <c r="L1046875" s="244"/>
      <c r="M1046875" s="244"/>
      <c r="N1046875" s="244"/>
      <c r="O1046875" s="251"/>
      <c r="P1046875" s="251"/>
      <c r="Q1046875" s="251"/>
      <c r="R1046875" s="251"/>
      <c r="S1046875" s="251"/>
      <c r="T1046875" s="251"/>
      <c r="U1046875" s="251"/>
      <c r="V1046875" s="251"/>
      <c r="W1046875" s="251"/>
      <c r="X1046875" s="251"/>
      <c r="Y1046875" s="251"/>
      <c r="Z1046875" s="251"/>
      <c r="AA1046875" s="251"/>
      <c r="AB1046875" s="247"/>
      <c r="AC1046875" s="247"/>
      <c r="AD1046875" s="245"/>
      <c r="AE1046875" s="245"/>
      <c r="AF1046875" s="245"/>
      <c r="AG1046875" s="245"/>
    </row>
    <row r="1046876" spans="1:33" ht="12.75">
      <c r="A1046876" s="247"/>
      <c r="B1046876" s="248"/>
      <c r="C1046876" s="249"/>
      <c r="D1046876" s="250"/>
      <c r="E1046876" s="250"/>
      <c r="F1046876" s="250"/>
      <c r="G1046876" s="250"/>
      <c r="H1046876" s="250"/>
      <c r="I1046876" s="250"/>
      <c r="J1046876" s="244"/>
      <c r="K1046876" s="244"/>
      <c r="L1046876" s="244"/>
      <c r="M1046876" s="244"/>
      <c r="N1046876" s="244"/>
      <c r="O1046876" s="251"/>
      <c r="P1046876" s="251"/>
      <c r="Q1046876" s="251"/>
      <c r="R1046876" s="251"/>
      <c r="S1046876" s="251"/>
      <c r="T1046876" s="251"/>
      <c r="U1046876" s="251"/>
      <c r="V1046876" s="251"/>
      <c r="W1046876" s="251"/>
      <c r="X1046876" s="251"/>
      <c r="Y1046876" s="251"/>
      <c r="Z1046876" s="251"/>
      <c r="AA1046876" s="251"/>
      <c r="AB1046876" s="247"/>
      <c r="AC1046876" s="247"/>
      <c r="AD1046876" s="245"/>
      <c r="AE1046876" s="245"/>
      <c r="AF1046876" s="245"/>
      <c r="AG1046876" s="245"/>
    </row>
    <row r="1046877" spans="1:33" ht="12.75">
      <c r="A1046877" s="247"/>
      <c r="B1046877" s="248"/>
      <c r="C1046877" s="249"/>
      <c r="D1046877" s="250"/>
      <c r="E1046877" s="250"/>
      <c r="F1046877" s="250"/>
      <c r="G1046877" s="250"/>
      <c r="H1046877" s="250"/>
      <c r="I1046877" s="250"/>
      <c r="J1046877" s="244"/>
      <c r="K1046877" s="244"/>
      <c r="L1046877" s="244"/>
      <c r="M1046877" s="244"/>
      <c r="N1046877" s="244"/>
      <c r="O1046877" s="251"/>
      <c r="P1046877" s="251"/>
      <c r="Q1046877" s="251"/>
      <c r="R1046877" s="251"/>
      <c r="S1046877" s="251"/>
      <c r="T1046877" s="251"/>
      <c r="U1046877" s="251"/>
      <c r="V1046877" s="251"/>
      <c r="W1046877" s="251"/>
      <c r="X1046877" s="251"/>
      <c r="Y1046877" s="251"/>
      <c r="Z1046877" s="251"/>
      <c r="AA1046877" s="251"/>
      <c r="AB1046877" s="247"/>
      <c r="AC1046877" s="247"/>
      <c r="AD1046877" s="245"/>
      <c r="AE1046877" s="245"/>
      <c r="AF1046877" s="245"/>
      <c r="AG1046877" s="245"/>
    </row>
    <row r="1046878" spans="1:33" ht="12.75">
      <c r="A1046878" s="247"/>
      <c r="B1046878" s="248"/>
      <c r="C1046878" s="249"/>
      <c r="D1046878" s="250"/>
      <c r="E1046878" s="250"/>
      <c r="F1046878" s="250"/>
      <c r="G1046878" s="250"/>
      <c r="H1046878" s="250"/>
      <c r="I1046878" s="250"/>
      <c r="J1046878" s="244"/>
      <c r="K1046878" s="244"/>
      <c r="L1046878" s="244"/>
      <c r="M1046878" s="244"/>
      <c r="N1046878" s="244"/>
      <c r="O1046878" s="251"/>
      <c r="P1046878" s="251"/>
      <c r="Q1046878" s="251"/>
      <c r="R1046878" s="251"/>
      <c r="S1046878" s="251"/>
      <c r="T1046878" s="251"/>
      <c r="U1046878" s="251"/>
      <c r="V1046878" s="251"/>
      <c r="W1046878" s="251"/>
      <c r="X1046878" s="251"/>
      <c r="Y1046878" s="251"/>
      <c r="Z1046878" s="251"/>
      <c r="AA1046878" s="251"/>
      <c r="AB1046878" s="247"/>
      <c r="AC1046878" s="247"/>
      <c r="AD1046878" s="245"/>
      <c r="AE1046878" s="245"/>
      <c r="AF1046878" s="245"/>
      <c r="AG1046878" s="245"/>
    </row>
    <row r="1046879" spans="1:33" ht="12.75">
      <c r="A1046879" s="247"/>
      <c r="B1046879" s="248"/>
      <c r="C1046879" s="249"/>
      <c r="D1046879" s="250"/>
      <c r="E1046879" s="250"/>
      <c r="F1046879" s="250"/>
      <c r="G1046879" s="250"/>
      <c r="H1046879" s="250"/>
      <c r="I1046879" s="250"/>
      <c r="J1046879" s="244"/>
      <c r="K1046879" s="244"/>
      <c r="L1046879" s="244"/>
      <c r="M1046879" s="244"/>
      <c r="N1046879" s="244"/>
      <c r="O1046879" s="251"/>
      <c r="P1046879" s="251"/>
      <c r="Q1046879" s="251"/>
      <c r="R1046879" s="251"/>
      <c r="S1046879" s="251"/>
      <c r="T1046879" s="251"/>
      <c r="U1046879" s="251"/>
      <c r="V1046879" s="251"/>
      <c r="W1046879" s="251"/>
      <c r="X1046879" s="251"/>
      <c r="Y1046879" s="251"/>
      <c r="Z1046879" s="251"/>
      <c r="AA1046879" s="251"/>
      <c r="AB1046879" s="247"/>
      <c r="AC1046879" s="247"/>
      <c r="AD1046879" s="245"/>
      <c r="AE1046879" s="245"/>
      <c r="AF1046879" s="245"/>
      <c r="AG1046879" s="245"/>
    </row>
    <row r="1046880" spans="1:33" ht="12.75">
      <c r="A1046880" s="247"/>
      <c r="B1046880" s="248"/>
      <c r="C1046880" s="249"/>
      <c r="D1046880" s="250"/>
      <c r="E1046880" s="250"/>
      <c r="F1046880" s="250"/>
      <c r="G1046880" s="250"/>
      <c r="H1046880" s="250"/>
      <c r="I1046880" s="250"/>
      <c r="J1046880" s="244"/>
      <c r="K1046880" s="244"/>
      <c r="L1046880" s="244"/>
      <c r="M1046880" s="244"/>
      <c r="N1046880" s="244"/>
      <c r="O1046880" s="251"/>
      <c r="P1046880" s="251"/>
      <c r="Q1046880" s="251"/>
      <c r="R1046880" s="251"/>
      <c r="S1046880" s="251"/>
      <c r="T1046880" s="251"/>
      <c r="U1046880" s="251"/>
      <c r="V1046880" s="251"/>
      <c r="W1046880" s="251"/>
      <c r="X1046880" s="251"/>
      <c r="Y1046880" s="251"/>
      <c r="Z1046880" s="251"/>
      <c r="AA1046880" s="251"/>
      <c r="AB1046880" s="247"/>
      <c r="AC1046880" s="247"/>
      <c r="AD1046880" s="245"/>
      <c r="AE1046880" s="245"/>
      <c r="AF1046880" s="245"/>
      <c r="AG1046880" s="245"/>
    </row>
    <row r="1046881" spans="1:33" ht="12.75">
      <c r="A1046881" s="247"/>
      <c r="B1046881" s="248"/>
      <c r="C1046881" s="249"/>
      <c r="D1046881" s="250"/>
      <c r="E1046881" s="250"/>
      <c r="F1046881" s="250"/>
      <c r="G1046881" s="250"/>
      <c r="H1046881" s="250"/>
      <c r="I1046881" s="250"/>
      <c r="J1046881" s="244"/>
      <c r="K1046881" s="244"/>
      <c r="L1046881" s="244"/>
      <c r="M1046881" s="244"/>
      <c r="N1046881" s="244"/>
      <c r="O1046881" s="251"/>
      <c r="P1046881" s="251"/>
      <c r="Q1046881" s="251"/>
      <c r="R1046881" s="251"/>
      <c r="S1046881" s="251"/>
      <c r="T1046881" s="251"/>
      <c r="U1046881" s="251"/>
      <c r="V1046881" s="251"/>
      <c r="W1046881" s="251"/>
      <c r="X1046881" s="251"/>
      <c r="Y1046881" s="251"/>
      <c r="Z1046881" s="251"/>
      <c r="AA1046881" s="251"/>
      <c r="AB1046881" s="247"/>
      <c r="AC1046881" s="247"/>
      <c r="AD1046881" s="245"/>
      <c r="AE1046881" s="245"/>
      <c r="AF1046881" s="245"/>
      <c r="AG1046881" s="245"/>
    </row>
    <row r="1046882" spans="1:33" ht="12.75">
      <c r="A1046882" s="247"/>
      <c r="B1046882" s="248"/>
      <c r="C1046882" s="249"/>
      <c r="D1046882" s="250"/>
      <c r="E1046882" s="250"/>
      <c r="F1046882" s="250"/>
      <c r="G1046882" s="250"/>
      <c r="H1046882" s="250"/>
      <c r="I1046882" s="250"/>
      <c r="J1046882" s="244"/>
      <c r="K1046882" s="244"/>
      <c r="L1046882" s="244"/>
      <c r="M1046882" s="244"/>
      <c r="N1046882" s="244"/>
      <c r="O1046882" s="251"/>
      <c r="P1046882" s="251"/>
      <c r="Q1046882" s="251"/>
      <c r="R1046882" s="251"/>
      <c r="S1046882" s="251"/>
      <c r="T1046882" s="251"/>
      <c r="U1046882" s="251"/>
      <c r="V1046882" s="251"/>
      <c r="W1046882" s="251"/>
      <c r="X1046882" s="251"/>
      <c r="Y1046882" s="251"/>
      <c r="Z1046882" s="251"/>
      <c r="AA1046882" s="251"/>
      <c r="AB1046882" s="247"/>
      <c r="AC1046882" s="247"/>
      <c r="AD1046882" s="245"/>
      <c r="AE1046882" s="245"/>
      <c r="AF1046882" s="245"/>
      <c r="AG1046882" s="245"/>
    </row>
    <row r="1046883" spans="1:33" ht="12.75">
      <c r="A1046883" s="247"/>
      <c r="B1046883" s="248"/>
      <c r="C1046883" s="249"/>
      <c r="D1046883" s="250"/>
      <c r="E1046883" s="250"/>
      <c r="F1046883" s="250"/>
      <c r="G1046883" s="250"/>
      <c r="H1046883" s="250"/>
      <c r="I1046883" s="250"/>
      <c r="J1046883" s="244"/>
      <c r="K1046883" s="244"/>
      <c r="L1046883" s="244"/>
      <c r="M1046883" s="244"/>
      <c r="N1046883" s="244"/>
      <c r="O1046883" s="251"/>
      <c r="P1046883" s="251"/>
      <c r="Q1046883" s="251"/>
      <c r="R1046883" s="251"/>
      <c r="S1046883" s="251"/>
      <c r="T1046883" s="251"/>
      <c r="U1046883" s="251"/>
      <c r="V1046883" s="251"/>
      <c r="W1046883" s="251"/>
      <c r="X1046883" s="251"/>
      <c r="Y1046883" s="251"/>
      <c r="Z1046883" s="251"/>
      <c r="AA1046883" s="251"/>
      <c r="AB1046883" s="247"/>
      <c r="AC1046883" s="247"/>
      <c r="AD1046883" s="245"/>
      <c r="AE1046883" s="245"/>
      <c r="AF1046883" s="245"/>
      <c r="AG1046883" s="245"/>
    </row>
    <row r="1046884" spans="1:33" ht="12.75">
      <c r="A1046884" s="247"/>
      <c r="B1046884" s="248"/>
      <c r="C1046884" s="249"/>
      <c r="D1046884" s="250"/>
      <c r="E1046884" s="250"/>
      <c r="F1046884" s="250"/>
      <c r="G1046884" s="250"/>
      <c r="H1046884" s="250"/>
      <c r="I1046884" s="250"/>
      <c r="J1046884" s="244"/>
      <c r="K1046884" s="244"/>
      <c r="L1046884" s="244"/>
      <c r="M1046884" s="244"/>
      <c r="N1046884" s="244"/>
      <c r="O1046884" s="251"/>
      <c r="P1046884" s="251"/>
      <c r="Q1046884" s="251"/>
      <c r="R1046884" s="251"/>
      <c r="S1046884" s="251"/>
      <c r="T1046884" s="251"/>
      <c r="U1046884" s="251"/>
      <c r="V1046884" s="251"/>
      <c r="W1046884" s="251"/>
      <c r="X1046884" s="251"/>
      <c r="Y1046884" s="251"/>
      <c r="Z1046884" s="251"/>
      <c r="AA1046884" s="251"/>
      <c r="AB1046884" s="247"/>
      <c r="AC1046884" s="247"/>
      <c r="AD1046884" s="245"/>
      <c r="AE1046884" s="245"/>
      <c r="AF1046884" s="245"/>
      <c r="AG1046884" s="245"/>
    </row>
    <row r="1046885" spans="1:33" ht="12.75">
      <c r="A1046885" s="247"/>
      <c r="B1046885" s="248"/>
      <c r="C1046885" s="249"/>
      <c r="D1046885" s="250"/>
      <c r="E1046885" s="250"/>
      <c r="F1046885" s="250"/>
      <c r="G1046885" s="250"/>
      <c r="H1046885" s="250"/>
      <c r="I1046885" s="250"/>
      <c r="J1046885" s="244"/>
      <c r="K1046885" s="244"/>
      <c r="L1046885" s="244"/>
      <c r="M1046885" s="244"/>
      <c r="N1046885" s="244"/>
      <c r="O1046885" s="251"/>
      <c r="P1046885" s="251"/>
      <c r="Q1046885" s="251"/>
      <c r="R1046885" s="251"/>
      <c r="S1046885" s="251"/>
      <c r="T1046885" s="251"/>
      <c r="U1046885" s="251"/>
      <c r="V1046885" s="251"/>
      <c r="W1046885" s="251"/>
      <c r="X1046885" s="251"/>
      <c r="Y1046885" s="251"/>
      <c r="Z1046885" s="251"/>
      <c r="AA1046885" s="251"/>
      <c r="AB1046885" s="247"/>
      <c r="AC1046885" s="247"/>
      <c r="AD1046885" s="245"/>
      <c r="AE1046885" s="245"/>
      <c r="AF1046885" s="245"/>
      <c r="AG1046885" s="245"/>
    </row>
    <row r="1046886" spans="1:33" ht="12.75">
      <c r="A1046886" s="247"/>
      <c r="B1046886" s="248"/>
      <c r="C1046886" s="249"/>
      <c r="D1046886" s="250"/>
      <c r="E1046886" s="250"/>
      <c r="F1046886" s="250"/>
      <c r="G1046886" s="250"/>
      <c r="H1046886" s="250"/>
      <c r="I1046886" s="250"/>
      <c r="J1046886" s="244"/>
      <c r="K1046886" s="244"/>
      <c r="L1046886" s="244"/>
      <c r="M1046886" s="244"/>
      <c r="N1046886" s="244"/>
      <c r="O1046886" s="251"/>
      <c r="P1046886" s="251"/>
      <c r="Q1046886" s="251"/>
      <c r="R1046886" s="251"/>
      <c r="S1046886" s="251"/>
      <c r="T1046886" s="251"/>
      <c r="U1046886" s="251"/>
      <c r="V1046886" s="251"/>
      <c r="W1046886" s="251"/>
      <c r="X1046886" s="251"/>
      <c r="Y1046886" s="251"/>
      <c r="Z1046886" s="251"/>
      <c r="AA1046886" s="251"/>
      <c r="AB1046886" s="247"/>
      <c r="AC1046886" s="247"/>
      <c r="AD1046886" s="245"/>
      <c r="AE1046886" s="245"/>
      <c r="AF1046886" s="245"/>
      <c r="AG1046886" s="245"/>
    </row>
    <row r="1046887" spans="1:33" ht="12.75">
      <c r="A1046887" s="247"/>
      <c r="B1046887" s="248"/>
      <c r="C1046887" s="249"/>
      <c r="D1046887" s="250"/>
      <c r="E1046887" s="250"/>
      <c r="F1046887" s="250"/>
      <c r="G1046887" s="250"/>
      <c r="H1046887" s="250"/>
      <c r="I1046887" s="250"/>
      <c r="J1046887" s="244"/>
      <c r="K1046887" s="244"/>
      <c r="L1046887" s="244"/>
      <c r="M1046887" s="244"/>
      <c r="N1046887" s="244"/>
      <c r="O1046887" s="251"/>
      <c r="P1046887" s="251"/>
      <c r="Q1046887" s="251"/>
      <c r="R1046887" s="251"/>
      <c r="S1046887" s="251"/>
      <c r="T1046887" s="251"/>
      <c r="U1046887" s="251"/>
      <c r="V1046887" s="251"/>
      <c r="W1046887" s="251"/>
      <c r="X1046887" s="251"/>
      <c r="Y1046887" s="251"/>
      <c r="Z1046887" s="251"/>
      <c r="AA1046887" s="251"/>
      <c r="AB1046887" s="247"/>
      <c r="AC1046887" s="247"/>
      <c r="AD1046887" s="245"/>
      <c r="AE1046887" s="245"/>
      <c r="AF1046887" s="245"/>
      <c r="AG1046887" s="245"/>
    </row>
    <row r="1046888" spans="1:33" ht="12.75">
      <c r="A1046888" s="247"/>
      <c r="B1046888" s="248"/>
      <c r="C1046888" s="249"/>
      <c r="D1046888" s="250"/>
      <c r="E1046888" s="250"/>
      <c r="F1046888" s="250"/>
      <c r="G1046888" s="250"/>
      <c r="H1046888" s="250"/>
      <c r="I1046888" s="250"/>
      <c r="J1046888" s="244"/>
      <c r="K1046888" s="244"/>
      <c r="L1046888" s="244"/>
      <c r="M1046888" s="244"/>
      <c r="N1046888" s="244"/>
      <c r="O1046888" s="251"/>
      <c r="P1046888" s="251"/>
      <c r="Q1046888" s="251"/>
      <c r="R1046888" s="251"/>
      <c r="S1046888" s="251"/>
      <c r="T1046888" s="251"/>
      <c r="U1046888" s="251"/>
      <c r="V1046888" s="251"/>
      <c r="W1046888" s="251"/>
      <c r="X1046888" s="251"/>
      <c r="Y1046888" s="251"/>
      <c r="Z1046888" s="251"/>
      <c r="AA1046888" s="251"/>
      <c r="AB1046888" s="247"/>
      <c r="AC1046888" s="247"/>
      <c r="AD1046888" s="245"/>
      <c r="AE1046888" s="245"/>
      <c r="AF1046888" s="245"/>
      <c r="AG1046888" s="245"/>
    </row>
    <row r="1046889" spans="1:33" ht="12.75">
      <c r="A1046889" s="247"/>
      <c r="B1046889" s="248"/>
      <c r="C1046889" s="249"/>
      <c r="D1046889" s="250"/>
      <c r="E1046889" s="250"/>
      <c r="F1046889" s="250"/>
      <c r="G1046889" s="250"/>
      <c r="H1046889" s="250"/>
      <c r="I1046889" s="250"/>
      <c r="J1046889" s="244"/>
      <c r="K1046889" s="244"/>
      <c r="L1046889" s="244"/>
      <c r="M1046889" s="244"/>
      <c r="N1046889" s="244"/>
      <c r="O1046889" s="251"/>
      <c r="P1046889" s="251"/>
      <c r="Q1046889" s="251"/>
      <c r="R1046889" s="251"/>
      <c r="S1046889" s="251"/>
      <c r="T1046889" s="251"/>
      <c r="U1046889" s="251"/>
      <c r="V1046889" s="251"/>
      <c r="W1046889" s="251"/>
      <c r="X1046889" s="251"/>
      <c r="Y1046889" s="251"/>
      <c r="Z1046889" s="251"/>
      <c r="AA1046889" s="251"/>
      <c r="AB1046889" s="247"/>
      <c r="AC1046889" s="247"/>
      <c r="AD1046889" s="245"/>
      <c r="AE1046889" s="245"/>
      <c r="AF1046889" s="245"/>
      <c r="AG1046889" s="245"/>
    </row>
    <row r="1046890" spans="1:33" ht="12.75">
      <c r="A1046890" s="247"/>
      <c r="B1046890" s="248"/>
      <c r="C1046890" s="249"/>
      <c r="D1046890" s="250"/>
      <c r="E1046890" s="250"/>
      <c r="F1046890" s="250"/>
      <c r="G1046890" s="250"/>
      <c r="H1046890" s="250"/>
      <c r="I1046890" s="250"/>
      <c r="J1046890" s="244"/>
      <c r="K1046890" s="244"/>
      <c r="L1046890" s="244"/>
      <c r="M1046890" s="244"/>
      <c r="N1046890" s="244"/>
      <c r="O1046890" s="251"/>
      <c r="P1046890" s="251"/>
      <c r="Q1046890" s="251"/>
      <c r="R1046890" s="251"/>
      <c r="S1046890" s="251"/>
      <c r="T1046890" s="251"/>
      <c r="U1046890" s="251"/>
      <c r="V1046890" s="251"/>
      <c r="W1046890" s="251"/>
      <c r="X1046890" s="251"/>
      <c r="Y1046890" s="251"/>
      <c r="Z1046890" s="251"/>
      <c r="AA1046890" s="251"/>
      <c r="AB1046890" s="247"/>
      <c r="AC1046890" s="247"/>
      <c r="AD1046890" s="245"/>
      <c r="AE1046890" s="245"/>
      <c r="AF1046890" s="245"/>
      <c r="AG1046890" s="245"/>
    </row>
    <row r="1046891" spans="1:33" ht="12.75">
      <c r="A1046891" s="247"/>
      <c r="B1046891" s="248"/>
      <c r="C1046891" s="249"/>
      <c r="D1046891" s="250"/>
      <c r="E1046891" s="250"/>
      <c r="F1046891" s="250"/>
      <c r="G1046891" s="250"/>
      <c r="H1046891" s="250"/>
      <c r="I1046891" s="250"/>
      <c r="J1046891" s="244"/>
      <c r="K1046891" s="244"/>
      <c r="L1046891" s="244"/>
      <c r="M1046891" s="244"/>
      <c r="N1046891" s="244"/>
      <c r="O1046891" s="251"/>
      <c r="P1046891" s="251"/>
      <c r="Q1046891" s="251"/>
      <c r="R1046891" s="251"/>
      <c r="S1046891" s="251"/>
      <c r="T1046891" s="251"/>
      <c r="U1046891" s="251"/>
      <c r="V1046891" s="251"/>
      <c r="W1046891" s="251"/>
      <c r="X1046891" s="251"/>
      <c r="Y1046891" s="251"/>
      <c r="Z1046891" s="251"/>
      <c r="AA1046891" s="251"/>
      <c r="AB1046891" s="247"/>
      <c r="AC1046891" s="247"/>
      <c r="AD1046891" s="245"/>
      <c r="AE1046891" s="245"/>
      <c r="AF1046891" s="245"/>
      <c r="AG1046891" s="245"/>
    </row>
    <row r="1046892" spans="1:33" ht="12.75">
      <c r="A1046892" s="247"/>
      <c r="B1046892" s="248"/>
      <c r="C1046892" s="249"/>
      <c r="D1046892" s="250"/>
      <c r="E1046892" s="250"/>
      <c r="F1046892" s="250"/>
      <c r="G1046892" s="250"/>
      <c r="H1046892" s="250"/>
      <c r="I1046892" s="250"/>
      <c r="J1046892" s="244"/>
      <c r="K1046892" s="244"/>
      <c r="L1046892" s="244"/>
      <c r="M1046892" s="244"/>
      <c r="N1046892" s="244"/>
      <c r="O1046892" s="251"/>
      <c r="P1046892" s="251"/>
      <c r="Q1046892" s="251"/>
      <c r="R1046892" s="251"/>
      <c r="S1046892" s="251"/>
      <c r="T1046892" s="251"/>
      <c r="U1046892" s="251"/>
      <c r="V1046892" s="251"/>
      <c r="W1046892" s="251"/>
      <c r="X1046892" s="251"/>
      <c r="Y1046892" s="251"/>
      <c r="Z1046892" s="251"/>
      <c r="AA1046892" s="251"/>
      <c r="AB1046892" s="247"/>
      <c r="AC1046892" s="247"/>
      <c r="AD1046892" s="245"/>
      <c r="AE1046892" s="245"/>
      <c r="AF1046892" s="245"/>
      <c r="AG1046892" s="245"/>
    </row>
    <row r="1046893" spans="1:33" ht="12.75">
      <c r="A1046893" s="247"/>
      <c r="B1046893" s="248"/>
      <c r="C1046893" s="249"/>
      <c r="D1046893" s="250"/>
      <c r="E1046893" s="250"/>
      <c r="F1046893" s="250"/>
      <c r="G1046893" s="250"/>
      <c r="H1046893" s="250"/>
      <c r="I1046893" s="250"/>
      <c r="J1046893" s="244"/>
      <c r="K1046893" s="244"/>
      <c r="L1046893" s="244"/>
      <c r="M1046893" s="244"/>
      <c r="N1046893" s="244"/>
      <c r="O1046893" s="251"/>
      <c r="P1046893" s="251"/>
      <c r="Q1046893" s="251"/>
      <c r="R1046893" s="251"/>
      <c r="S1046893" s="251"/>
      <c r="T1046893" s="251"/>
      <c r="U1046893" s="251"/>
      <c r="V1046893" s="251"/>
      <c r="W1046893" s="251"/>
      <c r="X1046893" s="251"/>
      <c r="Y1046893" s="251"/>
      <c r="Z1046893" s="251"/>
      <c r="AA1046893" s="251"/>
      <c r="AB1046893" s="247"/>
      <c r="AC1046893" s="247"/>
      <c r="AD1046893" s="245"/>
      <c r="AE1046893" s="245"/>
      <c r="AF1046893" s="245"/>
      <c r="AG1046893" s="245"/>
    </row>
    <row r="1046894" spans="1:33" ht="12.75">
      <c r="A1046894" s="247"/>
      <c r="B1046894" s="248"/>
      <c r="C1046894" s="249"/>
      <c r="D1046894" s="250"/>
      <c r="E1046894" s="250"/>
      <c r="F1046894" s="250"/>
      <c r="G1046894" s="250"/>
      <c r="H1046894" s="250"/>
      <c r="I1046894" s="250"/>
      <c r="J1046894" s="244"/>
      <c r="K1046894" s="244"/>
      <c r="L1046894" s="244"/>
      <c r="M1046894" s="244"/>
      <c r="N1046894" s="244"/>
      <c r="O1046894" s="251"/>
      <c r="P1046894" s="251"/>
      <c r="Q1046894" s="251"/>
      <c r="R1046894" s="251"/>
      <c r="S1046894" s="251"/>
      <c r="T1046894" s="251"/>
      <c r="U1046894" s="251"/>
      <c r="V1046894" s="251"/>
      <c r="W1046894" s="251"/>
      <c r="X1046894" s="251"/>
      <c r="Y1046894" s="251"/>
      <c r="Z1046894" s="251"/>
      <c r="AA1046894" s="251"/>
      <c r="AB1046894" s="247"/>
      <c r="AC1046894" s="247"/>
      <c r="AD1046894" s="245"/>
      <c r="AE1046894" s="245"/>
      <c r="AF1046894" s="245"/>
      <c r="AG1046894" s="245"/>
    </row>
    <row r="1046895" spans="1:33" ht="12.75">
      <c r="A1046895" s="247"/>
      <c r="B1046895" s="248"/>
      <c r="C1046895" s="249"/>
      <c r="D1046895" s="250"/>
      <c r="E1046895" s="250"/>
      <c r="F1046895" s="250"/>
      <c r="G1046895" s="250"/>
      <c r="H1046895" s="250"/>
      <c r="I1046895" s="250"/>
      <c r="J1046895" s="244"/>
      <c r="K1046895" s="244"/>
      <c r="L1046895" s="244"/>
      <c r="M1046895" s="244"/>
      <c r="N1046895" s="244"/>
      <c r="O1046895" s="251"/>
      <c r="P1046895" s="251"/>
      <c r="Q1046895" s="251"/>
      <c r="R1046895" s="251"/>
      <c r="S1046895" s="251"/>
      <c r="T1046895" s="251"/>
      <c r="U1046895" s="251"/>
      <c r="V1046895" s="251"/>
      <c r="W1046895" s="251"/>
      <c r="X1046895" s="251"/>
      <c r="Y1046895" s="251"/>
      <c r="Z1046895" s="251"/>
      <c r="AA1046895" s="251"/>
      <c r="AB1046895" s="247"/>
      <c r="AC1046895" s="247"/>
      <c r="AD1046895" s="245"/>
      <c r="AE1046895" s="245"/>
      <c r="AF1046895" s="245"/>
      <c r="AG1046895" s="245"/>
    </row>
    <row r="1046896" spans="1:33" ht="12.75">
      <c r="A1046896" s="247"/>
      <c r="B1046896" s="248"/>
      <c r="C1046896" s="249"/>
      <c r="D1046896" s="250"/>
      <c r="E1046896" s="250"/>
      <c r="F1046896" s="250"/>
      <c r="G1046896" s="250"/>
      <c r="H1046896" s="250"/>
      <c r="I1046896" s="250"/>
      <c r="J1046896" s="244"/>
      <c r="K1046896" s="244"/>
      <c r="L1046896" s="244"/>
      <c r="M1046896" s="244"/>
      <c r="N1046896" s="244"/>
      <c r="O1046896" s="251"/>
      <c r="P1046896" s="251"/>
      <c r="Q1046896" s="251"/>
      <c r="R1046896" s="251"/>
      <c r="S1046896" s="251"/>
      <c r="T1046896" s="251"/>
      <c r="U1046896" s="251"/>
      <c r="V1046896" s="251"/>
      <c r="W1046896" s="251"/>
      <c r="X1046896" s="251"/>
      <c r="Y1046896" s="251"/>
      <c r="Z1046896" s="251"/>
      <c r="AA1046896" s="251"/>
      <c r="AB1046896" s="247"/>
      <c r="AC1046896" s="247"/>
      <c r="AD1046896" s="245"/>
      <c r="AE1046896" s="245"/>
      <c r="AF1046896" s="245"/>
      <c r="AG1046896" s="245"/>
    </row>
    <row r="1046897" spans="1:33" ht="12.75">
      <c r="A1046897" s="247"/>
      <c r="B1046897" s="248"/>
      <c r="C1046897" s="249"/>
      <c r="D1046897" s="250"/>
      <c r="E1046897" s="250"/>
      <c r="F1046897" s="250"/>
      <c r="G1046897" s="250"/>
      <c r="H1046897" s="250"/>
      <c r="I1046897" s="250"/>
      <c r="J1046897" s="244"/>
      <c r="K1046897" s="244"/>
      <c r="L1046897" s="244"/>
      <c r="M1046897" s="244"/>
      <c r="N1046897" s="244"/>
      <c r="O1046897" s="251"/>
      <c r="P1046897" s="251"/>
      <c r="Q1046897" s="251"/>
      <c r="R1046897" s="251"/>
      <c r="S1046897" s="251"/>
      <c r="T1046897" s="251"/>
      <c r="U1046897" s="251"/>
      <c r="V1046897" s="251"/>
      <c r="W1046897" s="251"/>
      <c r="X1046897" s="251"/>
      <c r="Y1046897" s="251"/>
      <c r="Z1046897" s="251"/>
      <c r="AA1046897" s="251"/>
      <c r="AB1046897" s="247"/>
      <c r="AC1046897" s="247"/>
      <c r="AD1046897" s="245"/>
      <c r="AE1046897" s="245"/>
      <c r="AF1046897" s="245"/>
      <c r="AG1046897" s="245"/>
    </row>
    <row r="1046898" spans="1:33" ht="12.75">
      <c r="A1046898" s="247"/>
      <c r="B1046898" s="248"/>
      <c r="C1046898" s="249"/>
      <c r="D1046898" s="250"/>
      <c r="E1046898" s="250"/>
      <c r="F1046898" s="250"/>
      <c r="G1046898" s="250"/>
      <c r="H1046898" s="250"/>
      <c r="I1046898" s="250"/>
      <c r="J1046898" s="244"/>
      <c r="K1046898" s="244"/>
      <c r="L1046898" s="244"/>
      <c r="M1046898" s="244"/>
      <c r="N1046898" s="244"/>
      <c r="O1046898" s="251"/>
      <c r="P1046898" s="251"/>
      <c r="Q1046898" s="251"/>
      <c r="R1046898" s="251"/>
      <c r="S1046898" s="251"/>
      <c r="T1046898" s="251"/>
      <c r="U1046898" s="251"/>
      <c r="V1046898" s="251"/>
      <c r="W1046898" s="251"/>
      <c r="X1046898" s="251"/>
      <c r="Y1046898" s="251"/>
      <c r="Z1046898" s="251"/>
      <c r="AA1046898" s="251"/>
      <c r="AB1046898" s="247"/>
      <c r="AC1046898" s="247"/>
      <c r="AD1046898" s="245"/>
      <c r="AE1046898" s="245"/>
      <c r="AF1046898" s="245"/>
      <c r="AG1046898" s="245"/>
    </row>
    <row r="1046899" spans="1:33" ht="12.75">
      <c r="A1046899" s="247"/>
      <c r="B1046899" s="248"/>
      <c r="C1046899" s="249"/>
      <c r="D1046899" s="250"/>
      <c r="E1046899" s="250"/>
      <c r="F1046899" s="250"/>
      <c r="G1046899" s="250"/>
      <c r="H1046899" s="250"/>
      <c r="I1046899" s="250"/>
      <c r="J1046899" s="244"/>
      <c r="K1046899" s="244"/>
      <c r="L1046899" s="244"/>
      <c r="M1046899" s="244"/>
      <c r="N1046899" s="244"/>
      <c r="O1046899" s="251"/>
      <c r="P1046899" s="251"/>
      <c r="Q1046899" s="251"/>
      <c r="R1046899" s="251"/>
      <c r="S1046899" s="251"/>
      <c r="T1046899" s="251"/>
      <c r="U1046899" s="251"/>
      <c r="V1046899" s="251"/>
      <c r="W1046899" s="251"/>
      <c r="X1046899" s="251"/>
      <c r="Y1046899" s="251"/>
      <c r="Z1046899" s="251"/>
      <c r="AA1046899" s="251"/>
      <c r="AB1046899" s="247"/>
      <c r="AC1046899" s="247"/>
      <c r="AD1046899" s="245"/>
      <c r="AE1046899" s="245"/>
      <c r="AF1046899" s="245"/>
      <c r="AG1046899" s="245"/>
    </row>
    <row r="1046900" spans="1:33" ht="12.75">
      <c r="A1046900" s="247"/>
      <c r="B1046900" s="248"/>
      <c r="C1046900" s="249"/>
      <c r="D1046900" s="250"/>
      <c r="E1046900" s="250"/>
      <c r="F1046900" s="250"/>
      <c r="G1046900" s="250"/>
      <c r="H1046900" s="250"/>
      <c r="I1046900" s="250"/>
      <c r="J1046900" s="244"/>
      <c r="K1046900" s="244"/>
      <c r="L1046900" s="244"/>
      <c r="M1046900" s="244"/>
      <c r="N1046900" s="244"/>
      <c r="O1046900" s="251"/>
      <c r="P1046900" s="251"/>
      <c r="Q1046900" s="251"/>
      <c r="R1046900" s="251"/>
      <c r="S1046900" s="251"/>
      <c r="T1046900" s="251"/>
      <c r="U1046900" s="251"/>
      <c r="V1046900" s="251"/>
      <c r="W1046900" s="251"/>
      <c r="X1046900" s="251"/>
      <c r="Y1046900" s="251"/>
      <c r="Z1046900" s="251"/>
      <c r="AA1046900" s="251"/>
      <c r="AB1046900" s="247"/>
      <c r="AC1046900" s="247"/>
      <c r="AD1046900" s="245"/>
      <c r="AE1046900" s="245"/>
      <c r="AF1046900" s="245"/>
      <c r="AG1046900" s="245"/>
    </row>
    <row r="1046901" spans="1:33" ht="12.75">
      <c r="A1046901" s="247"/>
      <c r="B1046901" s="248"/>
      <c r="C1046901" s="249"/>
      <c r="D1046901" s="250"/>
      <c r="E1046901" s="250"/>
      <c r="F1046901" s="250"/>
      <c r="G1046901" s="250"/>
      <c r="H1046901" s="250"/>
      <c r="I1046901" s="250"/>
      <c r="J1046901" s="244"/>
      <c r="K1046901" s="244"/>
      <c r="L1046901" s="244"/>
      <c r="M1046901" s="244"/>
      <c r="N1046901" s="244"/>
      <c r="O1046901" s="251"/>
      <c r="P1046901" s="251"/>
      <c r="Q1046901" s="251"/>
      <c r="R1046901" s="251"/>
      <c r="S1046901" s="251"/>
      <c r="T1046901" s="251"/>
      <c r="U1046901" s="251"/>
      <c r="V1046901" s="251"/>
      <c r="W1046901" s="251"/>
      <c r="X1046901" s="251"/>
      <c r="Y1046901" s="251"/>
      <c r="Z1046901" s="251"/>
      <c r="AA1046901" s="251"/>
      <c r="AB1046901" s="247"/>
      <c r="AC1046901" s="247"/>
      <c r="AD1046901" s="245"/>
      <c r="AE1046901" s="245"/>
      <c r="AF1046901" s="245"/>
      <c r="AG1046901" s="245"/>
    </row>
    <row r="1046902" spans="1:33" ht="12.75">
      <c r="A1046902" s="247"/>
      <c r="B1046902" s="248"/>
      <c r="C1046902" s="249"/>
      <c r="D1046902" s="250"/>
      <c r="E1046902" s="250"/>
      <c r="F1046902" s="250"/>
      <c r="G1046902" s="250"/>
      <c r="H1046902" s="250"/>
      <c r="I1046902" s="250"/>
      <c r="J1046902" s="244"/>
      <c r="K1046902" s="244"/>
      <c r="L1046902" s="244"/>
      <c r="M1046902" s="244"/>
      <c r="N1046902" s="244"/>
      <c r="O1046902" s="251"/>
      <c r="P1046902" s="251"/>
      <c r="Q1046902" s="251"/>
      <c r="R1046902" s="251"/>
      <c r="S1046902" s="251"/>
      <c r="T1046902" s="251"/>
      <c r="U1046902" s="251"/>
      <c r="V1046902" s="251"/>
      <c r="W1046902" s="251"/>
      <c r="X1046902" s="251"/>
      <c r="Y1046902" s="251"/>
      <c r="Z1046902" s="251"/>
      <c r="AA1046902" s="251"/>
      <c r="AB1046902" s="247"/>
      <c r="AC1046902" s="247"/>
      <c r="AD1046902" s="245"/>
      <c r="AE1046902" s="245"/>
      <c r="AF1046902" s="245"/>
      <c r="AG1046902" s="245"/>
    </row>
    <row r="1046903" spans="1:33" ht="12.75">
      <c r="A1046903" s="247"/>
      <c r="B1046903" s="248"/>
      <c r="C1046903" s="249"/>
      <c r="D1046903" s="250"/>
      <c r="E1046903" s="250"/>
      <c r="F1046903" s="250"/>
      <c r="G1046903" s="250"/>
      <c r="H1046903" s="250"/>
      <c r="I1046903" s="250"/>
      <c r="J1046903" s="244"/>
      <c r="K1046903" s="244"/>
      <c r="L1046903" s="244"/>
      <c r="M1046903" s="244"/>
      <c r="N1046903" s="244"/>
      <c r="O1046903" s="251"/>
      <c r="P1046903" s="251"/>
      <c r="Q1046903" s="251"/>
      <c r="R1046903" s="251"/>
      <c r="S1046903" s="251"/>
      <c r="T1046903" s="251"/>
      <c r="U1046903" s="251"/>
      <c r="V1046903" s="251"/>
      <c r="W1046903" s="251"/>
      <c r="X1046903" s="251"/>
      <c r="Y1046903" s="251"/>
      <c r="Z1046903" s="251"/>
      <c r="AA1046903" s="251"/>
      <c r="AB1046903" s="247"/>
      <c r="AC1046903" s="247"/>
      <c r="AD1046903" s="245"/>
      <c r="AE1046903" s="245"/>
      <c r="AF1046903" s="245"/>
      <c r="AG1046903" s="245"/>
    </row>
    <row r="1046904" spans="1:33" ht="12.75">
      <c r="A1046904" s="247"/>
      <c r="B1046904" s="248"/>
      <c r="C1046904" s="249"/>
      <c r="D1046904" s="250"/>
      <c r="E1046904" s="250"/>
      <c r="F1046904" s="250"/>
      <c r="G1046904" s="250"/>
      <c r="H1046904" s="250"/>
      <c r="I1046904" s="250"/>
      <c r="J1046904" s="244"/>
      <c r="K1046904" s="244"/>
      <c r="L1046904" s="244"/>
      <c r="M1046904" s="244"/>
      <c r="N1046904" s="244"/>
      <c r="O1046904" s="251"/>
      <c r="P1046904" s="251"/>
      <c r="Q1046904" s="251"/>
      <c r="R1046904" s="251"/>
      <c r="S1046904" s="251"/>
      <c r="T1046904" s="251"/>
      <c r="U1046904" s="251"/>
      <c r="V1046904" s="251"/>
      <c r="W1046904" s="251"/>
      <c r="X1046904" s="251"/>
      <c r="Y1046904" s="251"/>
      <c r="Z1046904" s="251"/>
      <c r="AA1046904" s="251"/>
      <c r="AB1046904" s="247"/>
      <c r="AC1046904" s="247"/>
      <c r="AD1046904" s="245"/>
      <c r="AE1046904" s="245"/>
      <c r="AF1046904" s="245"/>
      <c r="AG1046904" s="245"/>
    </row>
    <row r="1046905" spans="1:33" ht="12.75">
      <c r="A1046905" s="247"/>
      <c r="B1046905" s="248"/>
      <c r="C1046905" s="249"/>
      <c r="D1046905" s="250"/>
      <c r="E1046905" s="250"/>
      <c r="F1046905" s="250"/>
      <c r="G1046905" s="250"/>
      <c r="H1046905" s="250"/>
      <c r="I1046905" s="250"/>
      <c r="J1046905" s="244"/>
      <c r="K1046905" s="244"/>
      <c r="L1046905" s="244"/>
      <c r="M1046905" s="244"/>
      <c r="N1046905" s="244"/>
      <c r="O1046905" s="251"/>
      <c r="P1046905" s="251"/>
      <c r="Q1046905" s="251"/>
      <c r="R1046905" s="251"/>
      <c r="S1046905" s="251"/>
      <c r="T1046905" s="251"/>
      <c r="U1046905" s="251"/>
      <c r="V1046905" s="251"/>
      <c r="W1046905" s="251"/>
      <c r="X1046905" s="251"/>
      <c r="Y1046905" s="251"/>
      <c r="Z1046905" s="251"/>
      <c r="AA1046905" s="251"/>
      <c r="AB1046905" s="247"/>
      <c r="AC1046905" s="247"/>
      <c r="AD1046905" s="245"/>
      <c r="AE1046905" s="245"/>
      <c r="AF1046905" s="245"/>
      <c r="AG1046905" s="245"/>
    </row>
    <row r="1046906" spans="1:33" ht="12.75">
      <c r="A1046906" s="247"/>
      <c r="B1046906" s="248"/>
      <c r="C1046906" s="249"/>
      <c r="D1046906" s="250"/>
      <c r="E1046906" s="250"/>
      <c r="F1046906" s="250"/>
      <c r="G1046906" s="250"/>
      <c r="H1046906" s="250"/>
      <c r="I1046906" s="250"/>
      <c r="J1046906" s="244"/>
      <c r="K1046906" s="244"/>
      <c r="L1046906" s="244"/>
      <c r="M1046906" s="244"/>
      <c r="N1046906" s="244"/>
      <c r="O1046906" s="251"/>
      <c r="P1046906" s="251"/>
      <c r="Q1046906" s="251"/>
      <c r="R1046906" s="251"/>
      <c r="S1046906" s="251"/>
      <c r="T1046906" s="251"/>
      <c r="U1046906" s="251"/>
      <c r="V1046906" s="251"/>
      <c r="W1046906" s="251"/>
      <c r="X1046906" s="251"/>
      <c r="Y1046906" s="251"/>
      <c r="Z1046906" s="251"/>
      <c r="AA1046906" s="251"/>
      <c r="AB1046906" s="247"/>
      <c r="AC1046906" s="247"/>
      <c r="AD1046906" s="245"/>
      <c r="AE1046906" s="245"/>
      <c r="AF1046906" s="245"/>
      <c r="AG1046906" s="245"/>
    </row>
    <row r="1046907" spans="1:33" ht="12.75">
      <c r="A1046907" s="247"/>
      <c r="B1046907" s="248"/>
      <c r="C1046907" s="249"/>
      <c r="D1046907" s="250"/>
      <c r="E1046907" s="250"/>
      <c r="F1046907" s="250"/>
      <c r="G1046907" s="250"/>
      <c r="H1046907" s="250"/>
      <c r="I1046907" s="250"/>
      <c r="J1046907" s="244"/>
      <c r="K1046907" s="244"/>
      <c r="L1046907" s="244"/>
      <c r="M1046907" s="244"/>
      <c r="N1046907" s="244"/>
      <c r="O1046907" s="251"/>
      <c r="P1046907" s="251"/>
      <c r="Q1046907" s="251"/>
      <c r="R1046907" s="251"/>
      <c r="S1046907" s="251"/>
      <c r="T1046907" s="251"/>
      <c r="U1046907" s="251"/>
      <c r="V1046907" s="251"/>
      <c r="W1046907" s="251"/>
      <c r="X1046907" s="251"/>
      <c r="Y1046907" s="251"/>
      <c r="Z1046907" s="251"/>
      <c r="AA1046907" s="251"/>
      <c r="AB1046907" s="247"/>
      <c r="AC1046907" s="247"/>
      <c r="AD1046907" s="245"/>
      <c r="AE1046907" s="245"/>
      <c r="AF1046907" s="245"/>
      <c r="AG1046907" s="245"/>
    </row>
    <row r="1046908" spans="1:33" ht="12.75">
      <c r="A1046908" s="247"/>
      <c r="B1046908" s="248"/>
      <c r="C1046908" s="249"/>
      <c r="D1046908" s="250"/>
      <c r="E1046908" s="250"/>
      <c r="F1046908" s="250"/>
      <c r="G1046908" s="250"/>
      <c r="H1046908" s="250"/>
      <c r="I1046908" s="250"/>
      <c r="J1046908" s="244"/>
      <c r="K1046908" s="244"/>
      <c r="L1046908" s="244"/>
      <c r="M1046908" s="244"/>
      <c r="N1046908" s="244"/>
      <c r="O1046908" s="251"/>
      <c r="P1046908" s="251"/>
      <c r="Q1046908" s="251"/>
      <c r="R1046908" s="251"/>
      <c r="S1046908" s="251"/>
      <c r="T1046908" s="251"/>
      <c r="U1046908" s="251"/>
      <c r="V1046908" s="251"/>
      <c r="W1046908" s="251"/>
      <c r="X1046908" s="251"/>
      <c r="Y1046908" s="251"/>
      <c r="Z1046908" s="251"/>
      <c r="AA1046908" s="251"/>
      <c r="AB1046908" s="247"/>
      <c r="AC1046908" s="247"/>
      <c r="AD1046908" s="245"/>
      <c r="AE1046908" s="245"/>
      <c r="AF1046908" s="245"/>
      <c r="AG1046908" s="245"/>
    </row>
    <row r="1046909" spans="1:33" ht="12.75">
      <c r="A1046909" s="247"/>
      <c r="B1046909" s="248"/>
      <c r="C1046909" s="249"/>
      <c r="D1046909" s="250"/>
      <c r="E1046909" s="250"/>
      <c r="F1046909" s="250"/>
      <c r="G1046909" s="250"/>
      <c r="H1046909" s="250"/>
      <c r="I1046909" s="250"/>
      <c r="J1046909" s="244"/>
      <c r="K1046909" s="244"/>
      <c r="L1046909" s="244"/>
      <c r="M1046909" s="244"/>
      <c r="N1046909" s="244"/>
      <c r="O1046909" s="251"/>
      <c r="P1046909" s="251"/>
      <c r="Q1046909" s="251"/>
      <c r="R1046909" s="251"/>
      <c r="S1046909" s="251"/>
      <c r="T1046909" s="251"/>
      <c r="U1046909" s="251"/>
      <c r="V1046909" s="251"/>
      <c r="W1046909" s="251"/>
      <c r="X1046909" s="251"/>
      <c r="Y1046909" s="251"/>
      <c r="Z1046909" s="251"/>
      <c r="AA1046909" s="251"/>
      <c r="AB1046909" s="247"/>
      <c r="AC1046909" s="247"/>
      <c r="AD1046909" s="245"/>
      <c r="AE1046909" s="245"/>
      <c r="AF1046909" s="245"/>
      <c r="AG1046909" s="245"/>
    </row>
    <row r="1046910" spans="1:33" ht="12.75">
      <c r="A1046910" s="247"/>
      <c r="B1046910" s="248"/>
      <c r="C1046910" s="249"/>
      <c r="D1046910" s="250"/>
      <c r="E1046910" s="250"/>
      <c r="F1046910" s="250"/>
      <c r="G1046910" s="250"/>
      <c r="H1046910" s="250"/>
      <c r="I1046910" s="250"/>
      <c r="J1046910" s="244"/>
      <c r="K1046910" s="244"/>
      <c r="L1046910" s="244"/>
      <c r="M1046910" s="244"/>
      <c r="N1046910" s="244"/>
      <c r="O1046910" s="251"/>
      <c r="P1046910" s="251"/>
      <c r="Q1046910" s="251"/>
      <c r="R1046910" s="251"/>
      <c r="S1046910" s="251"/>
      <c r="T1046910" s="251"/>
      <c r="U1046910" s="251"/>
      <c r="V1046910" s="251"/>
      <c r="W1046910" s="251"/>
      <c r="X1046910" s="251"/>
      <c r="Y1046910" s="251"/>
      <c r="Z1046910" s="251"/>
      <c r="AA1046910" s="251"/>
      <c r="AB1046910" s="247"/>
      <c r="AC1046910" s="247"/>
      <c r="AD1046910" s="245"/>
      <c r="AE1046910" s="245"/>
      <c r="AF1046910" s="245"/>
      <c r="AG1046910" s="245"/>
    </row>
    <row r="1046911" spans="1:33" ht="12.75">
      <c r="A1046911" s="247"/>
      <c r="B1046911" s="248"/>
      <c r="C1046911" s="249"/>
      <c r="D1046911" s="250"/>
      <c r="E1046911" s="250"/>
      <c r="F1046911" s="250"/>
      <c r="G1046911" s="250"/>
      <c r="H1046911" s="250"/>
      <c r="I1046911" s="250"/>
      <c r="J1046911" s="244"/>
      <c r="K1046911" s="244"/>
      <c r="L1046911" s="244"/>
      <c r="M1046911" s="244"/>
      <c r="N1046911" s="244"/>
      <c r="O1046911" s="251"/>
      <c r="P1046911" s="251"/>
      <c r="Q1046911" s="251"/>
      <c r="R1046911" s="251"/>
      <c r="S1046911" s="251"/>
      <c r="T1046911" s="251"/>
      <c r="U1046911" s="251"/>
      <c r="V1046911" s="251"/>
      <c r="W1046911" s="251"/>
      <c r="X1046911" s="251"/>
      <c r="Y1046911" s="251"/>
      <c r="Z1046911" s="251"/>
      <c r="AA1046911" s="251"/>
      <c r="AB1046911" s="247"/>
      <c r="AC1046911" s="247"/>
      <c r="AD1046911" s="245"/>
      <c r="AE1046911" s="245"/>
      <c r="AF1046911" s="245"/>
      <c r="AG1046911" s="245"/>
    </row>
    <row r="1046912" spans="1:33" ht="12.75">
      <c r="A1046912" s="247"/>
      <c r="B1046912" s="248"/>
      <c r="C1046912" s="249"/>
      <c r="D1046912" s="250"/>
      <c r="E1046912" s="250"/>
      <c r="F1046912" s="250"/>
      <c r="G1046912" s="250"/>
      <c r="H1046912" s="250"/>
      <c r="I1046912" s="250"/>
      <c r="J1046912" s="244"/>
      <c r="K1046912" s="244"/>
      <c r="L1046912" s="244"/>
      <c r="M1046912" s="244"/>
      <c r="N1046912" s="244"/>
      <c r="O1046912" s="251"/>
      <c r="P1046912" s="251"/>
      <c r="Q1046912" s="251"/>
      <c r="R1046912" s="251"/>
      <c r="S1046912" s="251"/>
      <c r="T1046912" s="251"/>
      <c r="U1046912" s="251"/>
      <c r="V1046912" s="251"/>
      <c r="W1046912" s="251"/>
      <c r="X1046912" s="251"/>
      <c r="Y1046912" s="251"/>
      <c r="Z1046912" s="251"/>
      <c r="AA1046912" s="251"/>
      <c r="AB1046912" s="247"/>
      <c r="AC1046912" s="247"/>
      <c r="AD1046912" s="245"/>
      <c r="AE1046912" s="245"/>
      <c r="AF1046912" s="245"/>
      <c r="AG1046912" s="245"/>
    </row>
    <row r="1046913" spans="1:33" ht="12.75">
      <c r="A1046913" s="247"/>
      <c r="B1046913" s="248"/>
      <c r="C1046913" s="249"/>
      <c r="D1046913" s="250"/>
      <c r="E1046913" s="250"/>
      <c r="F1046913" s="250"/>
      <c r="G1046913" s="250"/>
      <c r="H1046913" s="250"/>
      <c r="I1046913" s="250"/>
      <c r="J1046913" s="244"/>
      <c r="K1046913" s="244"/>
      <c r="L1046913" s="244"/>
      <c r="M1046913" s="244"/>
      <c r="N1046913" s="244"/>
      <c r="O1046913" s="251"/>
      <c r="P1046913" s="251"/>
      <c r="Q1046913" s="251"/>
      <c r="R1046913" s="251"/>
      <c r="S1046913" s="251"/>
      <c r="T1046913" s="251"/>
      <c r="U1046913" s="251"/>
      <c r="V1046913" s="251"/>
      <c r="W1046913" s="251"/>
      <c r="X1046913" s="251"/>
      <c r="Y1046913" s="251"/>
      <c r="Z1046913" s="251"/>
      <c r="AA1046913" s="251"/>
      <c r="AB1046913" s="247"/>
      <c r="AC1046913" s="247"/>
      <c r="AD1046913" s="245"/>
      <c r="AE1046913" s="245"/>
      <c r="AF1046913" s="245"/>
      <c r="AG1046913" s="245"/>
    </row>
    <row r="1046914" spans="1:33" ht="12.75">
      <c r="A1046914" s="247"/>
      <c r="B1046914" s="248"/>
      <c r="C1046914" s="249"/>
      <c r="D1046914" s="250"/>
      <c r="E1046914" s="250"/>
      <c r="F1046914" s="250"/>
      <c r="G1046914" s="250"/>
      <c r="H1046914" s="250"/>
      <c r="I1046914" s="250"/>
      <c r="J1046914" s="244"/>
      <c r="K1046914" s="244"/>
      <c r="L1046914" s="244"/>
      <c r="M1046914" s="244"/>
      <c r="N1046914" s="244"/>
      <c r="O1046914" s="251"/>
      <c r="P1046914" s="251"/>
      <c r="Q1046914" s="251"/>
      <c r="R1046914" s="251"/>
      <c r="S1046914" s="251"/>
      <c r="T1046914" s="251"/>
      <c r="U1046914" s="251"/>
      <c r="V1046914" s="251"/>
      <c r="W1046914" s="251"/>
      <c r="X1046914" s="251"/>
      <c r="Y1046914" s="251"/>
      <c r="Z1046914" s="251"/>
      <c r="AA1046914" s="251"/>
      <c r="AB1046914" s="247"/>
      <c r="AC1046914" s="247"/>
      <c r="AD1046914" s="245"/>
      <c r="AE1046914" s="245"/>
      <c r="AF1046914" s="245"/>
      <c r="AG1046914" s="245"/>
    </row>
    <row r="1046915" spans="1:33" ht="12.75">
      <c r="A1046915" s="247"/>
      <c r="B1046915" s="248"/>
      <c r="C1046915" s="249"/>
      <c r="D1046915" s="250"/>
      <c r="E1046915" s="250"/>
      <c r="F1046915" s="250"/>
      <c r="G1046915" s="250"/>
      <c r="H1046915" s="250"/>
      <c r="I1046915" s="250"/>
      <c r="J1046915" s="244"/>
      <c r="K1046915" s="244"/>
      <c r="L1046915" s="244"/>
      <c r="M1046915" s="244"/>
      <c r="N1046915" s="244"/>
      <c r="O1046915" s="251"/>
      <c r="P1046915" s="251"/>
      <c r="Q1046915" s="251"/>
      <c r="R1046915" s="251"/>
      <c r="S1046915" s="251"/>
      <c r="T1046915" s="251"/>
      <c r="U1046915" s="251"/>
      <c r="V1046915" s="251"/>
      <c r="W1046915" s="251"/>
      <c r="X1046915" s="251"/>
      <c r="Y1046915" s="251"/>
      <c r="Z1046915" s="251"/>
      <c r="AA1046915" s="251"/>
      <c r="AB1046915" s="247"/>
      <c r="AC1046915" s="247"/>
      <c r="AD1046915" s="245"/>
      <c r="AE1046915" s="245"/>
      <c r="AF1046915" s="245"/>
      <c r="AG1046915" s="245"/>
    </row>
    <row r="1046916" spans="1:33" ht="12.75">
      <c r="A1046916" s="247"/>
      <c r="B1046916" s="248"/>
      <c r="C1046916" s="249"/>
      <c r="D1046916" s="250"/>
      <c r="E1046916" s="250"/>
      <c r="F1046916" s="250"/>
      <c r="G1046916" s="250"/>
      <c r="H1046916" s="250"/>
      <c r="I1046916" s="250"/>
      <c r="J1046916" s="244"/>
      <c r="K1046916" s="244"/>
      <c r="L1046916" s="244"/>
      <c r="M1046916" s="244"/>
      <c r="N1046916" s="244"/>
      <c r="O1046916" s="251"/>
      <c r="P1046916" s="251"/>
      <c r="Q1046916" s="251"/>
      <c r="R1046916" s="251"/>
      <c r="S1046916" s="251"/>
      <c r="T1046916" s="251"/>
      <c r="U1046916" s="251"/>
      <c r="V1046916" s="251"/>
      <c r="W1046916" s="251"/>
      <c r="X1046916" s="251"/>
      <c r="Y1046916" s="251"/>
      <c r="Z1046916" s="251"/>
      <c r="AA1046916" s="251"/>
      <c r="AB1046916" s="247"/>
      <c r="AC1046916" s="247"/>
      <c r="AD1046916" s="245"/>
      <c r="AE1046916" s="245"/>
      <c r="AF1046916" s="245"/>
      <c r="AG1046916" s="245"/>
    </row>
    <row r="1046917" spans="1:33" ht="12.75">
      <c r="A1046917" s="247"/>
      <c r="B1046917" s="248"/>
      <c r="C1046917" s="249"/>
      <c r="D1046917" s="250"/>
      <c r="E1046917" s="250"/>
      <c r="F1046917" s="250"/>
      <c r="G1046917" s="250"/>
      <c r="H1046917" s="250"/>
      <c r="I1046917" s="250"/>
      <c r="J1046917" s="244"/>
      <c r="K1046917" s="244"/>
      <c r="L1046917" s="244"/>
      <c r="M1046917" s="244"/>
      <c r="N1046917" s="244"/>
      <c r="O1046917" s="251"/>
      <c r="P1046917" s="251"/>
      <c r="Q1046917" s="251"/>
      <c r="R1046917" s="251"/>
      <c r="S1046917" s="251"/>
      <c r="T1046917" s="251"/>
      <c r="U1046917" s="251"/>
      <c r="V1046917" s="251"/>
      <c r="W1046917" s="251"/>
      <c r="X1046917" s="251"/>
      <c r="Y1046917" s="251"/>
      <c r="Z1046917" s="251"/>
      <c r="AA1046917" s="251"/>
      <c r="AB1046917" s="247"/>
      <c r="AC1046917" s="247"/>
      <c r="AD1046917" s="245"/>
      <c r="AE1046917" s="245"/>
      <c r="AF1046917" s="245"/>
      <c r="AG1046917" s="245"/>
    </row>
    <row r="1046918" spans="1:33" ht="12.75">
      <c r="A1046918" s="247"/>
      <c r="B1046918" s="248"/>
      <c r="C1046918" s="249"/>
      <c r="D1046918" s="250"/>
      <c r="E1046918" s="250"/>
      <c r="F1046918" s="250"/>
      <c r="G1046918" s="250"/>
      <c r="H1046918" s="250"/>
      <c r="I1046918" s="250"/>
      <c r="J1046918" s="244"/>
      <c r="K1046918" s="244"/>
      <c r="L1046918" s="244"/>
      <c r="M1046918" s="244"/>
      <c r="N1046918" s="244"/>
      <c r="O1046918" s="251"/>
      <c r="P1046918" s="251"/>
      <c r="Q1046918" s="251"/>
      <c r="R1046918" s="251"/>
      <c r="S1046918" s="251"/>
      <c r="T1046918" s="251"/>
      <c r="U1046918" s="251"/>
      <c r="V1046918" s="251"/>
      <c r="W1046918" s="251"/>
      <c r="X1046918" s="251"/>
      <c r="Y1046918" s="251"/>
      <c r="Z1046918" s="251"/>
      <c r="AA1046918" s="251"/>
      <c r="AB1046918" s="247"/>
      <c r="AC1046918" s="247"/>
      <c r="AD1046918" s="245"/>
      <c r="AE1046918" s="245"/>
      <c r="AF1046918" s="245"/>
      <c r="AG1046918" s="245"/>
    </row>
    <row r="1046919" spans="1:33" ht="12.75">
      <c r="A1046919" s="247"/>
      <c r="B1046919" s="248"/>
      <c r="C1046919" s="249"/>
      <c r="D1046919" s="250"/>
      <c r="E1046919" s="250"/>
      <c r="F1046919" s="250"/>
      <c r="G1046919" s="250"/>
      <c r="H1046919" s="250"/>
      <c r="I1046919" s="250"/>
      <c r="J1046919" s="244"/>
      <c r="K1046919" s="244"/>
      <c r="L1046919" s="244"/>
      <c r="M1046919" s="244"/>
      <c r="N1046919" s="244"/>
      <c r="O1046919" s="251"/>
      <c r="P1046919" s="251"/>
      <c r="Q1046919" s="251"/>
      <c r="R1046919" s="251"/>
      <c r="S1046919" s="251"/>
      <c r="T1046919" s="251"/>
      <c r="U1046919" s="251"/>
      <c r="V1046919" s="251"/>
      <c r="W1046919" s="251"/>
      <c r="X1046919" s="251"/>
      <c r="Y1046919" s="251"/>
      <c r="Z1046919" s="251"/>
      <c r="AA1046919" s="251"/>
      <c r="AB1046919" s="247"/>
      <c r="AC1046919" s="247"/>
      <c r="AD1046919" s="245"/>
      <c r="AE1046919" s="245"/>
      <c r="AF1046919" s="245"/>
      <c r="AG1046919" s="245"/>
    </row>
    <row r="1046920" spans="1:33" ht="12.75">
      <c r="A1046920" s="247"/>
      <c r="B1046920" s="248"/>
      <c r="C1046920" s="249"/>
      <c r="D1046920" s="250"/>
      <c r="E1046920" s="250"/>
      <c r="F1046920" s="250"/>
      <c r="G1046920" s="250"/>
      <c r="H1046920" s="250"/>
      <c r="I1046920" s="250"/>
      <c r="J1046920" s="244"/>
      <c r="K1046920" s="244"/>
      <c r="L1046920" s="244"/>
      <c r="M1046920" s="244"/>
      <c r="N1046920" s="244"/>
      <c r="O1046920" s="251"/>
      <c r="P1046920" s="251"/>
      <c r="Q1046920" s="251"/>
      <c r="R1046920" s="251"/>
      <c r="S1046920" s="251"/>
      <c r="T1046920" s="251"/>
      <c r="U1046920" s="251"/>
      <c r="V1046920" s="251"/>
      <c r="W1046920" s="251"/>
      <c r="X1046920" s="251"/>
      <c r="Y1046920" s="251"/>
      <c r="Z1046920" s="251"/>
      <c r="AA1046920" s="251"/>
      <c r="AB1046920" s="247"/>
      <c r="AC1046920" s="247"/>
      <c r="AD1046920" s="245"/>
      <c r="AE1046920" s="245"/>
      <c r="AF1046920" s="245"/>
      <c r="AG1046920" s="245"/>
    </row>
    <row r="1046921" spans="1:33" ht="12.75">
      <c r="A1046921" s="247"/>
      <c r="B1046921" s="248"/>
      <c r="C1046921" s="249"/>
      <c r="D1046921" s="250"/>
      <c r="E1046921" s="250"/>
      <c r="F1046921" s="250"/>
      <c r="G1046921" s="250"/>
      <c r="H1046921" s="250"/>
      <c r="I1046921" s="250"/>
      <c r="J1046921" s="244"/>
      <c r="K1046921" s="244"/>
      <c r="L1046921" s="244"/>
      <c r="M1046921" s="244"/>
      <c r="N1046921" s="244"/>
      <c r="O1046921" s="251"/>
      <c r="P1046921" s="251"/>
      <c r="Q1046921" s="251"/>
      <c r="R1046921" s="251"/>
      <c r="S1046921" s="251"/>
      <c r="T1046921" s="251"/>
      <c r="U1046921" s="251"/>
      <c r="V1046921" s="251"/>
      <c r="W1046921" s="251"/>
      <c r="X1046921" s="251"/>
      <c r="Y1046921" s="251"/>
      <c r="Z1046921" s="251"/>
      <c r="AA1046921" s="251"/>
      <c r="AB1046921" s="247"/>
      <c r="AC1046921" s="247"/>
      <c r="AD1046921" s="245"/>
      <c r="AE1046921" s="245"/>
      <c r="AF1046921" s="245"/>
      <c r="AG1046921" s="245"/>
    </row>
    <row r="1046922" spans="1:33" ht="12.75">
      <c r="A1046922" s="247"/>
      <c r="B1046922" s="248"/>
      <c r="C1046922" s="249"/>
      <c r="D1046922" s="250"/>
      <c r="E1046922" s="250"/>
      <c r="F1046922" s="250"/>
      <c r="G1046922" s="250"/>
      <c r="H1046922" s="250"/>
      <c r="I1046922" s="250"/>
      <c r="J1046922" s="244"/>
      <c r="K1046922" s="244"/>
      <c r="L1046922" s="244"/>
      <c r="M1046922" s="244"/>
      <c r="N1046922" s="244"/>
      <c r="O1046922" s="251"/>
      <c r="P1046922" s="251"/>
      <c r="Q1046922" s="251"/>
      <c r="R1046922" s="251"/>
      <c r="S1046922" s="251"/>
      <c r="T1046922" s="251"/>
      <c r="U1046922" s="251"/>
      <c r="V1046922" s="251"/>
      <c r="W1046922" s="251"/>
      <c r="X1046922" s="251"/>
      <c r="Y1046922" s="251"/>
      <c r="Z1046922" s="251"/>
      <c r="AA1046922" s="251"/>
      <c r="AB1046922" s="247"/>
      <c r="AC1046922" s="247"/>
      <c r="AD1046922" s="245"/>
      <c r="AE1046922" s="245"/>
      <c r="AF1046922" s="245"/>
      <c r="AG1046922" s="245"/>
    </row>
    <row r="1046923" spans="1:33" ht="12.75">
      <c r="A1046923" s="247"/>
      <c r="B1046923" s="248"/>
      <c r="C1046923" s="249"/>
      <c r="D1046923" s="250"/>
      <c r="E1046923" s="250"/>
      <c r="F1046923" s="250"/>
      <c r="G1046923" s="250"/>
      <c r="H1046923" s="250"/>
      <c r="I1046923" s="250"/>
      <c r="J1046923" s="244"/>
      <c r="K1046923" s="244"/>
      <c r="L1046923" s="244"/>
      <c r="M1046923" s="244"/>
      <c r="N1046923" s="244"/>
      <c r="O1046923" s="251"/>
      <c r="P1046923" s="251"/>
      <c r="Q1046923" s="251"/>
      <c r="R1046923" s="251"/>
      <c r="S1046923" s="251"/>
      <c r="T1046923" s="251"/>
      <c r="U1046923" s="251"/>
      <c r="V1046923" s="251"/>
      <c r="W1046923" s="251"/>
      <c r="X1046923" s="251"/>
      <c r="Y1046923" s="251"/>
      <c r="Z1046923" s="251"/>
      <c r="AA1046923" s="251"/>
      <c r="AB1046923" s="247"/>
      <c r="AC1046923" s="247"/>
      <c r="AD1046923" s="245"/>
      <c r="AE1046923" s="245"/>
      <c r="AF1046923" s="245"/>
      <c r="AG1046923" s="245"/>
    </row>
    <row r="1046924" spans="1:33" ht="12.75">
      <c r="A1046924" s="247"/>
      <c r="B1046924" s="248"/>
      <c r="C1046924" s="249"/>
      <c r="D1046924" s="250"/>
      <c r="E1046924" s="250"/>
      <c r="F1046924" s="250"/>
      <c r="G1046924" s="250"/>
      <c r="H1046924" s="250"/>
      <c r="I1046924" s="250"/>
      <c r="J1046924" s="244"/>
      <c r="K1046924" s="244"/>
      <c r="L1046924" s="244"/>
      <c r="M1046924" s="244"/>
      <c r="N1046924" s="244"/>
      <c r="O1046924" s="251"/>
      <c r="P1046924" s="251"/>
      <c r="Q1046924" s="251"/>
      <c r="R1046924" s="251"/>
      <c r="S1046924" s="251"/>
      <c r="T1046924" s="251"/>
      <c r="U1046924" s="251"/>
      <c r="V1046924" s="251"/>
      <c r="W1046924" s="251"/>
      <c r="X1046924" s="251"/>
      <c r="Y1046924" s="251"/>
      <c r="Z1046924" s="251"/>
      <c r="AA1046924" s="251"/>
      <c r="AB1046924" s="247"/>
      <c r="AC1046924" s="247"/>
      <c r="AD1046924" s="245"/>
      <c r="AE1046924" s="245"/>
      <c r="AF1046924" s="245"/>
      <c r="AG1046924" s="245"/>
    </row>
    <row r="1046925" spans="1:33" ht="12.75">
      <c r="A1046925" s="247"/>
      <c r="B1046925" s="248"/>
      <c r="C1046925" s="249"/>
      <c r="D1046925" s="250"/>
      <c r="E1046925" s="250"/>
      <c r="F1046925" s="250"/>
      <c r="G1046925" s="250"/>
      <c r="H1046925" s="250"/>
      <c r="I1046925" s="250"/>
      <c r="J1046925" s="244"/>
      <c r="K1046925" s="244"/>
      <c r="L1046925" s="244"/>
      <c r="M1046925" s="244"/>
      <c r="N1046925" s="244"/>
      <c r="O1046925" s="251"/>
      <c r="P1046925" s="251"/>
      <c r="Q1046925" s="251"/>
      <c r="R1046925" s="251"/>
      <c r="S1046925" s="251"/>
      <c r="T1046925" s="251"/>
      <c r="U1046925" s="251"/>
      <c r="V1046925" s="251"/>
      <c r="W1046925" s="251"/>
      <c r="X1046925" s="251"/>
      <c r="Y1046925" s="251"/>
      <c r="Z1046925" s="251"/>
      <c r="AA1046925" s="251"/>
      <c r="AB1046925" s="247"/>
      <c r="AC1046925" s="247"/>
      <c r="AD1046925" s="245"/>
      <c r="AE1046925" s="245"/>
      <c r="AF1046925" s="245"/>
      <c r="AG1046925" s="245"/>
    </row>
    <row r="1046926" spans="1:33" ht="12.75">
      <c r="A1046926" s="247"/>
      <c r="B1046926" s="248"/>
      <c r="C1046926" s="249"/>
      <c r="D1046926" s="250"/>
      <c r="E1046926" s="250"/>
      <c r="F1046926" s="250"/>
      <c r="G1046926" s="250"/>
      <c r="H1046926" s="250"/>
      <c r="I1046926" s="250"/>
      <c r="J1046926" s="244"/>
      <c r="K1046926" s="244"/>
      <c r="L1046926" s="244"/>
      <c r="M1046926" s="244"/>
      <c r="N1046926" s="244"/>
      <c r="O1046926" s="251"/>
      <c r="P1046926" s="251"/>
      <c r="Q1046926" s="251"/>
      <c r="R1046926" s="251"/>
      <c r="S1046926" s="251"/>
      <c r="T1046926" s="251"/>
      <c r="U1046926" s="251"/>
      <c r="V1046926" s="251"/>
      <c r="W1046926" s="251"/>
      <c r="X1046926" s="251"/>
      <c r="Y1046926" s="251"/>
      <c r="Z1046926" s="251"/>
      <c r="AA1046926" s="251"/>
      <c r="AB1046926" s="247"/>
      <c r="AC1046926" s="247"/>
      <c r="AD1046926" s="245"/>
      <c r="AE1046926" s="245"/>
      <c r="AF1046926" s="245"/>
      <c r="AG1046926" s="245"/>
    </row>
    <row r="1046927" spans="1:33" ht="12.75">
      <c r="A1046927" s="247"/>
      <c r="B1046927" s="248"/>
      <c r="C1046927" s="249"/>
      <c r="D1046927" s="250"/>
      <c r="E1046927" s="250"/>
      <c r="F1046927" s="250"/>
      <c r="G1046927" s="250"/>
      <c r="H1046927" s="250"/>
      <c r="I1046927" s="250"/>
      <c r="J1046927" s="244"/>
      <c r="K1046927" s="244"/>
      <c r="L1046927" s="244"/>
      <c r="M1046927" s="244"/>
      <c r="N1046927" s="244"/>
      <c r="O1046927" s="251"/>
      <c r="P1046927" s="251"/>
      <c r="Q1046927" s="251"/>
      <c r="R1046927" s="251"/>
      <c r="S1046927" s="251"/>
      <c r="T1046927" s="251"/>
      <c r="U1046927" s="251"/>
      <c r="V1046927" s="251"/>
      <c r="W1046927" s="251"/>
      <c r="X1046927" s="251"/>
      <c r="Y1046927" s="251"/>
      <c r="Z1046927" s="251"/>
      <c r="AA1046927" s="251"/>
      <c r="AB1046927" s="247"/>
      <c r="AC1046927" s="247"/>
      <c r="AD1046927" s="245"/>
      <c r="AE1046927" s="245"/>
      <c r="AF1046927" s="245"/>
      <c r="AG1046927" s="245"/>
    </row>
    <row r="1046928" spans="1:33" ht="12.75">
      <c r="A1046928" s="247"/>
      <c r="B1046928" s="248"/>
      <c r="C1046928" s="249"/>
      <c r="D1046928" s="250"/>
      <c r="E1046928" s="250"/>
      <c r="F1046928" s="250"/>
      <c r="G1046928" s="250"/>
      <c r="H1046928" s="250"/>
      <c r="I1046928" s="250"/>
      <c r="J1046928" s="244"/>
      <c r="K1046928" s="244"/>
      <c r="L1046928" s="244"/>
      <c r="M1046928" s="244"/>
      <c r="N1046928" s="244"/>
      <c r="O1046928" s="251"/>
      <c r="P1046928" s="251"/>
      <c r="Q1046928" s="251"/>
      <c r="R1046928" s="251"/>
      <c r="S1046928" s="251"/>
      <c r="T1046928" s="251"/>
      <c r="U1046928" s="251"/>
      <c r="V1046928" s="251"/>
      <c r="W1046928" s="251"/>
      <c r="X1046928" s="251"/>
      <c r="Y1046928" s="251"/>
      <c r="Z1046928" s="251"/>
      <c r="AA1046928" s="251"/>
      <c r="AB1046928" s="247"/>
      <c r="AC1046928" s="247"/>
      <c r="AD1046928" s="245"/>
      <c r="AE1046928" s="245"/>
      <c r="AF1046928" s="245"/>
      <c r="AG1046928" s="245"/>
    </row>
    <row r="1046929" spans="1:33" ht="12.75">
      <c r="A1046929" s="247"/>
      <c r="B1046929" s="248"/>
      <c r="C1046929" s="249"/>
      <c r="D1046929" s="250"/>
      <c r="E1046929" s="250"/>
      <c r="F1046929" s="250"/>
      <c r="G1046929" s="250"/>
      <c r="H1046929" s="250"/>
      <c r="I1046929" s="250"/>
      <c r="J1046929" s="244"/>
      <c r="K1046929" s="244"/>
      <c r="L1046929" s="244"/>
      <c r="M1046929" s="244"/>
      <c r="N1046929" s="244"/>
      <c r="O1046929" s="251"/>
      <c r="P1046929" s="251"/>
      <c r="Q1046929" s="251"/>
      <c r="R1046929" s="251"/>
      <c r="S1046929" s="251"/>
      <c r="T1046929" s="251"/>
      <c r="U1046929" s="251"/>
      <c r="V1046929" s="251"/>
      <c r="W1046929" s="251"/>
      <c r="X1046929" s="251"/>
      <c r="Y1046929" s="251"/>
      <c r="Z1046929" s="251"/>
      <c r="AA1046929" s="251"/>
      <c r="AB1046929" s="247"/>
      <c r="AC1046929" s="247"/>
      <c r="AD1046929" s="245"/>
      <c r="AE1046929" s="245"/>
      <c r="AF1046929" s="245"/>
      <c r="AG1046929" s="245"/>
    </row>
    <row r="1046930" spans="1:33" ht="12.75">
      <c r="A1046930" s="247"/>
      <c r="B1046930" s="248"/>
      <c r="C1046930" s="249"/>
      <c r="D1046930" s="250"/>
      <c r="E1046930" s="250"/>
      <c r="F1046930" s="250"/>
      <c r="G1046930" s="250"/>
      <c r="H1046930" s="250"/>
      <c r="I1046930" s="250"/>
      <c r="J1046930" s="244"/>
      <c r="K1046930" s="244"/>
      <c r="L1046930" s="244"/>
      <c r="M1046930" s="244"/>
      <c r="N1046930" s="244"/>
      <c r="O1046930" s="251"/>
      <c r="P1046930" s="251"/>
      <c r="Q1046930" s="251"/>
      <c r="R1046930" s="251"/>
      <c r="S1046930" s="251"/>
      <c r="T1046930" s="251"/>
      <c r="U1046930" s="251"/>
      <c r="V1046930" s="251"/>
      <c r="W1046930" s="251"/>
      <c r="X1046930" s="251"/>
      <c r="Y1046930" s="251"/>
      <c r="Z1046930" s="251"/>
      <c r="AA1046930" s="251"/>
      <c r="AB1046930" s="247"/>
      <c r="AC1046930" s="247"/>
      <c r="AD1046930" s="245"/>
      <c r="AE1046930" s="245"/>
      <c r="AF1046930" s="245"/>
      <c r="AG1046930" s="245"/>
    </row>
    <row r="1046931" spans="1:33" ht="12.75">
      <c r="A1046931" s="247"/>
      <c r="B1046931" s="248"/>
      <c r="C1046931" s="249"/>
      <c r="D1046931" s="250"/>
      <c r="E1046931" s="250"/>
      <c r="F1046931" s="250"/>
      <c r="G1046931" s="250"/>
      <c r="H1046931" s="250"/>
      <c r="I1046931" s="250"/>
      <c r="J1046931" s="244"/>
      <c r="K1046931" s="244"/>
      <c r="L1046931" s="244"/>
      <c r="M1046931" s="244"/>
      <c r="N1046931" s="244"/>
      <c r="O1046931" s="251"/>
      <c r="P1046931" s="251"/>
      <c r="Q1046931" s="251"/>
      <c r="R1046931" s="251"/>
      <c r="S1046931" s="251"/>
      <c r="T1046931" s="251"/>
      <c r="U1046931" s="251"/>
      <c r="V1046931" s="251"/>
      <c r="W1046931" s="251"/>
      <c r="X1046931" s="251"/>
      <c r="Y1046931" s="251"/>
      <c r="Z1046931" s="251"/>
      <c r="AA1046931" s="251"/>
      <c r="AB1046931" s="247"/>
      <c r="AC1046931" s="247"/>
      <c r="AD1046931" s="245"/>
      <c r="AE1046931" s="245"/>
      <c r="AF1046931" s="245"/>
      <c r="AG1046931" s="245"/>
    </row>
    <row r="1046932" spans="1:33" ht="12.75">
      <c r="A1046932" s="247"/>
      <c r="B1046932" s="248"/>
      <c r="C1046932" s="249"/>
      <c r="D1046932" s="250"/>
      <c r="E1046932" s="250"/>
      <c r="F1046932" s="250"/>
      <c r="G1046932" s="250"/>
      <c r="H1046932" s="250"/>
      <c r="I1046932" s="250"/>
      <c r="J1046932" s="244"/>
      <c r="K1046932" s="244"/>
      <c r="L1046932" s="244"/>
      <c r="M1046932" s="244"/>
      <c r="N1046932" s="244"/>
      <c r="O1046932" s="251"/>
      <c r="P1046932" s="251"/>
      <c r="Q1046932" s="251"/>
      <c r="R1046932" s="251"/>
      <c r="S1046932" s="251"/>
      <c r="T1046932" s="251"/>
      <c r="U1046932" s="251"/>
      <c r="V1046932" s="251"/>
      <c r="W1046932" s="251"/>
      <c r="X1046932" s="251"/>
      <c r="Y1046932" s="251"/>
      <c r="Z1046932" s="251"/>
      <c r="AA1046932" s="251"/>
      <c r="AB1046932" s="247"/>
      <c r="AC1046932" s="247"/>
      <c r="AD1046932" s="245"/>
      <c r="AE1046932" s="245"/>
      <c r="AF1046932" s="245"/>
      <c r="AG1046932" s="245"/>
    </row>
    <row r="1046933" spans="1:33" ht="12.75">
      <c r="A1046933" s="247"/>
      <c r="B1046933" s="248"/>
      <c r="C1046933" s="249"/>
      <c r="D1046933" s="250"/>
      <c r="E1046933" s="250"/>
      <c r="F1046933" s="250"/>
      <c r="G1046933" s="250"/>
      <c r="H1046933" s="250"/>
      <c r="I1046933" s="250"/>
      <c r="J1046933" s="244"/>
      <c r="K1046933" s="244"/>
      <c r="L1046933" s="244"/>
      <c r="M1046933" s="244"/>
      <c r="N1046933" s="244"/>
      <c r="O1046933" s="251"/>
      <c r="P1046933" s="251"/>
      <c r="Q1046933" s="251"/>
      <c r="R1046933" s="251"/>
      <c r="S1046933" s="251"/>
      <c r="T1046933" s="251"/>
      <c r="U1046933" s="251"/>
      <c r="V1046933" s="251"/>
      <c r="W1046933" s="251"/>
      <c r="X1046933" s="251"/>
      <c r="Y1046933" s="251"/>
      <c r="Z1046933" s="251"/>
      <c r="AA1046933" s="251"/>
      <c r="AB1046933" s="247"/>
      <c r="AC1046933" s="247"/>
      <c r="AD1046933" s="245"/>
      <c r="AE1046933" s="245"/>
      <c r="AF1046933" s="245"/>
      <c r="AG1046933" s="245"/>
    </row>
    <row r="1046934" spans="1:33" ht="12.75">
      <c r="A1046934" s="247"/>
      <c r="B1046934" s="248"/>
      <c r="C1046934" s="249"/>
      <c r="D1046934" s="250"/>
      <c r="E1046934" s="250"/>
      <c r="F1046934" s="250"/>
      <c r="G1046934" s="250"/>
      <c r="H1046934" s="250"/>
      <c r="I1046934" s="250"/>
      <c r="J1046934" s="244"/>
      <c r="K1046934" s="244"/>
      <c r="L1046934" s="244"/>
      <c r="M1046934" s="244"/>
      <c r="N1046934" s="244"/>
      <c r="O1046934" s="251"/>
      <c r="P1046934" s="251"/>
      <c r="Q1046934" s="251"/>
      <c r="R1046934" s="251"/>
      <c r="S1046934" s="251"/>
      <c r="T1046934" s="251"/>
      <c r="U1046934" s="251"/>
      <c r="V1046934" s="251"/>
      <c r="W1046934" s="251"/>
      <c r="X1046934" s="251"/>
      <c r="Y1046934" s="251"/>
      <c r="Z1046934" s="251"/>
      <c r="AA1046934" s="251"/>
      <c r="AB1046934" s="247"/>
      <c r="AC1046934" s="247"/>
      <c r="AD1046934" s="245"/>
      <c r="AE1046934" s="245"/>
      <c r="AF1046934" s="245"/>
      <c r="AG1046934" s="245"/>
    </row>
    <row r="1046935" spans="1:33" ht="12.75">
      <c r="A1046935" s="247"/>
      <c r="B1046935" s="248"/>
      <c r="C1046935" s="249"/>
      <c r="D1046935" s="250"/>
      <c r="E1046935" s="250"/>
      <c r="F1046935" s="250"/>
      <c r="G1046935" s="250"/>
      <c r="H1046935" s="250"/>
      <c r="I1046935" s="250"/>
      <c r="J1046935" s="244"/>
      <c r="K1046935" s="244"/>
      <c r="L1046935" s="244"/>
      <c r="M1046935" s="244"/>
      <c r="N1046935" s="244"/>
      <c r="O1046935" s="251"/>
      <c r="P1046935" s="251"/>
      <c r="Q1046935" s="251"/>
      <c r="R1046935" s="251"/>
      <c r="S1046935" s="251"/>
      <c r="T1046935" s="251"/>
      <c r="U1046935" s="251"/>
      <c r="V1046935" s="251"/>
      <c r="W1046935" s="251"/>
      <c r="X1046935" s="251"/>
      <c r="Y1046935" s="251"/>
      <c r="Z1046935" s="251"/>
      <c r="AA1046935" s="251"/>
      <c r="AB1046935" s="247"/>
      <c r="AC1046935" s="247"/>
      <c r="AD1046935" s="245"/>
      <c r="AE1046935" s="245"/>
      <c r="AF1046935" s="245"/>
      <c r="AG1046935" s="245"/>
    </row>
    <row r="1046936" spans="1:33" ht="12.75">
      <c r="A1046936" s="247"/>
      <c r="B1046936" s="248"/>
      <c r="C1046936" s="249"/>
      <c r="D1046936" s="250"/>
      <c r="E1046936" s="250"/>
      <c r="F1046936" s="250"/>
      <c r="G1046936" s="250"/>
      <c r="H1046936" s="250"/>
      <c r="I1046936" s="250"/>
      <c r="J1046936" s="244"/>
      <c r="K1046936" s="244"/>
      <c r="L1046936" s="244"/>
      <c r="M1046936" s="244"/>
      <c r="N1046936" s="244"/>
      <c r="O1046936" s="251"/>
      <c r="P1046936" s="251"/>
      <c r="Q1046936" s="251"/>
      <c r="R1046936" s="251"/>
      <c r="S1046936" s="251"/>
      <c r="T1046936" s="251"/>
      <c r="U1046936" s="251"/>
      <c r="V1046936" s="251"/>
      <c r="W1046936" s="251"/>
      <c r="X1046936" s="251"/>
      <c r="Y1046936" s="251"/>
      <c r="Z1046936" s="251"/>
      <c r="AA1046936" s="251"/>
      <c r="AB1046936" s="247"/>
      <c r="AC1046936" s="247"/>
      <c r="AD1046936" s="245"/>
      <c r="AE1046936" s="245"/>
      <c r="AF1046936" s="245"/>
      <c r="AG1046936" s="245"/>
    </row>
    <row r="1046937" spans="1:33" ht="12.75">
      <c r="A1046937" s="247"/>
      <c r="B1046937" s="248"/>
      <c r="C1046937" s="249"/>
      <c r="D1046937" s="250"/>
      <c r="E1046937" s="250"/>
      <c r="F1046937" s="250"/>
      <c r="G1046937" s="250"/>
      <c r="H1046937" s="250"/>
      <c r="I1046937" s="250"/>
      <c r="J1046937" s="244"/>
      <c r="K1046937" s="244"/>
      <c r="L1046937" s="244"/>
      <c r="M1046937" s="244"/>
      <c r="N1046937" s="244"/>
      <c r="O1046937" s="251"/>
      <c r="P1046937" s="251"/>
      <c r="Q1046937" s="251"/>
      <c r="R1046937" s="251"/>
      <c r="S1046937" s="251"/>
      <c r="T1046937" s="251"/>
      <c r="U1046937" s="251"/>
      <c r="V1046937" s="251"/>
      <c r="W1046937" s="251"/>
      <c r="X1046937" s="251"/>
      <c r="Y1046937" s="251"/>
      <c r="Z1046937" s="251"/>
      <c r="AA1046937" s="251"/>
      <c r="AB1046937" s="247"/>
      <c r="AC1046937" s="247"/>
      <c r="AD1046937" s="245"/>
      <c r="AE1046937" s="245"/>
      <c r="AF1046937" s="245"/>
      <c r="AG1046937" s="245"/>
    </row>
    <row r="1046938" spans="1:33" ht="12.75">
      <c r="A1046938" s="247"/>
      <c r="B1046938" s="248"/>
      <c r="C1046938" s="249"/>
      <c r="D1046938" s="250"/>
      <c r="E1046938" s="250"/>
      <c r="F1046938" s="250"/>
      <c r="G1046938" s="250"/>
      <c r="H1046938" s="250"/>
      <c r="I1046938" s="250"/>
      <c r="J1046938" s="244"/>
      <c r="K1046938" s="244"/>
      <c r="L1046938" s="244"/>
      <c r="M1046938" s="244"/>
      <c r="N1046938" s="244"/>
      <c r="O1046938" s="251"/>
      <c r="P1046938" s="251"/>
      <c r="Q1046938" s="251"/>
      <c r="R1046938" s="251"/>
      <c r="S1046938" s="251"/>
      <c r="T1046938" s="251"/>
      <c r="U1046938" s="251"/>
      <c r="V1046938" s="251"/>
      <c r="W1046938" s="251"/>
      <c r="X1046938" s="251"/>
      <c r="Y1046938" s="251"/>
      <c r="Z1046938" s="251"/>
      <c r="AA1046938" s="251"/>
      <c r="AB1046938" s="247"/>
      <c r="AC1046938" s="247"/>
      <c r="AD1046938" s="245"/>
      <c r="AE1046938" s="245"/>
      <c r="AF1046938" s="245"/>
      <c r="AG1046938" s="245"/>
    </row>
    <row r="1046939" spans="1:33" ht="12.75">
      <c r="A1046939" s="247"/>
      <c r="B1046939" s="248"/>
      <c r="C1046939" s="249"/>
      <c r="D1046939" s="250"/>
      <c r="E1046939" s="250"/>
      <c r="F1046939" s="250"/>
      <c r="G1046939" s="250"/>
      <c r="H1046939" s="250"/>
      <c r="I1046939" s="250"/>
      <c r="J1046939" s="244"/>
      <c r="K1046939" s="244"/>
      <c r="L1046939" s="244"/>
      <c r="M1046939" s="244"/>
      <c r="N1046939" s="244"/>
      <c r="O1046939" s="251"/>
      <c r="P1046939" s="251"/>
      <c r="Q1046939" s="251"/>
      <c r="R1046939" s="251"/>
      <c r="S1046939" s="251"/>
      <c r="T1046939" s="251"/>
      <c r="U1046939" s="251"/>
      <c r="V1046939" s="251"/>
      <c r="W1046939" s="251"/>
      <c r="X1046939" s="251"/>
      <c r="Y1046939" s="251"/>
      <c r="Z1046939" s="251"/>
      <c r="AA1046939" s="251"/>
      <c r="AB1046939" s="247"/>
      <c r="AC1046939" s="247"/>
      <c r="AD1046939" s="245"/>
      <c r="AE1046939" s="245"/>
      <c r="AF1046939" s="245"/>
      <c r="AG1046939" s="245"/>
    </row>
    <row r="1046940" spans="1:33" ht="12.75">
      <c r="A1046940" s="247"/>
      <c r="B1046940" s="248"/>
      <c r="C1046940" s="249"/>
      <c r="D1046940" s="250"/>
      <c r="E1046940" s="250"/>
      <c r="F1046940" s="250"/>
      <c r="G1046940" s="250"/>
      <c r="H1046940" s="250"/>
      <c r="I1046940" s="250"/>
      <c r="J1046940" s="244"/>
      <c r="K1046940" s="244"/>
      <c r="L1046940" s="244"/>
      <c r="M1046940" s="244"/>
      <c r="N1046940" s="244"/>
      <c r="O1046940" s="251"/>
      <c r="P1046940" s="251"/>
      <c r="Q1046940" s="251"/>
      <c r="R1046940" s="251"/>
      <c r="S1046940" s="251"/>
      <c r="T1046940" s="251"/>
      <c r="U1046940" s="251"/>
      <c r="V1046940" s="251"/>
      <c r="W1046940" s="251"/>
      <c r="X1046940" s="251"/>
      <c r="Y1046940" s="251"/>
      <c r="Z1046940" s="251"/>
      <c r="AA1046940" s="251"/>
      <c r="AB1046940" s="247"/>
      <c r="AC1046940" s="247"/>
      <c r="AD1046940" s="245"/>
      <c r="AE1046940" s="245"/>
      <c r="AF1046940" s="245"/>
      <c r="AG1046940" s="245"/>
    </row>
    <row r="1046941" spans="1:33" ht="12.75">
      <c r="A1046941" s="247"/>
      <c r="B1046941" s="248"/>
      <c r="C1046941" s="249"/>
      <c r="D1046941" s="250"/>
      <c r="E1046941" s="250"/>
      <c r="F1046941" s="250"/>
      <c r="G1046941" s="250"/>
      <c r="H1046941" s="250"/>
      <c r="I1046941" s="250"/>
      <c r="J1046941" s="244"/>
      <c r="K1046941" s="244"/>
      <c r="L1046941" s="244"/>
      <c r="M1046941" s="244"/>
      <c r="N1046941" s="244"/>
      <c r="O1046941" s="251"/>
      <c r="P1046941" s="251"/>
      <c r="Q1046941" s="251"/>
      <c r="R1046941" s="251"/>
      <c r="S1046941" s="251"/>
      <c r="T1046941" s="251"/>
      <c r="U1046941" s="251"/>
      <c r="V1046941" s="251"/>
      <c r="W1046941" s="251"/>
      <c r="X1046941" s="251"/>
      <c r="Y1046941" s="251"/>
      <c r="Z1046941" s="251"/>
      <c r="AA1046941" s="251"/>
      <c r="AB1046941" s="247"/>
      <c r="AC1046941" s="247"/>
      <c r="AD1046941" s="245"/>
      <c r="AE1046941" s="245"/>
      <c r="AF1046941" s="245"/>
      <c r="AG1046941" s="245"/>
    </row>
    <row r="1046942" spans="1:33" ht="12.75">
      <c r="A1046942" s="247"/>
      <c r="B1046942" s="248"/>
      <c r="C1046942" s="249"/>
      <c r="D1046942" s="250"/>
      <c r="E1046942" s="250"/>
      <c r="F1046942" s="250"/>
      <c r="G1046942" s="250"/>
      <c r="H1046942" s="250"/>
      <c r="I1046942" s="250"/>
      <c r="J1046942" s="244"/>
      <c r="K1046942" s="244"/>
      <c r="L1046942" s="244"/>
      <c r="M1046942" s="244"/>
      <c r="N1046942" s="244"/>
      <c r="O1046942" s="251"/>
      <c r="P1046942" s="251"/>
      <c r="Q1046942" s="251"/>
      <c r="R1046942" s="251"/>
      <c r="S1046942" s="251"/>
      <c r="T1046942" s="251"/>
      <c r="U1046942" s="251"/>
      <c r="V1046942" s="251"/>
      <c r="W1046942" s="251"/>
      <c r="X1046942" s="251"/>
      <c r="Y1046942" s="251"/>
      <c r="Z1046942" s="251"/>
      <c r="AA1046942" s="251"/>
      <c r="AB1046942" s="247"/>
      <c r="AC1046942" s="247"/>
      <c r="AD1046942" s="245"/>
      <c r="AE1046942" s="245"/>
      <c r="AF1046942" s="245"/>
      <c r="AG1046942" s="245"/>
    </row>
    <row r="1046943" spans="1:33" ht="12.75">
      <c r="A1046943" s="247"/>
      <c r="B1046943" s="248"/>
      <c r="C1046943" s="249"/>
      <c r="D1046943" s="250"/>
      <c r="E1046943" s="250"/>
      <c r="F1046943" s="250"/>
      <c r="G1046943" s="250"/>
      <c r="H1046943" s="250"/>
      <c r="I1046943" s="250"/>
      <c r="J1046943" s="244"/>
      <c r="K1046943" s="244"/>
      <c r="L1046943" s="244"/>
      <c r="M1046943" s="244"/>
      <c r="N1046943" s="244"/>
      <c r="O1046943" s="251"/>
      <c r="P1046943" s="251"/>
      <c r="Q1046943" s="251"/>
      <c r="R1046943" s="251"/>
      <c r="S1046943" s="251"/>
      <c r="T1046943" s="251"/>
      <c r="U1046943" s="251"/>
      <c r="V1046943" s="251"/>
      <c r="W1046943" s="251"/>
      <c r="X1046943" s="251"/>
      <c r="Y1046943" s="251"/>
      <c r="Z1046943" s="251"/>
      <c r="AA1046943" s="251"/>
      <c r="AB1046943" s="247"/>
      <c r="AC1046943" s="247"/>
      <c r="AD1046943" s="245"/>
      <c r="AE1046943" s="245"/>
      <c r="AF1046943" s="245"/>
      <c r="AG1046943" s="245"/>
    </row>
    <row r="1046944" spans="1:33" ht="12.75">
      <c r="A1046944" s="247"/>
      <c r="B1046944" s="248"/>
      <c r="C1046944" s="249"/>
      <c r="D1046944" s="250"/>
      <c r="E1046944" s="250"/>
      <c r="F1046944" s="250"/>
      <c r="G1046944" s="250"/>
      <c r="H1046944" s="250"/>
      <c r="I1046944" s="250"/>
      <c r="J1046944" s="244"/>
      <c r="K1046944" s="244"/>
      <c r="L1046944" s="244"/>
      <c r="M1046944" s="244"/>
      <c r="N1046944" s="244"/>
      <c r="O1046944" s="251"/>
      <c r="P1046944" s="251"/>
      <c r="Q1046944" s="251"/>
      <c r="R1046944" s="251"/>
      <c r="S1046944" s="251"/>
      <c r="T1046944" s="251"/>
      <c r="U1046944" s="251"/>
      <c r="V1046944" s="251"/>
      <c r="W1046944" s="251"/>
      <c r="X1046944" s="251"/>
      <c r="Y1046944" s="251"/>
      <c r="Z1046944" s="251"/>
      <c r="AA1046944" s="251"/>
      <c r="AB1046944" s="247"/>
      <c r="AC1046944" s="247"/>
      <c r="AD1046944" s="245"/>
      <c r="AE1046944" s="245"/>
      <c r="AF1046944" s="245"/>
      <c r="AG1046944" s="245"/>
    </row>
    <row r="1046945" spans="1:33" ht="12.75">
      <c r="A1046945" s="247"/>
      <c r="B1046945" s="248"/>
      <c r="C1046945" s="249"/>
      <c r="D1046945" s="250"/>
      <c r="E1046945" s="250"/>
      <c r="F1046945" s="250"/>
      <c r="G1046945" s="250"/>
      <c r="H1046945" s="250"/>
      <c r="I1046945" s="250"/>
      <c r="J1046945" s="244"/>
      <c r="K1046945" s="244"/>
      <c r="L1046945" s="244"/>
      <c r="M1046945" s="244"/>
      <c r="N1046945" s="244"/>
      <c r="O1046945" s="251"/>
      <c r="P1046945" s="251"/>
      <c r="Q1046945" s="251"/>
      <c r="R1046945" s="251"/>
      <c r="S1046945" s="251"/>
      <c r="T1046945" s="251"/>
      <c r="U1046945" s="251"/>
      <c r="V1046945" s="251"/>
      <c r="W1046945" s="251"/>
      <c r="X1046945" s="251"/>
      <c r="Y1046945" s="251"/>
      <c r="Z1046945" s="251"/>
      <c r="AA1046945" s="251"/>
      <c r="AB1046945" s="247"/>
      <c r="AC1046945" s="247"/>
      <c r="AD1046945" s="245"/>
      <c r="AE1046945" s="245"/>
      <c r="AF1046945" s="245"/>
      <c r="AG1046945" s="245"/>
    </row>
    <row r="1046946" spans="1:33" ht="12.75">
      <c r="A1046946" s="247"/>
      <c r="B1046946" s="248"/>
      <c r="C1046946" s="249"/>
      <c r="D1046946" s="250"/>
      <c r="E1046946" s="250"/>
      <c r="F1046946" s="250"/>
      <c r="G1046946" s="250"/>
      <c r="H1046946" s="250"/>
      <c r="I1046946" s="250"/>
      <c r="J1046946" s="244"/>
      <c r="K1046946" s="244"/>
      <c r="L1046946" s="244"/>
      <c r="M1046946" s="244"/>
      <c r="N1046946" s="244"/>
      <c r="O1046946" s="251"/>
      <c r="P1046946" s="251"/>
      <c r="Q1046946" s="251"/>
      <c r="R1046946" s="251"/>
      <c r="S1046946" s="251"/>
      <c r="T1046946" s="251"/>
      <c r="U1046946" s="251"/>
      <c r="V1046946" s="251"/>
      <c r="W1046946" s="251"/>
      <c r="X1046946" s="251"/>
      <c r="Y1046946" s="251"/>
      <c r="Z1046946" s="251"/>
      <c r="AA1046946" s="251"/>
      <c r="AB1046946" s="247"/>
      <c r="AC1046946" s="247"/>
      <c r="AD1046946" s="245"/>
      <c r="AE1046946" s="245"/>
      <c r="AF1046946" s="245"/>
      <c r="AG1046946" s="245"/>
    </row>
    <row r="1046947" spans="1:33" ht="12.75">
      <c r="A1046947" s="247"/>
      <c r="B1046947" s="248"/>
      <c r="C1046947" s="249"/>
      <c r="D1046947" s="250"/>
      <c r="E1046947" s="250"/>
      <c r="F1046947" s="250"/>
      <c r="G1046947" s="250"/>
      <c r="H1046947" s="250"/>
      <c r="I1046947" s="250"/>
      <c r="J1046947" s="244"/>
      <c r="K1046947" s="244"/>
      <c r="L1046947" s="244"/>
      <c r="M1046947" s="244"/>
      <c r="N1046947" s="244"/>
      <c r="O1046947" s="251"/>
      <c r="P1046947" s="251"/>
      <c r="Q1046947" s="251"/>
      <c r="R1046947" s="251"/>
      <c r="S1046947" s="251"/>
      <c r="T1046947" s="251"/>
      <c r="U1046947" s="251"/>
      <c r="V1046947" s="251"/>
      <c r="W1046947" s="251"/>
      <c r="X1046947" s="251"/>
      <c r="Y1046947" s="251"/>
      <c r="Z1046947" s="251"/>
      <c r="AA1046947" s="251"/>
      <c r="AB1046947" s="247"/>
      <c r="AC1046947" s="247"/>
      <c r="AD1046947" s="245"/>
      <c r="AE1046947" s="245"/>
      <c r="AF1046947" s="245"/>
      <c r="AG1046947" s="245"/>
    </row>
    <row r="1046948" spans="1:33" ht="12.75">
      <c r="A1046948" s="247"/>
      <c r="B1046948" s="248"/>
      <c r="C1046948" s="249"/>
      <c r="D1046948" s="250"/>
      <c r="E1046948" s="250"/>
      <c r="F1046948" s="250"/>
      <c r="G1046948" s="250"/>
      <c r="H1046948" s="250"/>
      <c r="I1046948" s="250"/>
      <c r="J1046948" s="244"/>
      <c r="K1046948" s="244"/>
      <c r="L1046948" s="244"/>
      <c r="M1046948" s="244"/>
      <c r="N1046948" s="244"/>
      <c r="O1046948" s="251"/>
      <c r="P1046948" s="251"/>
      <c r="Q1046948" s="251"/>
      <c r="R1046948" s="251"/>
      <c r="S1046948" s="251"/>
      <c r="T1046948" s="251"/>
      <c r="U1046948" s="251"/>
      <c r="V1046948" s="251"/>
      <c r="W1046948" s="251"/>
      <c r="X1046948" s="251"/>
      <c r="Y1046948" s="251"/>
      <c r="Z1046948" s="251"/>
      <c r="AA1046948" s="251"/>
      <c r="AB1046948" s="247"/>
      <c r="AC1046948" s="247"/>
      <c r="AD1046948" s="245"/>
      <c r="AE1046948" s="245"/>
      <c r="AF1046948" s="245"/>
      <c r="AG1046948" s="245"/>
    </row>
    <row r="1046949" spans="1:33" ht="12.75">
      <c r="A1046949" s="247"/>
      <c r="B1046949" s="248"/>
      <c r="C1046949" s="249"/>
      <c r="D1046949" s="250"/>
      <c r="E1046949" s="250"/>
      <c r="F1046949" s="250"/>
      <c r="G1046949" s="250"/>
      <c r="H1046949" s="250"/>
      <c r="I1046949" s="250"/>
      <c r="J1046949" s="244"/>
      <c r="K1046949" s="244"/>
      <c r="L1046949" s="244"/>
      <c r="M1046949" s="244"/>
      <c r="N1046949" s="244"/>
      <c r="O1046949" s="251"/>
      <c r="P1046949" s="251"/>
      <c r="Q1046949" s="251"/>
      <c r="R1046949" s="251"/>
      <c r="S1046949" s="251"/>
      <c r="T1046949" s="251"/>
      <c r="U1046949" s="251"/>
      <c r="V1046949" s="251"/>
      <c r="W1046949" s="251"/>
      <c r="X1046949" s="251"/>
      <c r="Y1046949" s="251"/>
      <c r="Z1046949" s="251"/>
      <c r="AA1046949" s="251"/>
      <c r="AB1046949" s="247"/>
      <c r="AC1046949" s="247"/>
      <c r="AD1046949" s="245"/>
      <c r="AE1046949" s="245"/>
      <c r="AF1046949" s="245"/>
      <c r="AG1046949" s="245"/>
    </row>
    <row r="1046950" spans="1:33" ht="12.75">
      <c r="A1046950" s="247"/>
      <c r="B1046950" s="248"/>
      <c r="C1046950" s="249"/>
      <c r="D1046950" s="250"/>
      <c r="E1046950" s="250"/>
      <c r="F1046950" s="250"/>
      <c r="G1046950" s="250"/>
      <c r="H1046950" s="250"/>
      <c r="I1046950" s="250"/>
      <c r="J1046950" s="244"/>
      <c r="K1046950" s="244"/>
      <c r="L1046950" s="244"/>
      <c r="M1046950" s="244"/>
      <c r="N1046950" s="244"/>
      <c r="O1046950" s="251"/>
      <c r="P1046950" s="251"/>
      <c r="Q1046950" s="251"/>
      <c r="R1046950" s="251"/>
      <c r="S1046950" s="251"/>
      <c r="T1046950" s="251"/>
      <c r="U1046950" s="251"/>
      <c r="V1046950" s="251"/>
      <c r="W1046950" s="251"/>
      <c r="X1046950" s="251"/>
      <c r="Y1046950" s="251"/>
      <c r="Z1046950" s="251"/>
      <c r="AA1046950" s="251"/>
      <c r="AB1046950" s="247"/>
      <c r="AC1046950" s="247"/>
      <c r="AD1046950" s="245"/>
      <c r="AE1046950" s="245"/>
      <c r="AF1046950" s="245"/>
      <c r="AG1046950" s="245"/>
    </row>
    <row r="1046951" spans="1:33" ht="12.75">
      <c r="A1046951" s="247"/>
      <c r="B1046951" s="248"/>
      <c r="C1046951" s="249"/>
      <c r="D1046951" s="250"/>
      <c r="E1046951" s="250"/>
      <c r="F1046951" s="250"/>
      <c r="G1046951" s="250"/>
      <c r="H1046951" s="250"/>
      <c r="I1046951" s="250"/>
      <c r="J1046951" s="244"/>
      <c r="K1046951" s="244"/>
      <c r="L1046951" s="244"/>
      <c r="M1046951" s="244"/>
      <c r="N1046951" s="244"/>
      <c r="O1046951" s="251"/>
      <c r="P1046951" s="251"/>
      <c r="Q1046951" s="251"/>
      <c r="R1046951" s="251"/>
      <c r="S1046951" s="251"/>
      <c r="T1046951" s="251"/>
      <c r="U1046951" s="251"/>
      <c r="V1046951" s="251"/>
      <c r="W1046951" s="251"/>
      <c r="X1046951" s="251"/>
      <c r="Y1046951" s="251"/>
      <c r="Z1046951" s="251"/>
      <c r="AA1046951" s="251"/>
      <c r="AB1046951" s="247"/>
      <c r="AC1046951" s="247"/>
      <c r="AD1046951" s="245"/>
      <c r="AE1046951" s="245"/>
      <c r="AF1046951" s="245"/>
      <c r="AG1046951" s="245"/>
    </row>
    <row r="1046952" spans="1:33" ht="12.75">
      <c r="A1046952" s="247"/>
      <c r="B1046952" s="248"/>
      <c r="C1046952" s="249"/>
      <c r="D1046952" s="250"/>
      <c r="E1046952" s="250"/>
      <c r="F1046952" s="250"/>
      <c r="G1046952" s="250"/>
      <c r="H1046952" s="250"/>
      <c r="I1046952" s="250"/>
      <c r="J1046952" s="244"/>
      <c r="K1046952" s="244"/>
      <c r="L1046952" s="244"/>
      <c r="M1046952" s="244"/>
      <c r="N1046952" s="244"/>
      <c r="O1046952" s="251"/>
      <c r="P1046952" s="251"/>
      <c r="Q1046952" s="251"/>
      <c r="R1046952" s="251"/>
      <c r="S1046952" s="251"/>
      <c r="T1046952" s="251"/>
      <c r="U1046952" s="251"/>
      <c r="V1046952" s="251"/>
      <c r="W1046952" s="251"/>
      <c r="X1046952" s="251"/>
      <c r="Y1046952" s="251"/>
      <c r="Z1046952" s="251"/>
      <c r="AA1046952" s="251"/>
      <c r="AB1046952" s="247"/>
      <c r="AC1046952" s="247"/>
      <c r="AD1046952" s="245"/>
      <c r="AE1046952" s="245"/>
      <c r="AF1046952" s="245"/>
      <c r="AG1046952" s="245"/>
    </row>
    <row r="1046953" spans="1:33" ht="12.75">
      <c r="A1046953" s="247"/>
      <c r="B1046953" s="248"/>
      <c r="C1046953" s="249"/>
      <c r="D1046953" s="250"/>
      <c r="E1046953" s="250"/>
      <c r="F1046953" s="250"/>
      <c r="G1046953" s="250"/>
      <c r="H1046953" s="250"/>
      <c r="I1046953" s="250"/>
      <c r="J1046953" s="244"/>
      <c r="K1046953" s="244"/>
      <c r="L1046953" s="244"/>
      <c r="M1046953" s="244"/>
      <c r="N1046953" s="244"/>
      <c r="O1046953" s="251"/>
      <c r="P1046953" s="251"/>
      <c r="Q1046953" s="251"/>
      <c r="R1046953" s="251"/>
      <c r="S1046953" s="251"/>
      <c r="T1046953" s="251"/>
      <c r="U1046953" s="251"/>
      <c r="V1046953" s="251"/>
      <c r="W1046953" s="251"/>
      <c r="X1046953" s="251"/>
      <c r="Y1046953" s="251"/>
      <c r="Z1046953" s="251"/>
      <c r="AA1046953" s="251"/>
      <c r="AB1046953" s="247"/>
      <c r="AC1046953" s="247"/>
      <c r="AD1046953" s="245"/>
      <c r="AE1046953" s="245"/>
      <c r="AF1046953" s="245"/>
      <c r="AG1046953" s="245"/>
    </row>
    <row r="1046954" spans="1:33" ht="12.75">
      <c r="A1046954" s="247"/>
      <c r="B1046954" s="248"/>
      <c r="C1046954" s="249"/>
      <c r="D1046954" s="250"/>
      <c r="E1046954" s="250"/>
      <c r="F1046954" s="250"/>
      <c r="G1046954" s="250"/>
      <c r="H1046954" s="250"/>
      <c r="I1046954" s="250"/>
      <c r="J1046954" s="244"/>
      <c r="K1046954" s="244"/>
      <c r="L1046954" s="244"/>
      <c r="M1046954" s="244"/>
      <c r="N1046954" s="244"/>
      <c r="O1046954" s="251"/>
      <c r="P1046954" s="251"/>
      <c r="Q1046954" s="251"/>
      <c r="R1046954" s="251"/>
      <c r="S1046954" s="251"/>
      <c r="T1046954" s="251"/>
      <c r="U1046954" s="251"/>
      <c r="V1046954" s="251"/>
      <c r="W1046954" s="251"/>
      <c r="X1046954" s="251"/>
      <c r="Y1046954" s="251"/>
      <c r="Z1046954" s="251"/>
      <c r="AA1046954" s="251"/>
      <c r="AB1046954" s="247"/>
      <c r="AC1046954" s="247"/>
      <c r="AD1046954" s="245"/>
      <c r="AE1046954" s="245"/>
      <c r="AF1046954" s="245"/>
      <c r="AG1046954" s="245"/>
    </row>
    <row r="1046955" spans="1:33" ht="12.75">
      <c r="A1046955" s="247"/>
      <c r="B1046955" s="248"/>
      <c r="C1046955" s="249"/>
      <c r="D1046955" s="250"/>
      <c r="E1046955" s="250"/>
      <c r="F1046955" s="250"/>
      <c r="G1046955" s="250"/>
      <c r="H1046955" s="250"/>
      <c r="I1046955" s="250"/>
      <c r="J1046955" s="244"/>
      <c r="K1046955" s="244"/>
      <c r="L1046955" s="244"/>
      <c r="M1046955" s="244"/>
      <c r="N1046955" s="244"/>
      <c r="O1046955" s="251"/>
      <c r="P1046955" s="251"/>
      <c r="Q1046955" s="251"/>
      <c r="R1046955" s="251"/>
      <c r="S1046955" s="251"/>
      <c r="T1046955" s="251"/>
      <c r="U1046955" s="251"/>
      <c r="V1046955" s="251"/>
      <c r="W1046955" s="251"/>
      <c r="X1046955" s="251"/>
      <c r="Y1046955" s="251"/>
      <c r="Z1046955" s="251"/>
      <c r="AA1046955" s="251"/>
      <c r="AB1046955" s="247"/>
      <c r="AC1046955" s="247"/>
      <c r="AD1046955" s="245"/>
      <c r="AE1046955" s="245"/>
      <c r="AF1046955" s="245"/>
      <c r="AG1046955" s="245"/>
    </row>
    <row r="1046956" spans="1:33" ht="12.75">
      <c r="A1046956" s="247"/>
      <c r="B1046956" s="248"/>
      <c r="C1046956" s="249"/>
      <c r="D1046956" s="250"/>
      <c r="E1046956" s="250"/>
      <c r="F1046956" s="250"/>
      <c r="G1046956" s="250"/>
      <c r="H1046956" s="250"/>
      <c r="I1046956" s="250"/>
      <c r="J1046956" s="244"/>
      <c r="K1046956" s="244"/>
      <c r="L1046956" s="244"/>
      <c r="M1046956" s="244"/>
      <c r="N1046956" s="244"/>
      <c r="O1046956" s="251"/>
      <c r="P1046956" s="251"/>
      <c r="Q1046956" s="251"/>
      <c r="R1046956" s="251"/>
      <c r="S1046956" s="251"/>
      <c r="T1046956" s="251"/>
      <c r="U1046956" s="251"/>
      <c r="V1046956" s="251"/>
      <c r="W1046956" s="251"/>
      <c r="X1046956" s="251"/>
      <c r="Y1046956" s="251"/>
      <c r="Z1046956" s="251"/>
      <c r="AA1046956" s="251"/>
      <c r="AB1046956" s="247"/>
      <c r="AC1046956" s="247"/>
      <c r="AD1046956" s="245"/>
      <c r="AE1046956" s="245"/>
      <c r="AF1046956" s="245"/>
      <c r="AG1046956" s="245"/>
    </row>
    <row r="1046957" spans="1:33" ht="12.75">
      <c r="A1046957" s="247"/>
      <c r="B1046957" s="248"/>
      <c r="C1046957" s="249"/>
      <c r="D1046957" s="250"/>
      <c r="E1046957" s="250"/>
      <c r="F1046957" s="250"/>
      <c r="G1046957" s="250"/>
      <c r="H1046957" s="250"/>
      <c r="I1046957" s="250"/>
      <c r="J1046957" s="244"/>
      <c r="K1046957" s="244"/>
      <c r="L1046957" s="244"/>
      <c r="M1046957" s="244"/>
      <c r="N1046957" s="244"/>
      <c r="O1046957" s="251"/>
      <c r="P1046957" s="251"/>
      <c r="Q1046957" s="251"/>
      <c r="R1046957" s="251"/>
      <c r="S1046957" s="251"/>
      <c r="T1046957" s="251"/>
      <c r="U1046957" s="251"/>
      <c r="V1046957" s="251"/>
      <c r="W1046957" s="251"/>
      <c r="X1046957" s="251"/>
      <c r="Y1046957" s="251"/>
      <c r="Z1046957" s="251"/>
      <c r="AA1046957" s="251"/>
      <c r="AB1046957" s="247"/>
      <c r="AC1046957" s="247"/>
      <c r="AD1046957" s="245"/>
      <c r="AE1046957" s="245"/>
      <c r="AF1046957" s="245"/>
      <c r="AG1046957" s="245"/>
    </row>
    <row r="1046958" spans="1:33" ht="12.75">
      <c r="A1046958" s="247"/>
      <c r="B1046958" s="248"/>
      <c r="C1046958" s="249"/>
      <c r="D1046958" s="250"/>
      <c r="E1046958" s="250"/>
      <c r="F1046958" s="250"/>
      <c r="G1046958" s="250"/>
      <c r="H1046958" s="250"/>
      <c r="I1046958" s="250"/>
      <c r="J1046958" s="244"/>
      <c r="K1046958" s="244"/>
      <c r="L1046958" s="244"/>
      <c r="M1046958" s="244"/>
      <c r="N1046958" s="244"/>
      <c r="O1046958" s="251"/>
      <c r="P1046958" s="251"/>
      <c r="Q1046958" s="251"/>
      <c r="R1046958" s="251"/>
      <c r="S1046958" s="251"/>
      <c r="T1046958" s="251"/>
      <c r="U1046958" s="251"/>
      <c r="V1046958" s="251"/>
      <c r="W1046958" s="251"/>
      <c r="X1046958" s="251"/>
      <c r="Y1046958" s="251"/>
      <c r="Z1046958" s="251"/>
      <c r="AA1046958" s="251"/>
      <c r="AB1046958" s="247"/>
      <c r="AC1046958" s="247"/>
      <c r="AD1046958" s="245"/>
      <c r="AE1046958" s="245"/>
      <c r="AF1046958" s="245"/>
      <c r="AG1046958" s="245"/>
    </row>
    <row r="1046959" spans="1:33" ht="12.75">
      <c r="A1046959" s="247"/>
      <c r="B1046959" s="248"/>
      <c r="C1046959" s="249"/>
      <c r="D1046959" s="250"/>
      <c r="E1046959" s="250"/>
      <c r="F1046959" s="250"/>
      <c r="G1046959" s="250"/>
      <c r="H1046959" s="250"/>
      <c r="I1046959" s="250"/>
      <c r="J1046959" s="244"/>
      <c r="K1046959" s="244"/>
      <c r="L1046959" s="244"/>
      <c r="M1046959" s="244"/>
      <c r="N1046959" s="244"/>
      <c r="O1046959" s="251"/>
      <c r="P1046959" s="251"/>
      <c r="Q1046959" s="251"/>
      <c r="R1046959" s="251"/>
      <c r="S1046959" s="251"/>
      <c r="T1046959" s="251"/>
      <c r="U1046959" s="251"/>
      <c r="V1046959" s="251"/>
      <c r="W1046959" s="251"/>
      <c r="X1046959" s="251"/>
      <c r="Y1046959" s="251"/>
      <c r="Z1046959" s="251"/>
      <c r="AA1046959" s="251"/>
      <c r="AB1046959" s="247"/>
      <c r="AC1046959" s="247"/>
      <c r="AD1046959" s="245"/>
      <c r="AE1046959" s="245"/>
      <c r="AF1046959" s="245"/>
      <c r="AG1046959" s="245"/>
    </row>
    <row r="1046960" spans="1:33" ht="12.75">
      <c r="A1046960" s="247"/>
      <c r="B1046960" s="248"/>
      <c r="C1046960" s="249"/>
      <c r="D1046960" s="250"/>
      <c r="E1046960" s="250"/>
      <c r="F1046960" s="250"/>
      <c r="G1046960" s="250"/>
      <c r="H1046960" s="250"/>
      <c r="I1046960" s="250"/>
      <c r="J1046960" s="244"/>
      <c r="K1046960" s="244"/>
      <c r="L1046960" s="244"/>
      <c r="M1046960" s="244"/>
      <c r="N1046960" s="244"/>
      <c r="O1046960" s="251"/>
      <c r="P1046960" s="251"/>
      <c r="Q1046960" s="251"/>
      <c r="R1046960" s="251"/>
      <c r="S1046960" s="251"/>
      <c r="T1046960" s="251"/>
      <c r="U1046960" s="251"/>
      <c r="V1046960" s="251"/>
      <c r="W1046960" s="251"/>
      <c r="X1046960" s="251"/>
      <c r="Y1046960" s="251"/>
      <c r="Z1046960" s="251"/>
      <c r="AA1046960" s="251"/>
      <c r="AB1046960" s="247"/>
      <c r="AC1046960" s="247"/>
      <c r="AD1046960" s="245"/>
      <c r="AE1046960" s="245"/>
      <c r="AF1046960" s="245"/>
      <c r="AG1046960" s="245"/>
    </row>
    <row r="1046961" spans="1:33" ht="12.75">
      <c r="A1046961" s="247"/>
      <c r="B1046961" s="248"/>
      <c r="C1046961" s="249"/>
      <c r="D1046961" s="250"/>
      <c r="E1046961" s="250"/>
      <c r="F1046961" s="250"/>
      <c r="G1046961" s="250"/>
      <c r="H1046961" s="250"/>
      <c r="I1046961" s="250"/>
      <c r="J1046961" s="244"/>
      <c r="K1046961" s="244"/>
      <c r="L1046961" s="244"/>
      <c r="M1046961" s="244"/>
      <c r="N1046961" s="244"/>
      <c r="O1046961" s="251"/>
      <c r="P1046961" s="251"/>
      <c r="Q1046961" s="251"/>
      <c r="R1046961" s="251"/>
      <c r="S1046961" s="251"/>
      <c r="T1046961" s="251"/>
      <c r="U1046961" s="251"/>
      <c r="V1046961" s="251"/>
      <c r="W1046961" s="251"/>
      <c r="X1046961" s="251"/>
      <c r="Y1046961" s="251"/>
      <c r="Z1046961" s="251"/>
      <c r="AA1046961" s="251"/>
      <c r="AB1046961" s="247"/>
      <c r="AC1046961" s="247"/>
      <c r="AD1046961" s="245"/>
      <c r="AE1046961" s="245"/>
      <c r="AF1046961" s="245"/>
      <c r="AG1046961" s="245"/>
    </row>
    <row r="1046962" spans="1:33" ht="12.75">
      <c r="A1046962" s="247"/>
      <c r="B1046962" s="248"/>
      <c r="C1046962" s="249"/>
      <c r="D1046962" s="250"/>
      <c r="E1046962" s="250"/>
      <c r="F1046962" s="250"/>
      <c r="G1046962" s="250"/>
      <c r="H1046962" s="250"/>
      <c r="I1046962" s="250"/>
      <c r="J1046962" s="244"/>
      <c r="K1046962" s="244"/>
      <c r="L1046962" s="244"/>
      <c r="M1046962" s="244"/>
      <c r="N1046962" s="244"/>
      <c r="O1046962" s="251"/>
      <c r="P1046962" s="251"/>
      <c r="Q1046962" s="251"/>
      <c r="R1046962" s="251"/>
      <c r="S1046962" s="251"/>
      <c r="T1046962" s="251"/>
      <c r="U1046962" s="251"/>
      <c r="V1046962" s="251"/>
      <c r="W1046962" s="251"/>
      <c r="X1046962" s="251"/>
      <c r="Y1046962" s="251"/>
      <c r="Z1046962" s="251"/>
      <c r="AA1046962" s="251"/>
      <c r="AB1046962" s="247"/>
      <c r="AC1046962" s="247"/>
      <c r="AD1046962" s="245"/>
      <c r="AE1046962" s="245"/>
      <c r="AF1046962" s="245"/>
      <c r="AG1046962" s="245"/>
    </row>
    <row r="1046963" spans="1:33" ht="12.75">
      <c r="A1046963" s="247"/>
      <c r="B1046963" s="248"/>
      <c r="C1046963" s="249"/>
      <c r="D1046963" s="250"/>
      <c r="E1046963" s="250"/>
      <c r="F1046963" s="250"/>
      <c r="G1046963" s="250"/>
      <c r="H1046963" s="250"/>
      <c r="I1046963" s="250"/>
      <c r="J1046963" s="244"/>
      <c r="K1046963" s="244"/>
      <c r="L1046963" s="244"/>
      <c r="M1046963" s="244"/>
      <c r="N1046963" s="244"/>
      <c r="O1046963" s="251"/>
      <c r="P1046963" s="251"/>
      <c r="Q1046963" s="251"/>
      <c r="R1046963" s="251"/>
      <c r="S1046963" s="251"/>
      <c r="T1046963" s="251"/>
      <c r="U1046963" s="251"/>
      <c r="V1046963" s="251"/>
      <c r="W1046963" s="251"/>
      <c r="X1046963" s="251"/>
      <c r="Y1046963" s="251"/>
      <c r="Z1046963" s="251"/>
      <c r="AA1046963" s="251"/>
      <c r="AB1046963" s="247"/>
      <c r="AC1046963" s="247"/>
      <c r="AD1046963" s="245"/>
      <c r="AE1046963" s="245"/>
      <c r="AF1046963" s="245"/>
      <c r="AG1046963" s="245"/>
    </row>
    <row r="1046964" spans="1:33" ht="12.75">
      <c r="A1046964" s="247"/>
      <c r="B1046964" s="248"/>
      <c r="C1046964" s="249"/>
      <c r="D1046964" s="250"/>
      <c r="E1046964" s="250"/>
      <c r="F1046964" s="250"/>
      <c r="G1046964" s="250"/>
      <c r="H1046964" s="250"/>
      <c r="I1046964" s="250"/>
      <c r="J1046964" s="244"/>
      <c r="K1046964" s="244"/>
      <c r="L1046964" s="244"/>
      <c r="M1046964" s="244"/>
      <c r="N1046964" s="244"/>
      <c r="O1046964" s="251"/>
      <c r="P1046964" s="251"/>
      <c r="Q1046964" s="251"/>
      <c r="R1046964" s="251"/>
      <c r="S1046964" s="251"/>
      <c r="T1046964" s="251"/>
      <c r="U1046964" s="251"/>
      <c r="V1046964" s="251"/>
      <c r="W1046964" s="251"/>
      <c r="X1046964" s="251"/>
      <c r="Y1046964" s="251"/>
      <c r="Z1046964" s="251"/>
      <c r="AA1046964" s="251"/>
      <c r="AB1046964" s="247"/>
      <c r="AC1046964" s="247"/>
      <c r="AD1046964" s="245"/>
      <c r="AE1046964" s="245"/>
      <c r="AF1046964" s="245"/>
      <c r="AG1046964" s="245"/>
    </row>
    <row r="1046965" spans="1:33" ht="12.75">
      <c r="A1046965" s="247"/>
      <c r="B1046965" s="248"/>
      <c r="C1046965" s="249"/>
      <c r="D1046965" s="250"/>
      <c r="E1046965" s="250"/>
      <c r="F1046965" s="250"/>
      <c r="G1046965" s="250"/>
      <c r="H1046965" s="250"/>
      <c r="I1046965" s="250"/>
      <c r="J1046965" s="244"/>
      <c r="K1046965" s="244"/>
      <c r="L1046965" s="244"/>
      <c r="M1046965" s="244"/>
      <c r="N1046965" s="244"/>
      <c r="O1046965" s="251"/>
      <c r="P1046965" s="251"/>
      <c r="Q1046965" s="251"/>
      <c r="R1046965" s="251"/>
      <c r="S1046965" s="251"/>
      <c r="T1046965" s="251"/>
      <c r="U1046965" s="251"/>
      <c r="V1046965" s="251"/>
      <c r="W1046965" s="251"/>
      <c r="X1046965" s="251"/>
      <c r="Y1046965" s="251"/>
      <c r="Z1046965" s="251"/>
      <c r="AA1046965" s="251"/>
      <c r="AB1046965" s="247"/>
      <c r="AC1046965" s="247"/>
      <c r="AD1046965" s="245"/>
      <c r="AE1046965" s="245"/>
      <c r="AF1046965" s="245"/>
      <c r="AG1046965" s="245"/>
    </row>
    <row r="1046966" spans="1:33" ht="12.75">
      <c r="A1046966" s="247"/>
      <c r="B1046966" s="248"/>
      <c r="C1046966" s="249"/>
      <c r="D1046966" s="250"/>
      <c r="E1046966" s="250"/>
      <c r="F1046966" s="250"/>
      <c r="G1046966" s="250"/>
      <c r="H1046966" s="250"/>
      <c r="I1046966" s="250"/>
      <c r="J1046966" s="244"/>
      <c r="K1046966" s="244"/>
      <c r="L1046966" s="244"/>
      <c r="M1046966" s="244"/>
      <c r="N1046966" s="244"/>
      <c r="O1046966" s="251"/>
      <c r="P1046966" s="251"/>
      <c r="Q1046966" s="251"/>
      <c r="R1046966" s="251"/>
      <c r="S1046966" s="251"/>
      <c r="T1046966" s="251"/>
      <c r="U1046966" s="251"/>
      <c r="V1046966" s="251"/>
      <c r="W1046966" s="251"/>
      <c r="X1046966" s="251"/>
      <c r="Y1046966" s="251"/>
      <c r="Z1046966" s="251"/>
      <c r="AA1046966" s="251"/>
      <c r="AB1046966" s="247"/>
      <c r="AC1046966" s="247"/>
      <c r="AD1046966" s="245"/>
      <c r="AE1046966" s="245"/>
      <c r="AF1046966" s="245"/>
      <c r="AG1046966" s="245"/>
    </row>
    <row r="1046967" spans="1:33" ht="12.75">
      <c r="A1046967" s="247"/>
      <c r="B1046967" s="248"/>
      <c r="C1046967" s="249"/>
      <c r="D1046967" s="250"/>
      <c r="E1046967" s="250"/>
      <c r="F1046967" s="250"/>
      <c r="G1046967" s="250"/>
      <c r="H1046967" s="250"/>
      <c r="I1046967" s="250"/>
      <c r="J1046967" s="244"/>
      <c r="K1046967" s="244"/>
      <c r="L1046967" s="244"/>
      <c r="M1046967" s="244"/>
      <c r="N1046967" s="244"/>
      <c r="O1046967" s="251"/>
      <c r="P1046967" s="251"/>
      <c r="Q1046967" s="251"/>
      <c r="R1046967" s="251"/>
      <c r="S1046967" s="251"/>
      <c r="T1046967" s="251"/>
      <c r="U1046967" s="251"/>
      <c r="V1046967" s="251"/>
      <c r="W1046967" s="251"/>
      <c r="X1046967" s="251"/>
      <c r="Y1046967" s="251"/>
      <c r="Z1046967" s="251"/>
      <c r="AA1046967" s="251"/>
      <c r="AB1046967" s="247"/>
      <c r="AC1046967" s="247"/>
      <c r="AD1046967" s="245"/>
      <c r="AE1046967" s="245"/>
      <c r="AF1046967" s="245"/>
      <c r="AG1046967" s="245"/>
    </row>
    <row r="1046968" spans="1:33" ht="12.75">
      <c r="A1046968" s="247"/>
      <c r="B1046968" s="248"/>
      <c r="C1046968" s="249"/>
      <c r="D1046968" s="250"/>
      <c r="E1046968" s="250"/>
      <c r="F1046968" s="250"/>
      <c r="G1046968" s="250"/>
      <c r="H1046968" s="250"/>
      <c r="I1046968" s="250"/>
      <c r="J1046968" s="244"/>
      <c r="K1046968" s="244"/>
      <c r="L1046968" s="244"/>
      <c r="M1046968" s="244"/>
      <c r="N1046968" s="244"/>
      <c r="O1046968" s="251"/>
      <c r="P1046968" s="251"/>
      <c r="Q1046968" s="251"/>
      <c r="R1046968" s="251"/>
      <c r="S1046968" s="251"/>
      <c r="T1046968" s="251"/>
      <c r="U1046968" s="251"/>
      <c r="V1046968" s="251"/>
      <c r="W1046968" s="251"/>
      <c r="X1046968" s="251"/>
      <c r="Y1046968" s="251"/>
      <c r="Z1046968" s="251"/>
      <c r="AA1046968" s="251"/>
      <c r="AB1046968" s="247"/>
      <c r="AC1046968" s="247"/>
      <c r="AD1046968" s="245"/>
      <c r="AE1046968" s="245"/>
      <c r="AF1046968" s="245"/>
      <c r="AG1046968" s="245"/>
    </row>
    <row r="1046969" spans="1:33" ht="12.75">
      <c r="A1046969" s="247"/>
      <c r="B1046969" s="248"/>
      <c r="C1046969" s="249"/>
      <c r="D1046969" s="250"/>
      <c r="E1046969" s="250"/>
      <c r="F1046969" s="250"/>
      <c r="G1046969" s="250"/>
      <c r="H1046969" s="250"/>
      <c r="I1046969" s="250"/>
      <c r="J1046969" s="244"/>
      <c r="K1046969" s="244"/>
      <c r="L1046969" s="244"/>
      <c r="M1046969" s="244"/>
      <c r="N1046969" s="244"/>
      <c r="O1046969" s="251"/>
      <c r="P1046969" s="251"/>
      <c r="Q1046969" s="251"/>
      <c r="R1046969" s="251"/>
      <c r="S1046969" s="251"/>
      <c r="T1046969" s="251"/>
      <c r="U1046969" s="251"/>
      <c r="V1046969" s="251"/>
      <c r="W1046969" s="251"/>
      <c r="X1046969" s="251"/>
      <c r="Y1046969" s="251"/>
      <c r="Z1046969" s="251"/>
      <c r="AA1046969" s="251"/>
      <c r="AB1046969" s="247"/>
      <c r="AC1046969" s="247"/>
      <c r="AD1046969" s="245"/>
      <c r="AE1046969" s="245"/>
      <c r="AF1046969" s="245"/>
      <c r="AG1046969" s="245"/>
    </row>
    <row r="1046970" spans="1:33" ht="12.75">
      <c r="A1046970" s="247"/>
      <c r="B1046970" s="248"/>
      <c r="C1046970" s="249"/>
      <c r="D1046970" s="250"/>
      <c r="E1046970" s="250"/>
      <c r="F1046970" s="250"/>
      <c r="G1046970" s="250"/>
      <c r="H1046970" s="250"/>
      <c r="I1046970" s="250"/>
      <c r="J1046970" s="244"/>
      <c r="K1046970" s="244"/>
      <c r="L1046970" s="244"/>
      <c r="M1046970" s="244"/>
      <c r="N1046970" s="244"/>
      <c r="O1046970" s="251"/>
      <c r="P1046970" s="251"/>
      <c r="Q1046970" s="251"/>
      <c r="R1046970" s="251"/>
      <c r="S1046970" s="251"/>
      <c r="T1046970" s="251"/>
      <c r="U1046970" s="251"/>
      <c r="V1046970" s="251"/>
      <c r="W1046970" s="251"/>
      <c r="X1046970" s="251"/>
      <c r="Y1046970" s="251"/>
      <c r="Z1046970" s="251"/>
      <c r="AA1046970" s="251"/>
      <c r="AB1046970" s="247"/>
      <c r="AC1046970" s="247"/>
      <c r="AD1046970" s="245"/>
      <c r="AE1046970" s="245"/>
      <c r="AF1046970" s="245"/>
      <c r="AG1046970" s="245"/>
    </row>
    <row r="1046971" spans="1:33" ht="12.75">
      <c r="A1046971" s="247"/>
      <c r="B1046971" s="248"/>
      <c r="C1046971" s="249"/>
      <c r="D1046971" s="250"/>
      <c r="E1046971" s="250"/>
      <c r="F1046971" s="250"/>
      <c r="G1046971" s="250"/>
      <c r="H1046971" s="250"/>
      <c r="I1046971" s="250"/>
      <c r="J1046971" s="244"/>
      <c r="K1046971" s="244"/>
      <c r="L1046971" s="244"/>
      <c r="M1046971" s="244"/>
      <c r="N1046971" s="244"/>
      <c r="O1046971" s="251"/>
      <c r="P1046971" s="251"/>
      <c r="Q1046971" s="251"/>
      <c r="R1046971" s="251"/>
      <c r="S1046971" s="251"/>
      <c r="T1046971" s="251"/>
      <c r="U1046971" s="251"/>
      <c r="V1046971" s="251"/>
      <c r="W1046971" s="251"/>
      <c r="X1046971" s="251"/>
      <c r="Y1046971" s="251"/>
      <c r="Z1046971" s="251"/>
      <c r="AA1046971" s="251"/>
      <c r="AB1046971" s="247"/>
      <c r="AC1046971" s="247"/>
      <c r="AD1046971" s="245"/>
      <c r="AE1046971" s="245"/>
      <c r="AF1046971" s="245"/>
      <c r="AG1046971" s="245"/>
    </row>
    <row r="1046972" spans="1:33" ht="12.75">
      <c r="A1046972" s="247"/>
      <c r="B1046972" s="248"/>
      <c r="C1046972" s="249"/>
      <c r="D1046972" s="250"/>
      <c r="E1046972" s="250"/>
      <c r="F1046972" s="250"/>
      <c r="G1046972" s="250"/>
      <c r="H1046972" s="250"/>
      <c r="I1046972" s="250"/>
      <c r="J1046972" s="244"/>
      <c r="K1046972" s="244"/>
      <c r="L1046972" s="244"/>
      <c r="M1046972" s="244"/>
      <c r="N1046972" s="244"/>
      <c r="O1046972" s="251"/>
      <c r="P1046972" s="251"/>
      <c r="Q1046972" s="251"/>
      <c r="R1046972" s="251"/>
      <c r="S1046972" s="251"/>
      <c r="T1046972" s="251"/>
      <c r="U1046972" s="251"/>
      <c r="V1046972" s="251"/>
      <c r="W1046972" s="251"/>
      <c r="X1046972" s="251"/>
      <c r="Y1046972" s="251"/>
      <c r="Z1046972" s="251"/>
      <c r="AA1046972" s="251"/>
      <c r="AB1046972" s="247"/>
      <c r="AC1046972" s="247"/>
      <c r="AD1046972" s="245"/>
      <c r="AE1046972" s="245"/>
      <c r="AF1046972" s="245"/>
      <c r="AG1046972" s="245"/>
    </row>
    <row r="1046973" spans="1:33" ht="12.75">
      <c r="A1046973" s="247"/>
      <c r="B1046973" s="248"/>
      <c r="C1046973" s="249"/>
      <c r="D1046973" s="250"/>
      <c r="E1046973" s="250"/>
      <c r="F1046973" s="250"/>
      <c r="G1046973" s="250"/>
      <c r="H1046973" s="250"/>
      <c r="I1046973" s="250"/>
      <c r="J1046973" s="244"/>
      <c r="K1046973" s="244"/>
      <c r="L1046973" s="244"/>
      <c r="M1046973" s="244"/>
      <c r="N1046973" s="244"/>
      <c r="O1046973" s="251"/>
      <c r="P1046973" s="251"/>
      <c r="Q1046973" s="251"/>
      <c r="R1046973" s="251"/>
      <c r="S1046973" s="251"/>
      <c r="T1046973" s="251"/>
      <c r="U1046973" s="251"/>
      <c r="V1046973" s="251"/>
      <c r="W1046973" s="251"/>
      <c r="X1046973" s="251"/>
      <c r="Y1046973" s="251"/>
      <c r="Z1046973" s="251"/>
      <c r="AA1046973" s="251"/>
      <c r="AB1046973" s="247"/>
      <c r="AC1046973" s="247"/>
      <c r="AD1046973" s="245"/>
      <c r="AE1046973" s="245"/>
      <c r="AF1046973" s="245"/>
      <c r="AG1046973" s="245"/>
    </row>
    <row r="1046974" spans="1:33" ht="12.75">
      <c r="A1046974" s="247"/>
      <c r="B1046974" s="248"/>
      <c r="C1046974" s="249"/>
      <c r="D1046974" s="250"/>
      <c r="E1046974" s="250"/>
      <c r="F1046974" s="250"/>
      <c r="G1046974" s="250"/>
      <c r="H1046974" s="250"/>
      <c r="I1046974" s="250"/>
      <c r="J1046974" s="244"/>
      <c r="K1046974" s="244"/>
      <c r="L1046974" s="244"/>
      <c r="M1046974" s="244"/>
      <c r="N1046974" s="244"/>
      <c r="O1046974" s="251"/>
      <c r="P1046974" s="251"/>
      <c r="Q1046974" s="251"/>
      <c r="R1046974" s="251"/>
      <c r="S1046974" s="251"/>
      <c r="T1046974" s="251"/>
      <c r="U1046974" s="251"/>
      <c r="V1046974" s="251"/>
      <c r="W1046974" s="251"/>
      <c r="X1046974" s="251"/>
      <c r="Y1046974" s="251"/>
      <c r="Z1046974" s="251"/>
      <c r="AA1046974" s="251"/>
      <c r="AB1046974" s="247"/>
      <c r="AC1046974" s="247"/>
      <c r="AD1046974" s="245"/>
      <c r="AE1046974" s="245"/>
      <c r="AF1046974" s="245"/>
      <c r="AG1046974" s="245"/>
    </row>
    <row r="1046975" spans="1:33" ht="12.75">
      <c r="A1046975" s="247"/>
      <c r="B1046975" s="248"/>
      <c r="C1046975" s="249"/>
      <c r="D1046975" s="250"/>
      <c r="E1046975" s="250"/>
      <c r="F1046975" s="250"/>
      <c r="G1046975" s="250"/>
      <c r="H1046975" s="250"/>
      <c r="I1046975" s="250"/>
      <c r="J1046975" s="244"/>
      <c r="K1046975" s="244"/>
      <c r="L1046975" s="244"/>
      <c r="M1046975" s="244"/>
      <c r="N1046975" s="244"/>
      <c r="O1046975" s="251"/>
      <c r="P1046975" s="251"/>
      <c r="Q1046975" s="251"/>
      <c r="R1046975" s="251"/>
      <c r="S1046975" s="251"/>
      <c r="T1046975" s="251"/>
      <c r="U1046975" s="251"/>
      <c r="V1046975" s="251"/>
      <c r="W1046975" s="251"/>
      <c r="X1046975" s="251"/>
      <c r="Y1046975" s="251"/>
      <c r="Z1046975" s="251"/>
      <c r="AA1046975" s="251"/>
      <c r="AB1046975" s="247"/>
      <c r="AC1046975" s="247"/>
      <c r="AD1046975" s="245"/>
      <c r="AE1046975" s="245"/>
      <c r="AF1046975" s="245"/>
      <c r="AG1046975" s="245"/>
    </row>
    <row r="1046976" spans="1:33" ht="12.75">
      <c r="A1046976" s="247"/>
      <c r="B1046976" s="248"/>
      <c r="C1046976" s="249"/>
      <c r="D1046976" s="250"/>
      <c r="E1046976" s="250"/>
      <c r="F1046976" s="250"/>
      <c r="G1046976" s="250"/>
      <c r="H1046976" s="250"/>
      <c r="I1046976" s="250"/>
      <c r="J1046976" s="244"/>
      <c r="K1046976" s="244"/>
      <c r="L1046976" s="244"/>
      <c r="M1046976" s="244"/>
      <c r="N1046976" s="244"/>
      <c r="O1046976" s="251"/>
      <c r="P1046976" s="251"/>
      <c r="Q1046976" s="251"/>
      <c r="R1046976" s="251"/>
      <c r="S1046976" s="251"/>
      <c r="T1046976" s="251"/>
      <c r="U1046976" s="251"/>
      <c r="V1046976" s="251"/>
      <c r="W1046976" s="251"/>
      <c r="X1046976" s="251"/>
      <c r="Y1046976" s="251"/>
      <c r="Z1046976" s="251"/>
      <c r="AA1046976" s="251"/>
      <c r="AB1046976" s="247"/>
      <c r="AC1046976" s="247"/>
      <c r="AD1046976" s="245"/>
      <c r="AE1046976" s="245"/>
      <c r="AF1046976" s="245"/>
      <c r="AG1046976" s="245"/>
    </row>
    <row r="1046977" spans="1:33" ht="12.75">
      <c r="A1046977" s="247"/>
      <c r="B1046977" s="248"/>
      <c r="C1046977" s="249"/>
      <c r="D1046977" s="250"/>
      <c r="E1046977" s="250"/>
      <c r="F1046977" s="250"/>
      <c r="G1046977" s="250"/>
      <c r="H1046977" s="250"/>
      <c r="I1046977" s="250"/>
      <c r="J1046977" s="244"/>
      <c r="K1046977" s="244"/>
      <c r="L1046977" s="244"/>
      <c r="M1046977" s="244"/>
      <c r="N1046977" s="244"/>
      <c r="O1046977" s="251"/>
      <c r="P1046977" s="251"/>
      <c r="Q1046977" s="251"/>
      <c r="R1046977" s="251"/>
      <c r="S1046977" s="251"/>
      <c r="T1046977" s="251"/>
      <c r="U1046977" s="251"/>
      <c r="V1046977" s="251"/>
      <c r="W1046977" s="251"/>
      <c r="X1046977" s="251"/>
      <c r="Y1046977" s="251"/>
      <c r="Z1046977" s="251"/>
      <c r="AA1046977" s="251"/>
      <c r="AB1046977" s="247"/>
      <c r="AC1046977" s="247"/>
      <c r="AD1046977" s="245"/>
      <c r="AE1046977" s="245"/>
      <c r="AF1046977" s="245"/>
      <c r="AG1046977" s="245"/>
    </row>
    <row r="1046978" spans="1:33" ht="12.75">
      <c r="A1046978" s="247"/>
      <c r="B1046978" s="248"/>
      <c r="C1046978" s="249"/>
      <c r="D1046978" s="250"/>
      <c r="E1046978" s="250"/>
      <c r="F1046978" s="250"/>
      <c r="G1046978" s="250"/>
      <c r="H1046978" s="250"/>
      <c r="I1046978" s="250"/>
      <c r="J1046978" s="244"/>
      <c r="K1046978" s="244"/>
      <c r="L1046978" s="244"/>
      <c r="M1046978" s="244"/>
      <c r="N1046978" s="244"/>
      <c r="O1046978" s="251"/>
      <c r="P1046978" s="251"/>
      <c r="Q1046978" s="251"/>
      <c r="R1046978" s="251"/>
      <c r="S1046978" s="251"/>
      <c r="T1046978" s="251"/>
      <c r="U1046978" s="251"/>
      <c r="V1046978" s="251"/>
      <c r="W1046978" s="251"/>
      <c r="X1046978" s="251"/>
      <c r="Y1046978" s="251"/>
      <c r="Z1046978" s="251"/>
      <c r="AA1046978" s="251"/>
      <c r="AB1046978" s="247"/>
      <c r="AC1046978" s="247"/>
      <c r="AD1046978" s="245"/>
      <c r="AE1046978" s="245"/>
      <c r="AF1046978" s="245"/>
      <c r="AG1046978" s="245"/>
    </row>
    <row r="1046979" spans="1:33" ht="12.75">
      <c r="A1046979" s="247"/>
      <c r="B1046979" s="248"/>
      <c r="C1046979" s="249"/>
      <c r="D1046979" s="250"/>
      <c r="E1046979" s="250"/>
      <c r="F1046979" s="250"/>
      <c r="G1046979" s="250"/>
      <c r="H1046979" s="250"/>
      <c r="I1046979" s="250"/>
      <c r="J1046979" s="244"/>
      <c r="K1046979" s="244"/>
      <c r="L1046979" s="244"/>
      <c r="M1046979" s="244"/>
      <c r="N1046979" s="244"/>
      <c r="O1046979" s="251"/>
      <c r="P1046979" s="251"/>
      <c r="Q1046979" s="251"/>
      <c r="R1046979" s="251"/>
      <c r="S1046979" s="251"/>
      <c r="T1046979" s="251"/>
      <c r="U1046979" s="251"/>
      <c r="V1046979" s="251"/>
      <c r="W1046979" s="251"/>
      <c r="X1046979" s="251"/>
      <c r="Y1046979" s="251"/>
      <c r="Z1046979" s="251"/>
      <c r="AA1046979" s="251"/>
      <c r="AB1046979" s="247"/>
      <c r="AC1046979" s="247"/>
      <c r="AD1046979" s="245"/>
      <c r="AE1046979" s="245"/>
      <c r="AF1046979" s="245"/>
      <c r="AG1046979" s="245"/>
    </row>
    <row r="1046980" spans="1:33" ht="12.75">
      <c r="A1046980" s="247"/>
      <c r="B1046980" s="248"/>
      <c r="C1046980" s="249"/>
      <c r="D1046980" s="250"/>
      <c r="E1046980" s="250"/>
      <c r="F1046980" s="250"/>
      <c r="G1046980" s="250"/>
      <c r="H1046980" s="250"/>
      <c r="I1046980" s="250"/>
      <c r="J1046980" s="244"/>
      <c r="K1046980" s="244"/>
      <c r="L1046980" s="244"/>
      <c r="M1046980" s="244"/>
      <c r="N1046980" s="244"/>
      <c r="O1046980" s="251"/>
      <c r="P1046980" s="251"/>
      <c r="Q1046980" s="251"/>
      <c r="R1046980" s="251"/>
      <c r="S1046980" s="251"/>
      <c r="T1046980" s="251"/>
      <c r="U1046980" s="251"/>
      <c r="V1046980" s="251"/>
      <c r="W1046980" s="251"/>
      <c r="X1046980" s="251"/>
      <c r="Y1046980" s="251"/>
      <c r="Z1046980" s="251"/>
      <c r="AA1046980" s="251"/>
      <c r="AB1046980" s="247"/>
      <c r="AC1046980" s="247"/>
      <c r="AD1046980" s="245"/>
      <c r="AE1046980" s="245"/>
      <c r="AF1046980" s="245"/>
      <c r="AG1046980" s="245"/>
    </row>
    <row r="1046981" spans="1:33" ht="12.75">
      <c r="A1046981" s="247"/>
      <c r="B1046981" s="248"/>
      <c r="C1046981" s="249"/>
      <c r="D1046981" s="250"/>
      <c r="E1046981" s="250"/>
      <c r="F1046981" s="250"/>
      <c r="G1046981" s="250"/>
      <c r="H1046981" s="250"/>
      <c r="I1046981" s="250"/>
      <c r="J1046981" s="244"/>
      <c r="K1046981" s="244"/>
      <c r="L1046981" s="244"/>
      <c r="M1046981" s="244"/>
      <c r="N1046981" s="244"/>
      <c r="O1046981" s="251"/>
      <c r="P1046981" s="251"/>
      <c r="Q1046981" s="251"/>
      <c r="R1046981" s="251"/>
      <c r="S1046981" s="251"/>
      <c r="T1046981" s="251"/>
      <c r="U1046981" s="251"/>
      <c r="V1046981" s="251"/>
      <c r="W1046981" s="251"/>
      <c r="X1046981" s="251"/>
      <c r="Y1046981" s="251"/>
      <c r="Z1046981" s="251"/>
      <c r="AA1046981" s="251"/>
      <c r="AB1046981" s="247"/>
      <c r="AC1046981" s="247"/>
      <c r="AD1046981" s="245"/>
      <c r="AE1046981" s="245"/>
      <c r="AF1046981" s="245"/>
      <c r="AG1046981" s="245"/>
    </row>
    <row r="1046982" spans="1:33" ht="12.75">
      <c r="A1046982" s="247"/>
      <c r="B1046982" s="248"/>
      <c r="C1046982" s="249"/>
      <c r="D1046982" s="250"/>
      <c r="E1046982" s="250"/>
      <c r="F1046982" s="250"/>
      <c r="G1046982" s="250"/>
      <c r="H1046982" s="250"/>
      <c r="I1046982" s="250"/>
      <c r="J1046982" s="244"/>
      <c r="K1046982" s="244"/>
      <c r="L1046982" s="244"/>
      <c r="M1046982" s="244"/>
      <c r="N1046982" s="244"/>
      <c r="O1046982" s="251"/>
      <c r="P1046982" s="251"/>
      <c r="Q1046982" s="251"/>
      <c r="R1046982" s="251"/>
      <c r="S1046982" s="251"/>
      <c r="T1046982" s="251"/>
      <c r="U1046982" s="251"/>
      <c r="V1046982" s="251"/>
      <c r="W1046982" s="251"/>
      <c r="X1046982" s="251"/>
      <c r="Y1046982" s="251"/>
      <c r="Z1046982" s="251"/>
      <c r="AA1046982" s="251"/>
      <c r="AB1046982" s="247"/>
      <c r="AC1046982" s="247"/>
      <c r="AD1046982" s="245"/>
      <c r="AE1046982" s="245"/>
      <c r="AF1046982" s="245"/>
      <c r="AG1046982" s="245"/>
    </row>
    <row r="1046983" spans="1:33" ht="12.75">
      <c r="A1046983" s="247"/>
      <c r="B1046983" s="248"/>
      <c r="C1046983" s="249"/>
      <c r="D1046983" s="250"/>
      <c r="E1046983" s="250"/>
      <c r="F1046983" s="250"/>
      <c r="G1046983" s="250"/>
      <c r="H1046983" s="250"/>
      <c r="I1046983" s="250"/>
      <c r="J1046983" s="244"/>
      <c r="K1046983" s="244"/>
      <c r="L1046983" s="244"/>
      <c r="M1046983" s="244"/>
      <c r="N1046983" s="244"/>
      <c r="O1046983" s="251"/>
      <c r="P1046983" s="251"/>
      <c r="Q1046983" s="251"/>
      <c r="R1046983" s="251"/>
      <c r="S1046983" s="251"/>
      <c r="T1046983" s="251"/>
      <c r="U1046983" s="251"/>
      <c r="V1046983" s="251"/>
      <c r="W1046983" s="251"/>
      <c r="X1046983" s="251"/>
      <c r="Y1046983" s="251"/>
      <c r="Z1046983" s="251"/>
      <c r="AA1046983" s="251"/>
      <c r="AB1046983" s="247"/>
      <c r="AC1046983" s="247"/>
      <c r="AD1046983" s="245"/>
      <c r="AE1046983" s="245"/>
      <c r="AF1046983" s="245"/>
      <c r="AG1046983" s="245"/>
    </row>
    <row r="1046984" spans="1:33" ht="12.75">
      <c r="A1046984" s="247"/>
      <c r="B1046984" s="248"/>
      <c r="C1046984" s="249"/>
      <c r="D1046984" s="250"/>
      <c r="E1046984" s="250"/>
      <c r="F1046984" s="250"/>
      <c r="G1046984" s="250"/>
      <c r="H1046984" s="250"/>
      <c r="I1046984" s="250"/>
      <c r="J1046984" s="244"/>
      <c r="K1046984" s="244"/>
      <c r="L1046984" s="244"/>
      <c r="M1046984" s="244"/>
      <c r="N1046984" s="244"/>
      <c r="O1046984" s="251"/>
      <c r="P1046984" s="251"/>
      <c r="Q1046984" s="251"/>
      <c r="R1046984" s="251"/>
      <c r="S1046984" s="251"/>
      <c r="T1046984" s="251"/>
      <c r="U1046984" s="251"/>
      <c r="V1046984" s="251"/>
      <c r="W1046984" s="251"/>
      <c r="X1046984" s="251"/>
      <c r="Y1046984" s="251"/>
      <c r="Z1046984" s="251"/>
      <c r="AA1046984" s="251"/>
      <c r="AB1046984" s="247"/>
      <c r="AC1046984" s="247"/>
      <c r="AD1046984" s="245"/>
      <c r="AE1046984" s="245"/>
      <c r="AF1046984" s="245"/>
      <c r="AG1046984" s="245"/>
    </row>
    <row r="1046985" spans="1:33" ht="12.75">
      <c r="A1046985" s="247"/>
      <c r="B1046985" s="248"/>
      <c r="C1046985" s="249"/>
      <c r="D1046985" s="250"/>
      <c r="E1046985" s="250"/>
      <c r="F1046985" s="250"/>
      <c r="G1046985" s="250"/>
      <c r="H1046985" s="250"/>
      <c r="I1046985" s="250"/>
      <c r="J1046985" s="244"/>
      <c r="K1046985" s="244"/>
      <c r="L1046985" s="244"/>
      <c r="M1046985" s="244"/>
      <c r="N1046985" s="244"/>
      <c r="O1046985" s="251"/>
      <c r="P1046985" s="251"/>
      <c r="Q1046985" s="251"/>
      <c r="R1046985" s="251"/>
      <c r="S1046985" s="251"/>
      <c r="T1046985" s="251"/>
      <c r="U1046985" s="251"/>
      <c r="V1046985" s="251"/>
      <c r="W1046985" s="251"/>
      <c r="X1046985" s="251"/>
      <c r="Y1046985" s="251"/>
      <c r="Z1046985" s="251"/>
      <c r="AA1046985" s="251"/>
      <c r="AB1046985" s="247"/>
      <c r="AC1046985" s="247"/>
      <c r="AD1046985" s="245"/>
      <c r="AE1046985" s="245"/>
      <c r="AF1046985" s="245"/>
      <c r="AG1046985" s="245"/>
    </row>
    <row r="1046986" spans="1:33" ht="12.75">
      <c r="A1046986" s="247"/>
      <c r="B1046986" s="248"/>
      <c r="C1046986" s="249"/>
      <c r="D1046986" s="250"/>
      <c r="E1046986" s="250"/>
      <c r="F1046986" s="250"/>
      <c r="G1046986" s="250"/>
      <c r="H1046986" s="250"/>
      <c r="I1046986" s="250"/>
      <c r="J1046986" s="244"/>
      <c r="K1046986" s="244"/>
      <c r="L1046986" s="244"/>
      <c r="M1046986" s="244"/>
      <c r="N1046986" s="244"/>
      <c r="O1046986" s="251"/>
      <c r="P1046986" s="251"/>
      <c r="Q1046986" s="251"/>
      <c r="R1046986" s="251"/>
      <c r="S1046986" s="251"/>
      <c r="T1046986" s="251"/>
      <c r="U1046986" s="251"/>
      <c r="V1046986" s="251"/>
      <c r="W1046986" s="251"/>
      <c r="X1046986" s="251"/>
      <c r="Y1046986" s="251"/>
      <c r="Z1046986" s="251"/>
      <c r="AA1046986" s="251"/>
      <c r="AB1046986" s="247"/>
      <c r="AC1046986" s="247"/>
      <c r="AD1046986" s="245"/>
      <c r="AE1046986" s="245"/>
      <c r="AF1046986" s="245"/>
      <c r="AG1046986" s="245"/>
    </row>
    <row r="1046987" spans="1:33" ht="12.75">
      <c r="A1046987" s="247"/>
      <c r="B1046987" s="248"/>
      <c r="C1046987" s="249"/>
      <c r="D1046987" s="250"/>
      <c r="E1046987" s="250"/>
      <c r="F1046987" s="250"/>
      <c r="G1046987" s="250"/>
      <c r="H1046987" s="250"/>
      <c r="I1046987" s="250"/>
      <c r="J1046987" s="244"/>
      <c r="K1046987" s="244"/>
      <c r="L1046987" s="244"/>
      <c r="M1046987" s="244"/>
      <c r="N1046987" s="244"/>
      <c r="O1046987" s="251"/>
      <c r="P1046987" s="251"/>
      <c r="Q1046987" s="251"/>
      <c r="R1046987" s="251"/>
      <c r="S1046987" s="251"/>
      <c r="T1046987" s="251"/>
      <c r="U1046987" s="251"/>
      <c r="V1046987" s="251"/>
      <c r="W1046987" s="251"/>
      <c r="X1046987" s="251"/>
      <c r="Y1046987" s="251"/>
      <c r="Z1046987" s="251"/>
      <c r="AA1046987" s="251"/>
      <c r="AB1046987" s="247"/>
      <c r="AC1046987" s="247"/>
      <c r="AD1046987" s="245"/>
      <c r="AE1046987" s="245"/>
      <c r="AF1046987" s="245"/>
      <c r="AG1046987" s="245"/>
    </row>
    <row r="1046988" spans="1:33" ht="12.75">
      <c r="A1046988" s="247"/>
      <c r="B1046988" s="248"/>
      <c r="C1046988" s="249"/>
      <c r="D1046988" s="250"/>
      <c r="E1046988" s="250"/>
      <c r="F1046988" s="250"/>
      <c r="G1046988" s="250"/>
      <c r="H1046988" s="250"/>
      <c r="I1046988" s="250"/>
      <c r="J1046988" s="244"/>
      <c r="K1046988" s="244"/>
      <c r="L1046988" s="244"/>
      <c r="M1046988" s="244"/>
      <c r="N1046988" s="244"/>
      <c r="O1046988" s="251"/>
      <c r="P1046988" s="251"/>
      <c r="Q1046988" s="251"/>
      <c r="R1046988" s="251"/>
      <c r="S1046988" s="251"/>
      <c r="T1046988" s="251"/>
      <c r="U1046988" s="251"/>
      <c r="V1046988" s="251"/>
      <c r="W1046988" s="251"/>
      <c r="X1046988" s="251"/>
      <c r="Y1046988" s="251"/>
      <c r="Z1046988" s="251"/>
      <c r="AA1046988" s="251"/>
      <c r="AB1046988" s="247"/>
      <c r="AC1046988" s="247"/>
      <c r="AD1046988" s="245"/>
      <c r="AE1046988" s="245"/>
      <c r="AF1046988" s="245"/>
      <c r="AG1046988" s="245"/>
    </row>
    <row r="1046989" spans="1:33" ht="12.75">
      <c r="A1046989" s="247"/>
      <c r="B1046989" s="248"/>
      <c r="C1046989" s="249"/>
      <c r="D1046989" s="250"/>
      <c r="E1046989" s="250"/>
      <c r="F1046989" s="250"/>
      <c r="G1046989" s="250"/>
      <c r="H1046989" s="250"/>
      <c r="I1046989" s="250"/>
      <c r="J1046989" s="244"/>
      <c r="K1046989" s="244"/>
      <c r="L1046989" s="244"/>
      <c r="M1046989" s="244"/>
      <c r="N1046989" s="244"/>
      <c r="O1046989" s="251"/>
      <c r="P1046989" s="251"/>
      <c r="Q1046989" s="251"/>
      <c r="R1046989" s="251"/>
      <c r="S1046989" s="251"/>
      <c r="T1046989" s="251"/>
      <c r="U1046989" s="251"/>
      <c r="V1046989" s="251"/>
      <c r="W1046989" s="251"/>
      <c r="X1046989" s="251"/>
      <c r="Y1046989" s="251"/>
      <c r="Z1046989" s="251"/>
      <c r="AA1046989" s="251"/>
      <c r="AB1046989" s="247"/>
      <c r="AC1046989" s="247"/>
      <c r="AD1046989" s="245"/>
      <c r="AE1046989" s="245"/>
      <c r="AF1046989" s="245"/>
      <c r="AG1046989" s="245"/>
    </row>
    <row r="1046990" spans="1:33" ht="12.75">
      <c r="A1046990" s="247"/>
      <c r="B1046990" s="248"/>
      <c r="C1046990" s="249"/>
      <c r="D1046990" s="250"/>
      <c r="E1046990" s="250"/>
      <c r="F1046990" s="250"/>
      <c r="G1046990" s="250"/>
      <c r="H1046990" s="250"/>
      <c r="I1046990" s="250"/>
      <c r="J1046990" s="244"/>
      <c r="K1046990" s="244"/>
      <c r="L1046990" s="244"/>
      <c r="M1046990" s="244"/>
      <c r="N1046990" s="244"/>
      <c r="O1046990" s="251"/>
      <c r="P1046990" s="251"/>
      <c r="Q1046990" s="251"/>
      <c r="R1046990" s="251"/>
      <c r="S1046990" s="251"/>
      <c r="T1046990" s="251"/>
      <c r="U1046990" s="251"/>
      <c r="V1046990" s="251"/>
      <c r="W1046990" s="251"/>
      <c r="X1046990" s="251"/>
      <c r="Y1046990" s="251"/>
      <c r="Z1046990" s="251"/>
      <c r="AA1046990" s="251"/>
      <c r="AB1046990" s="247"/>
      <c r="AC1046990" s="247"/>
      <c r="AD1046990" s="245"/>
      <c r="AE1046990" s="245"/>
      <c r="AF1046990" s="245"/>
      <c r="AG1046990" s="245"/>
    </row>
    <row r="1046991" spans="1:33" ht="12.75">
      <c r="A1046991" s="247"/>
      <c r="B1046991" s="248"/>
      <c r="C1046991" s="249"/>
      <c r="D1046991" s="250"/>
      <c r="E1046991" s="250"/>
      <c r="F1046991" s="250"/>
      <c r="G1046991" s="250"/>
      <c r="H1046991" s="250"/>
      <c r="I1046991" s="250"/>
      <c r="J1046991" s="244"/>
      <c r="K1046991" s="244"/>
      <c r="L1046991" s="244"/>
      <c r="M1046991" s="244"/>
      <c r="N1046991" s="244"/>
      <c r="O1046991" s="251"/>
      <c r="P1046991" s="251"/>
      <c r="Q1046991" s="251"/>
      <c r="R1046991" s="251"/>
      <c r="S1046991" s="251"/>
      <c r="T1046991" s="251"/>
      <c r="U1046991" s="251"/>
      <c r="V1046991" s="251"/>
      <c r="W1046991" s="251"/>
      <c r="X1046991" s="251"/>
      <c r="Y1046991" s="251"/>
      <c r="Z1046991" s="251"/>
      <c r="AA1046991" s="251"/>
      <c r="AB1046991" s="247"/>
      <c r="AC1046991" s="247"/>
      <c r="AD1046991" s="245"/>
      <c r="AE1046991" s="245"/>
      <c r="AF1046991" s="245"/>
      <c r="AG1046991" s="245"/>
    </row>
    <row r="1046992" spans="1:33" ht="12.75">
      <c r="A1046992" s="247"/>
      <c r="B1046992" s="248"/>
      <c r="C1046992" s="249"/>
      <c r="D1046992" s="250"/>
      <c r="E1046992" s="250"/>
      <c r="F1046992" s="250"/>
      <c r="G1046992" s="250"/>
      <c r="H1046992" s="250"/>
      <c r="I1046992" s="250"/>
      <c r="J1046992" s="244"/>
      <c r="K1046992" s="244"/>
      <c r="L1046992" s="244"/>
      <c r="M1046992" s="244"/>
      <c r="N1046992" s="244"/>
      <c r="O1046992" s="251"/>
      <c r="P1046992" s="251"/>
      <c r="Q1046992" s="251"/>
      <c r="R1046992" s="251"/>
      <c r="S1046992" s="251"/>
      <c r="T1046992" s="251"/>
      <c r="U1046992" s="251"/>
      <c r="V1046992" s="251"/>
      <c r="W1046992" s="251"/>
      <c r="X1046992" s="251"/>
      <c r="Y1046992" s="251"/>
      <c r="Z1046992" s="251"/>
      <c r="AA1046992" s="251"/>
      <c r="AB1046992" s="247"/>
      <c r="AC1046992" s="247"/>
      <c r="AD1046992" s="245"/>
      <c r="AE1046992" s="245"/>
      <c r="AF1046992" s="245"/>
      <c r="AG1046992" s="245"/>
    </row>
    <row r="1046993" spans="1:33" ht="12.75">
      <c r="A1046993" s="247"/>
      <c r="B1046993" s="248"/>
      <c r="C1046993" s="249"/>
      <c r="D1046993" s="250"/>
      <c r="E1046993" s="250"/>
      <c r="F1046993" s="250"/>
      <c r="G1046993" s="250"/>
      <c r="H1046993" s="250"/>
      <c r="I1046993" s="250"/>
      <c r="J1046993" s="244"/>
      <c r="K1046993" s="244"/>
      <c r="L1046993" s="244"/>
      <c r="M1046993" s="244"/>
      <c r="N1046993" s="244"/>
      <c r="O1046993" s="251"/>
      <c r="P1046993" s="251"/>
      <c r="Q1046993" s="251"/>
      <c r="R1046993" s="251"/>
      <c r="S1046993" s="251"/>
      <c r="T1046993" s="251"/>
      <c r="U1046993" s="251"/>
      <c r="V1046993" s="251"/>
      <c r="W1046993" s="251"/>
      <c r="X1046993" s="251"/>
      <c r="Y1046993" s="251"/>
      <c r="Z1046993" s="251"/>
      <c r="AA1046993" s="251"/>
      <c r="AB1046993" s="247"/>
      <c r="AC1046993" s="247"/>
      <c r="AD1046993" s="245"/>
      <c r="AE1046993" s="245"/>
      <c r="AF1046993" s="245"/>
      <c r="AG1046993" s="245"/>
    </row>
    <row r="1046994" spans="1:33" ht="12.75">
      <c r="A1046994" s="247"/>
      <c r="B1046994" s="248"/>
      <c r="C1046994" s="249"/>
      <c r="D1046994" s="250"/>
      <c r="E1046994" s="250"/>
      <c r="F1046994" s="250"/>
      <c r="G1046994" s="250"/>
      <c r="H1046994" s="250"/>
      <c r="I1046994" s="250"/>
      <c r="J1046994" s="244"/>
      <c r="K1046994" s="244"/>
      <c r="L1046994" s="244"/>
      <c r="M1046994" s="244"/>
      <c r="N1046994" s="244"/>
      <c r="O1046994" s="251"/>
      <c r="P1046994" s="251"/>
      <c r="Q1046994" s="251"/>
      <c r="R1046994" s="251"/>
      <c r="S1046994" s="251"/>
      <c r="T1046994" s="251"/>
      <c r="U1046994" s="251"/>
      <c r="V1046994" s="251"/>
      <c r="W1046994" s="251"/>
      <c r="X1046994" s="251"/>
      <c r="Y1046994" s="251"/>
      <c r="Z1046994" s="251"/>
      <c r="AA1046994" s="251"/>
      <c r="AB1046994" s="247"/>
      <c r="AC1046994" s="247"/>
      <c r="AD1046994" s="245"/>
      <c r="AE1046994" s="245"/>
      <c r="AF1046994" s="245"/>
      <c r="AG1046994" s="245"/>
    </row>
    <row r="1046995" spans="1:33" ht="12.75">
      <c r="A1046995" s="247"/>
      <c r="B1046995" s="248"/>
      <c r="C1046995" s="249"/>
      <c r="D1046995" s="250"/>
      <c r="E1046995" s="250"/>
      <c r="F1046995" s="250"/>
      <c r="G1046995" s="250"/>
      <c r="H1046995" s="250"/>
      <c r="I1046995" s="250"/>
      <c r="J1046995" s="244"/>
      <c r="K1046995" s="244"/>
      <c r="L1046995" s="244"/>
      <c r="M1046995" s="244"/>
      <c r="N1046995" s="244"/>
      <c r="O1046995" s="251"/>
      <c r="P1046995" s="251"/>
      <c r="Q1046995" s="251"/>
      <c r="R1046995" s="251"/>
      <c r="S1046995" s="251"/>
      <c r="T1046995" s="251"/>
      <c r="U1046995" s="251"/>
      <c r="V1046995" s="251"/>
      <c r="W1046995" s="251"/>
      <c r="X1046995" s="251"/>
      <c r="Y1046995" s="251"/>
      <c r="Z1046995" s="251"/>
      <c r="AA1046995" s="251"/>
      <c r="AB1046995" s="247"/>
      <c r="AC1046995" s="247"/>
      <c r="AD1046995" s="245"/>
      <c r="AE1046995" s="245"/>
      <c r="AF1046995" s="245"/>
      <c r="AG1046995" s="245"/>
    </row>
    <row r="1046996" spans="1:33" ht="12.75">
      <c r="A1046996" s="247"/>
      <c r="B1046996" s="248"/>
      <c r="C1046996" s="249"/>
      <c r="D1046996" s="250"/>
      <c r="E1046996" s="250"/>
      <c r="F1046996" s="250"/>
      <c r="G1046996" s="250"/>
      <c r="H1046996" s="250"/>
      <c r="I1046996" s="250"/>
      <c r="J1046996" s="244"/>
      <c r="K1046996" s="244"/>
      <c r="L1046996" s="244"/>
      <c r="M1046996" s="244"/>
      <c r="N1046996" s="244"/>
      <c r="O1046996" s="251"/>
      <c r="P1046996" s="251"/>
      <c r="Q1046996" s="251"/>
      <c r="R1046996" s="251"/>
      <c r="S1046996" s="251"/>
      <c r="T1046996" s="251"/>
      <c r="U1046996" s="251"/>
      <c r="V1046996" s="251"/>
      <c r="W1046996" s="251"/>
      <c r="X1046996" s="251"/>
      <c r="Y1046996" s="251"/>
      <c r="Z1046996" s="251"/>
      <c r="AA1046996" s="251"/>
      <c r="AB1046996" s="247"/>
      <c r="AC1046996" s="247"/>
      <c r="AD1046996" s="245"/>
      <c r="AE1046996" s="245"/>
      <c r="AF1046996" s="245"/>
      <c r="AG1046996" s="245"/>
    </row>
    <row r="1046997" spans="1:33" ht="12.75">
      <c r="A1046997" s="247"/>
      <c r="B1046997" s="248"/>
      <c r="C1046997" s="249"/>
      <c r="D1046997" s="250"/>
      <c r="E1046997" s="250"/>
      <c r="F1046997" s="250"/>
      <c r="G1046997" s="250"/>
      <c r="H1046997" s="250"/>
      <c r="I1046997" s="250"/>
      <c r="J1046997" s="244"/>
      <c r="K1046997" s="244"/>
      <c r="L1046997" s="244"/>
      <c r="M1046997" s="244"/>
      <c r="N1046997" s="244"/>
      <c r="O1046997" s="251"/>
      <c r="P1046997" s="251"/>
      <c r="Q1046997" s="251"/>
      <c r="R1046997" s="251"/>
      <c r="S1046997" s="251"/>
      <c r="T1046997" s="251"/>
      <c r="U1046997" s="251"/>
      <c r="V1046997" s="251"/>
      <c r="W1046997" s="251"/>
      <c r="X1046997" s="251"/>
      <c r="Y1046997" s="251"/>
      <c r="Z1046997" s="251"/>
      <c r="AA1046997" s="251"/>
      <c r="AB1046997" s="247"/>
      <c r="AC1046997" s="247"/>
      <c r="AD1046997" s="245"/>
      <c r="AE1046997" s="245"/>
      <c r="AF1046997" s="245"/>
      <c r="AG1046997" s="245"/>
    </row>
    <row r="1046998" spans="1:33" ht="12.75">
      <c r="A1046998" s="247"/>
      <c r="B1046998" s="248"/>
      <c r="C1046998" s="249"/>
      <c r="D1046998" s="250"/>
      <c r="E1046998" s="250"/>
      <c r="F1046998" s="250"/>
      <c r="G1046998" s="250"/>
      <c r="H1046998" s="250"/>
      <c r="I1046998" s="250"/>
      <c r="J1046998" s="244"/>
      <c r="K1046998" s="244"/>
      <c r="L1046998" s="244"/>
      <c r="M1046998" s="244"/>
      <c r="N1046998" s="244"/>
      <c r="O1046998" s="251"/>
      <c r="P1046998" s="251"/>
      <c r="Q1046998" s="251"/>
      <c r="R1046998" s="251"/>
      <c r="S1046998" s="251"/>
      <c r="T1046998" s="251"/>
      <c r="U1046998" s="251"/>
      <c r="V1046998" s="251"/>
      <c r="W1046998" s="251"/>
      <c r="X1046998" s="251"/>
      <c r="Y1046998" s="251"/>
      <c r="Z1046998" s="251"/>
      <c r="AA1046998" s="251"/>
      <c r="AB1046998" s="247"/>
      <c r="AC1046998" s="247"/>
      <c r="AD1046998" s="245"/>
      <c r="AE1046998" s="245"/>
      <c r="AF1046998" s="245"/>
      <c r="AG1046998" s="245"/>
    </row>
    <row r="1046999" spans="1:33" ht="12.75">
      <c r="A1046999" s="247"/>
      <c r="B1046999" s="248"/>
      <c r="C1046999" s="249"/>
      <c r="D1046999" s="250"/>
      <c r="E1046999" s="250"/>
      <c r="F1046999" s="250"/>
      <c r="G1046999" s="250"/>
      <c r="H1046999" s="250"/>
      <c r="I1046999" s="250"/>
      <c r="J1046999" s="244"/>
      <c r="K1046999" s="244"/>
      <c r="L1046999" s="244"/>
      <c r="M1046999" s="244"/>
      <c r="N1046999" s="244"/>
      <c r="O1046999" s="251"/>
      <c r="P1046999" s="251"/>
      <c r="Q1046999" s="251"/>
      <c r="R1046999" s="251"/>
      <c r="S1046999" s="251"/>
      <c r="T1046999" s="251"/>
      <c r="U1046999" s="251"/>
      <c r="V1046999" s="251"/>
      <c r="W1046999" s="251"/>
      <c r="X1046999" s="251"/>
      <c r="Y1046999" s="251"/>
      <c r="Z1046999" s="251"/>
      <c r="AA1046999" s="251"/>
      <c r="AB1046999" s="247"/>
      <c r="AC1046999" s="247"/>
      <c r="AD1046999" s="245"/>
      <c r="AE1046999" s="245"/>
      <c r="AF1046999" s="245"/>
      <c r="AG1046999" s="245"/>
    </row>
    <row r="1047000" spans="1:33" ht="12.75">
      <c r="A1047000" s="247"/>
      <c r="B1047000" s="248"/>
      <c r="C1047000" s="249"/>
      <c r="D1047000" s="250"/>
      <c r="E1047000" s="250"/>
      <c r="F1047000" s="250"/>
      <c r="G1047000" s="250"/>
      <c r="H1047000" s="250"/>
      <c r="I1047000" s="250"/>
      <c r="J1047000" s="244"/>
      <c r="K1047000" s="244"/>
      <c r="L1047000" s="244"/>
      <c r="M1047000" s="244"/>
      <c r="N1047000" s="244"/>
      <c r="O1047000" s="251"/>
      <c r="P1047000" s="251"/>
      <c r="Q1047000" s="251"/>
      <c r="R1047000" s="251"/>
      <c r="S1047000" s="251"/>
      <c r="T1047000" s="251"/>
      <c r="U1047000" s="251"/>
      <c r="V1047000" s="251"/>
      <c r="W1047000" s="251"/>
      <c r="X1047000" s="251"/>
      <c r="Y1047000" s="251"/>
      <c r="Z1047000" s="251"/>
      <c r="AA1047000" s="251"/>
      <c r="AB1047000" s="247"/>
      <c r="AC1047000" s="247"/>
      <c r="AD1047000" s="245"/>
      <c r="AE1047000" s="245"/>
      <c r="AF1047000" s="245"/>
      <c r="AG1047000" s="245"/>
    </row>
    <row r="1047001" spans="1:33" ht="12.75">
      <c r="A1047001" s="247"/>
      <c r="B1047001" s="248"/>
      <c r="C1047001" s="249"/>
      <c r="D1047001" s="250"/>
      <c r="E1047001" s="250"/>
      <c r="F1047001" s="250"/>
      <c r="G1047001" s="250"/>
      <c r="H1047001" s="250"/>
      <c r="I1047001" s="250"/>
      <c r="J1047001" s="244"/>
      <c r="K1047001" s="244"/>
      <c r="L1047001" s="244"/>
      <c r="M1047001" s="244"/>
      <c r="N1047001" s="244"/>
      <c r="O1047001" s="251"/>
      <c r="P1047001" s="251"/>
      <c r="Q1047001" s="251"/>
      <c r="R1047001" s="251"/>
      <c r="S1047001" s="251"/>
      <c r="T1047001" s="251"/>
      <c r="U1047001" s="251"/>
      <c r="V1047001" s="251"/>
      <c r="W1047001" s="251"/>
      <c r="X1047001" s="251"/>
      <c r="Y1047001" s="251"/>
      <c r="Z1047001" s="251"/>
      <c r="AA1047001" s="251"/>
      <c r="AB1047001" s="247"/>
      <c r="AC1047001" s="247"/>
      <c r="AD1047001" s="245"/>
      <c r="AE1047001" s="245"/>
      <c r="AF1047001" s="245"/>
      <c r="AG1047001" s="245"/>
    </row>
    <row r="1047002" spans="1:33" ht="12.75">
      <c r="A1047002" s="247"/>
      <c r="B1047002" s="248"/>
      <c r="C1047002" s="249"/>
      <c r="D1047002" s="250"/>
      <c r="E1047002" s="250"/>
      <c r="F1047002" s="250"/>
      <c r="G1047002" s="250"/>
      <c r="H1047002" s="250"/>
      <c r="I1047002" s="250"/>
      <c r="J1047002" s="244"/>
      <c r="K1047002" s="244"/>
      <c r="L1047002" s="244"/>
      <c r="M1047002" s="244"/>
      <c r="N1047002" s="244"/>
      <c r="O1047002" s="251"/>
      <c r="P1047002" s="251"/>
      <c r="Q1047002" s="251"/>
      <c r="R1047002" s="251"/>
      <c r="S1047002" s="251"/>
      <c r="T1047002" s="251"/>
      <c r="U1047002" s="251"/>
      <c r="V1047002" s="251"/>
      <c r="W1047002" s="251"/>
      <c r="X1047002" s="251"/>
      <c r="Y1047002" s="251"/>
      <c r="Z1047002" s="251"/>
      <c r="AA1047002" s="251"/>
      <c r="AB1047002" s="247"/>
      <c r="AC1047002" s="247"/>
      <c r="AD1047002" s="245"/>
      <c r="AE1047002" s="245"/>
      <c r="AF1047002" s="245"/>
      <c r="AG1047002" s="245"/>
    </row>
    <row r="1047003" spans="1:33" ht="12.75">
      <c r="A1047003" s="247"/>
      <c r="B1047003" s="248"/>
      <c r="C1047003" s="249"/>
      <c r="D1047003" s="250"/>
      <c r="E1047003" s="250"/>
      <c r="F1047003" s="250"/>
      <c r="G1047003" s="250"/>
      <c r="H1047003" s="250"/>
      <c r="I1047003" s="250"/>
      <c r="J1047003" s="244"/>
      <c r="K1047003" s="244"/>
      <c r="L1047003" s="244"/>
      <c r="M1047003" s="244"/>
      <c r="N1047003" s="244"/>
      <c r="O1047003" s="251"/>
      <c r="P1047003" s="251"/>
      <c r="Q1047003" s="251"/>
      <c r="R1047003" s="251"/>
      <c r="S1047003" s="251"/>
      <c r="T1047003" s="251"/>
      <c r="U1047003" s="251"/>
      <c r="V1047003" s="251"/>
      <c r="W1047003" s="251"/>
      <c r="X1047003" s="251"/>
      <c r="Y1047003" s="251"/>
      <c r="Z1047003" s="251"/>
      <c r="AA1047003" s="251"/>
      <c r="AB1047003" s="247"/>
      <c r="AC1047003" s="247"/>
      <c r="AD1047003" s="245"/>
      <c r="AE1047003" s="245"/>
      <c r="AF1047003" s="245"/>
      <c r="AG1047003" s="245"/>
    </row>
    <row r="1047004" spans="1:33" ht="12.75">
      <c r="A1047004" s="247"/>
      <c r="B1047004" s="248"/>
      <c r="C1047004" s="249"/>
      <c r="D1047004" s="250"/>
      <c r="E1047004" s="250"/>
      <c r="F1047004" s="250"/>
      <c r="G1047004" s="250"/>
      <c r="H1047004" s="250"/>
      <c r="I1047004" s="250"/>
      <c r="J1047004" s="244"/>
      <c r="K1047004" s="244"/>
      <c r="L1047004" s="244"/>
      <c r="M1047004" s="244"/>
      <c r="N1047004" s="244"/>
      <c r="O1047004" s="251"/>
      <c r="P1047004" s="251"/>
      <c r="Q1047004" s="251"/>
      <c r="R1047004" s="251"/>
      <c r="S1047004" s="251"/>
      <c r="T1047004" s="251"/>
      <c r="U1047004" s="251"/>
      <c r="V1047004" s="251"/>
      <c r="W1047004" s="251"/>
      <c r="X1047004" s="251"/>
      <c r="Y1047004" s="251"/>
      <c r="Z1047004" s="251"/>
      <c r="AA1047004" s="251"/>
      <c r="AB1047004" s="247"/>
      <c r="AC1047004" s="247"/>
      <c r="AD1047004" s="245"/>
      <c r="AE1047004" s="245"/>
      <c r="AF1047004" s="245"/>
      <c r="AG1047004" s="245"/>
    </row>
    <row r="1047005" spans="1:33" ht="12.75">
      <c r="A1047005" s="247"/>
      <c r="B1047005" s="248"/>
      <c r="C1047005" s="249"/>
      <c r="D1047005" s="250"/>
      <c r="E1047005" s="250"/>
      <c r="F1047005" s="250"/>
      <c r="G1047005" s="250"/>
      <c r="H1047005" s="250"/>
      <c r="I1047005" s="250"/>
      <c r="J1047005" s="244"/>
      <c r="K1047005" s="244"/>
      <c r="L1047005" s="244"/>
      <c r="M1047005" s="244"/>
      <c r="N1047005" s="244"/>
      <c r="O1047005" s="251"/>
      <c r="P1047005" s="251"/>
      <c r="Q1047005" s="251"/>
      <c r="R1047005" s="251"/>
      <c r="S1047005" s="251"/>
      <c r="T1047005" s="251"/>
      <c r="U1047005" s="251"/>
      <c r="V1047005" s="251"/>
      <c r="W1047005" s="251"/>
      <c r="X1047005" s="251"/>
      <c r="Y1047005" s="251"/>
      <c r="Z1047005" s="251"/>
      <c r="AA1047005" s="251"/>
      <c r="AB1047005" s="247"/>
      <c r="AC1047005" s="247"/>
      <c r="AD1047005" s="245"/>
      <c r="AE1047005" s="245"/>
      <c r="AF1047005" s="245"/>
      <c r="AG1047005" s="245"/>
    </row>
    <row r="1047006" spans="1:33" ht="12.75">
      <c r="A1047006" s="247"/>
      <c r="B1047006" s="248"/>
      <c r="C1047006" s="249"/>
      <c r="D1047006" s="250"/>
      <c r="E1047006" s="250"/>
      <c r="F1047006" s="250"/>
      <c r="G1047006" s="250"/>
      <c r="H1047006" s="250"/>
      <c r="I1047006" s="250"/>
      <c r="J1047006" s="244"/>
      <c r="K1047006" s="244"/>
      <c r="L1047006" s="244"/>
      <c r="M1047006" s="244"/>
      <c r="N1047006" s="244"/>
      <c r="O1047006" s="251"/>
      <c r="P1047006" s="251"/>
      <c r="Q1047006" s="251"/>
      <c r="R1047006" s="251"/>
      <c r="S1047006" s="251"/>
      <c r="T1047006" s="251"/>
      <c r="U1047006" s="251"/>
      <c r="V1047006" s="251"/>
      <c r="W1047006" s="251"/>
      <c r="X1047006" s="251"/>
      <c r="Y1047006" s="251"/>
      <c r="Z1047006" s="251"/>
      <c r="AA1047006" s="251"/>
      <c r="AB1047006" s="247"/>
      <c r="AC1047006" s="247"/>
      <c r="AD1047006" s="245"/>
      <c r="AE1047006" s="245"/>
      <c r="AF1047006" s="245"/>
      <c r="AG1047006" s="245"/>
    </row>
    <row r="1047007" spans="1:33" ht="12.75">
      <c r="A1047007" s="247"/>
      <c r="B1047007" s="248"/>
      <c r="C1047007" s="249"/>
      <c r="D1047007" s="250"/>
      <c r="E1047007" s="250"/>
      <c r="F1047007" s="250"/>
      <c r="G1047007" s="250"/>
      <c r="H1047007" s="250"/>
      <c r="I1047007" s="250"/>
      <c r="J1047007" s="244"/>
      <c r="K1047007" s="244"/>
      <c r="L1047007" s="244"/>
      <c r="M1047007" s="244"/>
      <c r="N1047007" s="244"/>
      <c r="O1047007" s="251"/>
      <c r="P1047007" s="251"/>
      <c r="Q1047007" s="251"/>
      <c r="R1047007" s="251"/>
      <c r="S1047007" s="251"/>
      <c r="T1047007" s="251"/>
      <c r="U1047007" s="251"/>
      <c r="V1047007" s="251"/>
      <c r="W1047007" s="251"/>
      <c r="X1047007" s="251"/>
      <c r="Y1047007" s="251"/>
      <c r="Z1047007" s="251"/>
      <c r="AA1047007" s="251"/>
      <c r="AB1047007" s="247"/>
      <c r="AC1047007" s="247"/>
      <c r="AD1047007" s="245"/>
      <c r="AE1047007" s="245"/>
      <c r="AF1047007" s="245"/>
      <c r="AG1047007" s="245"/>
    </row>
    <row r="1047008" spans="1:33" ht="12.75">
      <c r="A1047008" s="247"/>
      <c r="B1047008" s="248"/>
      <c r="C1047008" s="249"/>
      <c r="D1047008" s="250"/>
      <c r="E1047008" s="250"/>
      <c r="F1047008" s="250"/>
      <c r="G1047008" s="250"/>
      <c r="H1047008" s="250"/>
      <c r="I1047008" s="250"/>
      <c r="J1047008" s="244"/>
      <c r="K1047008" s="244"/>
      <c r="L1047008" s="244"/>
      <c r="M1047008" s="244"/>
      <c r="N1047008" s="244"/>
      <c r="O1047008" s="251"/>
      <c r="P1047008" s="251"/>
      <c r="Q1047008" s="251"/>
      <c r="R1047008" s="251"/>
      <c r="S1047008" s="251"/>
      <c r="T1047008" s="251"/>
      <c r="U1047008" s="251"/>
      <c r="V1047008" s="251"/>
      <c r="W1047008" s="251"/>
      <c r="X1047008" s="251"/>
      <c r="Y1047008" s="251"/>
      <c r="Z1047008" s="251"/>
      <c r="AA1047008" s="251"/>
      <c r="AB1047008" s="247"/>
      <c r="AC1047008" s="247"/>
      <c r="AD1047008" s="245"/>
      <c r="AE1047008" s="245"/>
      <c r="AF1047008" s="245"/>
      <c r="AG1047008" s="245"/>
    </row>
    <row r="1047009" spans="1:33" ht="12.75">
      <c r="A1047009" s="247"/>
      <c r="B1047009" s="248"/>
      <c r="C1047009" s="249"/>
      <c r="D1047009" s="250"/>
      <c r="E1047009" s="250"/>
      <c r="F1047009" s="250"/>
      <c r="G1047009" s="250"/>
      <c r="H1047009" s="250"/>
      <c r="I1047009" s="250"/>
      <c r="J1047009" s="244"/>
      <c r="K1047009" s="244"/>
      <c r="L1047009" s="244"/>
      <c r="M1047009" s="244"/>
      <c r="N1047009" s="244"/>
      <c r="O1047009" s="251"/>
      <c r="P1047009" s="251"/>
      <c r="Q1047009" s="251"/>
      <c r="R1047009" s="251"/>
      <c r="S1047009" s="251"/>
      <c r="T1047009" s="251"/>
      <c r="U1047009" s="251"/>
      <c r="V1047009" s="251"/>
      <c r="W1047009" s="251"/>
      <c r="X1047009" s="251"/>
      <c r="Y1047009" s="251"/>
      <c r="Z1047009" s="251"/>
      <c r="AA1047009" s="251"/>
      <c r="AB1047009" s="247"/>
      <c r="AC1047009" s="247"/>
      <c r="AD1047009" s="245"/>
      <c r="AE1047009" s="245"/>
      <c r="AF1047009" s="245"/>
      <c r="AG1047009" s="245"/>
    </row>
    <row r="1047010" spans="1:33" ht="12.75">
      <c r="A1047010" s="247"/>
      <c r="B1047010" s="248"/>
      <c r="C1047010" s="249"/>
      <c r="D1047010" s="250"/>
      <c r="E1047010" s="250"/>
      <c r="F1047010" s="250"/>
      <c r="G1047010" s="250"/>
      <c r="H1047010" s="250"/>
      <c r="I1047010" s="250"/>
      <c r="J1047010" s="244"/>
      <c r="K1047010" s="244"/>
      <c r="L1047010" s="244"/>
      <c r="M1047010" s="244"/>
      <c r="N1047010" s="244"/>
      <c r="O1047010" s="251"/>
      <c r="P1047010" s="251"/>
      <c r="Q1047010" s="251"/>
      <c r="R1047010" s="251"/>
      <c r="S1047010" s="251"/>
      <c r="T1047010" s="251"/>
      <c r="U1047010" s="251"/>
      <c r="V1047010" s="251"/>
      <c r="W1047010" s="251"/>
      <c r="X1047010" s="251"/>
      <c r="Y1047010" s="251"/>
      <c r="Z1047010" s="251"/>
      <c r="AA1047010" s="251"/>
      <c r="AB1047010" s="247"/>
      <c r="AC1047010" s="247"/>
      <c r="AD1047010" s="245"/>
      <c r="AE1047010" s="245"/>
      <c r="AF1047010" s="245"/>
      <c r="AG1047010" s="245"/>
    </row>
    <row r="1047011" spans="1:33" ht="12.75">
      <c r="A1047011" s="247"/>
      <c r="B1047011" s="248"/>
      <c r="C1047011" s="249"/>
      <c r="D1047011" s="250"/>
      <c r="E1047011" s="250"/>
      <c r="F1047011" s="250"/>
      <c r="G1047011" s="250"/>
      <c r="H1047011" s="250"/>
      <c r="I1047011" s="250"/>
      <c r="J1047011" s="244"/>
      <c r="K1047011" s="244"/>
      <c r="L1047011" s="244"/>
      <c r="M1047011" s="244"/>
      <c r="N1047011" s="244"/>
      <c r="O1047011" s="251"/>
      <c r="P1047011" s="251"/>
      <c r="Q1047011" s="251"/>
      <c r="R1047011" s="251"/>
      <c r="S1047011" s="251"/>
      <c r="T1047011" s="251"/>
      <c r="U1047011" s="251"/>
      <c r="V1047011" s="251"/>
      <c r="W1047011" s="251"/>
      <c r="X1047011" s="251"/>
      <c r="Y1047011" s="251"/>
      <c r="Z1047011" s="251"/>
      <c r="AA1047011" s="251"/>
      <c r="AB1047011" s="247"/>
      <c r="AC1047011" s="247"/>
      <c r="AD1047011" s="245"/>
      <c r="AE1047011" s="245"/>
      <c r="AF1047011" s="245"/>
      <c r="AG1047011" s="245"/>
    </row>
    <row r="1047012" spans="1:33" ht="12.75">
      <c r="A1047012" s="247"/>
      <c r="B1047012" s="248"/>
      <c r="C1047012" s="249"/>
      <c r="D1047012" s="250"/>
      <c r="E1047012" s="250"/>
      <c r="F1047012" s="250"/>
      <c r="G1047012" s="250"/>
      <c r="H1047012" s="250"/>
      <c r="I1047012" s="250"/>
      <c r="J1047012" s="244"/>
      <c r="K1047012" s="244"/>
      <c r="L1047012" s="244"/>
      <c r="M1047012" s="244"/>
      <c r="N1047012" s="244"/>
      <c r="O1047012" s="251"/>
      <c r="P1047012" s="251"/>
      <c r="Q1047012" s="251"/>
      <c r="R1047012" s="251"/>
      <c r="S1047012" s="251"/>
      <c r="T1047012" s="251"/>
      <c r="U1047012" s="251"/>
      <c r="V1047012" s="251"/>
      <c r="W1047012" s="251"/>
      <c r="X1047012" s="251"/>
      <c r="Y1047012" s="251"/>
      <c r="Z1047012" s="251"/>
      <c r="AA1047012" s="251"/>
      <c r="AB1047012" s="247"/>
      <c r="AC1047012" s="247"/>
      <c r="AD1047012" s="245"/>
      <c r="AE1047012" s="245"/>
      <c r="AF1047012" s="245"/>
      <c r="AG1047012" s="245"/>
    </row>
    <row r="1047013" spans="1:33" ht="12.75">
      <c r="A1047013" s="247"/>
      <c r="B1047013" s="248"/>
      <c r="C1047013" s="249"/>
      <c r="D1047013" s="250"/>
      <c r="E1047013" s="250"/>
      <c r="F1047013" s="250"/>
      <c r="G1047013" s="250"/>
      <c r="H1047013" s="250"/>
      <c r="I1047013" s="250"/>
      <c r="J1047013" s="244"/>
      <c r="K1047013" s="244"/>
      <c r="L1047013" s="244"/>
      <c r="M1047013" s="244"/>
      <c r="N1047013" s="244"/>
      <c r="O1047013" s="251"/>
      <c r="P1047013" s="251"/>
      <c r="Q1047013" s="251"/>
      <c r="R1047013" s="251"/>
      <c r="S1047013" s="251"/>
      <c r="T1047013" s="251"/>
      <c r="U1047013" s="251"/>
      <c r="V1047013" s="251"/>
      <c r="W1047013" s="251"/>
      <c r="X1047013" s="251"/>
      <c r="Y1047013" s="251"/>
      <c r="Z1047013" s="251"/>
      <c r="AA1047013" s="251"/>
      <c r="AB1047013" s="247"/>
      <c r="AC1047013" s="247"/>
      <c r="AD1047013" s="245"/>
      <c r="AE1047013" s="245"/>
      <c r="AF1047013" s="245"/>
      <c r="AG1047013" s="245"/>
    </row>
    <row r="1047014" spans="1:33" ht="12.75">
      <c r="A1047014" s="247"/>
      <c r="B1047014" s="248"/>
      <c r="C1047014" s="249"/>
      <c r="D1047014" s="250"/>
      <c r="E1047014" s="250"/>
      <c r="F1047014" s="250"/>
      <c r="G1047014" s="250"/>
      <c r="H1047014" s="250"/>
      <c r="I1047014" s="250"/>
      <c r="J1047014" s="244"/>
      <c r="K1047014" s="244"/>
      <c r="L1047014" s="244"/>
      <c r="M1047014" s="244"/>
      <c r="N1047014" s="244"/>
      <c r="O1047014" s="251"/>
      <c r="P1047014" s="251"/>
      <c r="Q1047014" s="251"/>
      <c r="R1047014" s="251"/>
      <c r="S1047014" s="251"/>
      <c r="T1047014" s="251"/>
      <c r="U1047014" s="251"/>
      <c r="V1047014" s="251"/>
      <c r="W1047014" s="251"/>
      <c r="X1047014" s="251"/>
      <c r="Y1047014" s="251"/>
      <c r="Z1047014" s="251"/>
      <c r="AA1047014" s="251"/>
      <c r="AB1047014" s="247"/>
      <c r="AC1047014" s="247"/>
      <c r="AD1047014" s="245"/>
      <c r="AE1047014" s="245"/>
      <c r="AF1047014" s="245"/>
      <c r="AG1047014" s="245"/>
    </row>
    <row r="1047015" spans="1:33" ht="12.75">
      <c r="A1047015" s="247"/>
      <c r="B1047015" s="248"/>
      <c r="C1047015" s="249"/>
      <c r="D1047015" s="250"/>
      <c r="E1047015" s="250"/>
      <c r="F1047015" s="250"/>
      <c r="G1047015" s="250"/>
      <c r="H1047015" s="250"/>
      <c r="I1047015" s="250"/>
      <c r="J1047015" s="244"/>
      <c r="K1047015" s="244"/>
      <c r="L1047015" s="244"/>
      <c r="M1047015" s="244"/>
      <c r="N1047015" s="244"/>
      <c r="O1047015" s="251"/>
      <c r="P1047015" s="251"/>
      <c r="Q1047015" s="251"/>
      <c r="R1047015" s="251"/>
      <c r="S1047015" s="251"/>
      <c r="T1047015" s="251"/>
      <c r="U1047015" s="251"/>
      <c r="V1047015" s="251"/>
      <c r="W1047015" s="251"/>
      <c r="X1047015" s="251"/>
      <c r="Y1047015" s="251"/>
      <c r="Z1047015" s="251"/>
      <c r="AA1047015" s="251"/>
      <c r="AB1047015" s="247"/>
      <c r="AC1047015" s="247"/>
      <c r="AD1047015" s="245"/>
      <c r="AE1047015" s="245"/>
      <c r="AF1047015" s="245"/>
      <c r="AG1047015" s="245"/>
    </row>
    <row r="1047016" spans="1:33" ht="12.75">
      <c r="A1047016" s="247"/>
      <c r="B1047016" s="248"/>
      <c r="C1047016" s="249"/>
      <c r="D1047016" s="250"/>
      <c r="E1047016" s="250"/>
      <c r="F1047016" s="250"/>
      <c r="G1047016" s="250"/>
      <c r="H1047016" s="250"/>
      <c r="I1047016" s="250"/>
      <c r="J1047016" s="244"/>
      <c r="K1047016" s="244"/>
      <c r="L1047016" s="244"/>
      <c r="M1047016" s="244"/>
      <c r="N1047016" s="244"/>
      <c r="O1047016" s="251"/>
      <c r="P1047016" s="251"/>
      <c r="Q1047016" s="251"/>
      <c r="R1047016" s="251"/>
      <c r="S1047016" s="251"/>
      <c r="T1047016" s="251"/>
      <c r="U1047016" s="251"/>
      <c r="V1047016" s="251"/>
      <c r="W1047016" s="251"/>
      <c r="X1047016" s="251"/>
      <c r="Y1047016" s="251"/>
      <c r="Z1047016" s="251"/>
      <c r="AA1047016" s="251"/>
      <c r="AB1047016" s="247"/>
      <c r="AC1047016" s="247"/>
      <c r="AD1047016" s="245"/>
      <c r="AE1047016" s="245"/>
      <c r="AF1047016" s="245"/>
      <c r="AG1047016" s="245"/>
    </row>
    <row r="1047017" spans="1:33" ht="12.75">
      <c r="A1047017" s="247"/>
      <c r="B1047017" s="248"/>
      <c r="C1047017" s="249"/>
      <c r="D1047017" s="250"/>
      <c r="E1047017" s="250"/>
      <c r="F1047017" s="250"/>
      <c r="G1047017" s="250"/>
      <c r="H1047017" s="250"/>
      <c r="I1047017" s="250"/>
      <c r="J1047017" s="244"/>
      <c r="K1047017" s="244"/>
      <c r="L1047017" s="244"/>
      <c r="M1047017" s="244"/>
      <c r="N1047017" s="244"/>
      <c r="O1047017" s="251"/>
      <c r="P1047017" s="251"/>
      <c r="Q1047017" s="251"/>
      <c r="R1047017" s="251"/>
      <c r="S1047017" s="251"/>
      <c r="T1047017" s="251"/>
      <c r="U1047017" s="251"/>
      <c r="V1047017" s="251"/>
      <c r="W1047017" s="251"/>
      <c r="X1047017" s="251"/>
      <c r="Y1047017" s="251"/>
      <c r="Z1047017" s="251"/>
      <c r="AA1047017" s="251"/>
      <c r="AB1047017" s="247"/>
      <c r="AC1047017" s="247"/>
      <c r="AD1047017" s="245"/>
      <c r="AE1047017" s="245"/>
      <c r="AF1047017" s="245"/>
      <c r="AG1047017" s="245"/>
    </row>
    <row r="1047018" spans="1:33" ht="12.75">
      <c r="A1047018" s="247"/>
      <c r="B1047018" s="248"/>
      <c r="C1047018" s="249"/>
      <c r="D1047018" s="250"/>
      <c r="E1047018" s="250"/>
      <c r="F1047018" s="250"/>
      <c r="G1047018" s="250"/>
      <c r="H1047018" s="250"/>
      <c r="I1047018" s="250"/>
      <c r="J1047018" s="244"/>
      <c r="K1047018" s="244"/>
      <c r="L1047018" s="244"/>
      <c r="M1047018" s="244"/>
      <c r="N1047018" s="244"/>
      <c r="O1047018" s="251"/>
      <c r="P1047018" s="251"/>
      <c r="Q1047018" s="251"/>
      <c r="R1047018" s="251"/>
      <c r="S1047018" s="251"/>
      <c r="T1047018" s="251"/>
      <c r="U1047018" s="251"/>
      <c r="V1047018" s="251"/>
      <c r="W1047018" s="251"/>
      <c r="X1047018" s="251"/>
      <c r="Y1047018" s="251"/>
      <c r="Z1047018" s="251"/>
      <c r="AA1047018" s="251"/>
      <c r="AB1047018" s="247"/>
      <c r="AC1047018" s="247"/>
      <c r="AD1047018" s="245"/>
      <c r="AE1047018" s="245"/>
      <c r="AF1047018" s="245"/>
      <c r="AG1047018" s="245"/>
    </row>
    <row r="1047019" spans="1:33" ht="12.75">
      <c r="A1047019" s="247"/>
      <c r="B1047019" s="248"/>
      <c r="C1047019" s="249"/>
      <c r="D1047019" s="250"/>
      <c r="E1047019" s="250"/>
      <c r="F1047019" s="250"/>
      <c r="G1047019" s="250"/>
      <c r="H1047019" s="250"/>
      <c r="I1047019" s="250"/>
      <c r="J1047019" s="244"/>
      <c r="K1047019" s="244"/>
      <c r="L1047019" s="244"/>
      <c r="M1047019" s="244"/>
      <c r="N1047019" s="244"/>
      <c r="O1047019" s="251"/>
      <c r="P1047019" s="251"/>
      <c r="Q1047019" s="251"/>
      <c r="R1047019" s="251"/>
      <c r="S1047019" s="251"/>
      <c r="T1047019" s="251"/>
      <c r="U1047019" s="251"/>
      <c r="V1047019" s="251"/>
      <c r="W1047019" s="251"/>
      <c r="X1047019" s="251"/>
      <c r="Y1047019" s="251"/>
      <c r="Z1047019" s="251"/>
      <c r="AA1047019" s="251"/>
      <c r="AB1047019" s="247"/>
      <c r="AC1047019" s="247"/>
      <c r="AD1047019" s="245"/>
      <c r="AE1047019" s="245"/>
      <c r="AF1047019" s="245"/>
      <c r="AG1047019" s="245"/>
    </row>
    <row r="1047020" spans="1:33" ht="12.75">
      <c r="A1047020" s="247"/>
      <c r="B1047020" s="248"/>
      <c r="C1047020" s="249"/>
      <c r="D1047020" s="250"/>
      <c r="E1047020" s="250"/>
      <c r="F1047020" s="250"/>
      <c r="G1047020" s="250"/>
      <c r="H1047020" s="250"/>
      <c r="I1047020" s="250"/>
      <c r="J1047020" s="244"/>
      <c r="K1047020" s="244"/>
      <c r="L1047020" s="244"/>
      <c r="M1047020" s="244"/>
      <c r="N1047020" s="244"/>
      <c r="O1047020" s="251"/>
      <c r="P1047020" s="251"/>
      <c r="Q1047020" s="251"/>
      <c r="R1047020" s="251"/>
      <c r="S1047020" s="251"/>
      <c r="T1047020" s="251"/>
      <c r="U1047020" s="251"/>
      <c r="V1047020" s="251"/>
      <c r="W1047020" s="251"/>
      <c r="X1047020" s="251"/>
      <c r="Y1047020" s="251"/>
      <c r="Z1047020" s="251"/>
      <c r="AA1047020" s="251"/>
      <c r="AB1047020" s="247"/>
      <c r="AC1047020" s="247"/>
      <c r="AD1047020" s="245"/>
      <c r="AE1047020" s="245"/>
      <c r="AF1047020" s="245"/>
      <c r="AG1047020" s="245"/>
    </row>
    <row r="1047021" spans="1:33" ht="12.75">
      <c r="A1047021" s="247"/>
      <c r="B1047021" s="248"/>
      <c r="C1047021" s="249"/>
      <c r="D1047021" s="250"/>
      <c r="E1047021" s="250"/>
      <c r="F1047021" s="250"/>
      <c r="G1047021" s="250"/>
      <c r="H1047021" s="250"/>
      <c r="I1047021" s="250"/>
      <c r="J1047021" s="244"/>
      <c r="K1047021" s="244"/>
      <c r="L1047021" s="244"/>
      <c r="M1047021" s="244"/>
      <c r="N1047021" s="244"/>
      <c r="O1047021" s="251"/>
      <c r="P1047021" s="251"/>
      <c r="Q1047021" s="251"/>
      <c r="R1047021" s="251"/>
      <c r="S1047021" s="251"/>
      <c r="T1047021" s="251"/>
      <c r="U1047021" s="251"/>
      <c r="V1047021" s="251"/>
      <c r="W1047021" s="251"/>
      <c r="X1047021" s="251"/>
      <c r="Y1047021" s="251"/>
      <c r="Z1047021" s="251"/>
      <c r="AA1047021" s="251"/>
      <c r="AB1047021" s="247"/>
      <c r="AC1047021" s="247"/>
      <c r="AD1047021" s="245"/>
      <c r="AE1047021" s="245"/>
      <c r="AF1047021" s="245"/>
      <c r="AG1047021" s="245"/>
    </row>
    <row r="1047022" spans="1:33" ht="12.75">
      <c r="A1047022" s="247"/>
      <c r="B1047022" s="248"/>
      <c r="C1047022" s="249"/>
      <c r="D1047022" s="250"/>
      <c r="E1047022" s="250"/>
      <c r="F1047022" s="250"/>
      <c r="G1047022" s="250"/>
      <c r="H1047022" s="250"/>
      <c r="I1047022" s="250"/>
      <c r="J1047022" s="244"/>
      <c r="K1047022" s="244"/>
      <c r="L1047022" s="244"/>
      <c r="M1047022" s="244"/>
      <c r="N1047022" s="244"/>
      <c r="O1047022" s="251"/>
      <c r="P1047022" s="251"/>
      <c r="Q1047022" s="251"/>
      <c r="R1047022" s="251"/>
      <c r="S1047022" s="251"/>
      <c r="T1047022" s="251"/>
      <c r="U1047022" s="251"/>
      <c r="V1047022" s="251"/>
      <c r="W1047022" s="251"/>
      <c r="X1047022" s="251"/>
      <c r="Y1047022" s="251"/>
      <c r="Z1047022" s="251"/>
      <c r="AA1047022" s="251"/>
      <c r="AB1047022" s="247"/>
      <c r="AC1047022" s="247"/>
      <c r="AD1047022" s="245"/>
      <c r="AE1047022" s="245"/>
      <c r="AF1047022" s="245"/>
      <c r="AG1047022" s="245"/>
    </row>
    <row r="1047023" spans="1:33" ht="12.75">
      <c r="A1047023" s="247"/>
      <c r="B1047023" s="248"/>
      <c r="C1047023" s="249"/>
      <c r="D1047023" s="250"/>
      <c r="E1047023" s="250"/>
      <c r="F1047023" s="250"/>
      <c r="G1047023" s="250"/>
      <c r="H1047023" s="250"/>
      <c r="I1047023" s="250"/>
      <c r="J1047023" s="244"/>
      <c r="K1047023" s="244"/>
      <c r="L1047023" s="244"/>
      <c r="M1047023" s="244"/>
      <c r="N1047023" s="244"/>
      <c r="O1047023" s="251"/>
      <c r="P1047023" s="251"/>
      <c r="Q1047023" s="251"/>
      <c r="R1047023" s="251"/>
      <c r="S1047023" s="251"/>
      <c r="T1047023" s="251"/>
      <c r="U1047023" s="251"/>
      <c r="V1047023" s="251"/>
      <c r="W1047023" s="251"/>
      <c r="X1047023" s="251"/>
      <c r="Y1047023" s="251"/>
      <c r="Z1047023" s="251"/>
      <c r="AA1047023" s="251"/>
      <c r="AB1047023" s="247"/>
      <c r="AC1047023" s="247"/>
      <c r="AD1047023" s="245"/>
      <c r="AE1047023" s="245"/>
      <c r="AF1047023" s="245"/>
      <c r="AG1047023" s="245"/>
    </row>
    <row r="1047024" spans="1:33" ht="12.75">
      <c r="A1047024" s="247"/>
      <c r="B1047024" s="248"/>
      <c r="C1047024" s="249"/>
      <c r="D1047024" s="250"/>
      <c r="E1047024" s="250"/>
      <c r="F1047024" s="250"/>
      <c r="G1047024" s="250"/>
      <c r="H1047024" s="250"/>
      <c r="I1047024" s="250"/>
      <c r="J1047024" s="244"/>
      <c r="K1047024" s="244"/>
      <c r="L1047024" s="244"/>
      <c r="M1047024" s="244"/>
      <c r="N1047024" s="244"/>
      <c r="O1047024" s="251"/>
      <c r="P1047024" s="251"/>
      <c r="Q1047024" s="251"/>
      <c r="R1047024" s="251"/>
      <c r="S1047024" s="251"/>
      <c r="T1047024" s="251"/>
      <c r="U1047024" s="251"/>
      <c r="V1047024" s="251"/>
      <c r="W1047024" s="251"/>
      <c r="X1047024" s="251"/>
      <c r="Y1047024" s="251"/>
      <c r="Z1047024" s="251"/>
      <c r="AA1047024" s="251"/>
      <c r="AB1047024" s="247"/>
      <c r="AC1047024" s="247"/>
      <c r="AD1047024" s="245"/>
      <c r="AE1047024" s="245"/>
      <c r="AF1047024" s="245"/>
      <c r="AG1047024" s="245"/>
    </row>
    <row r="1047025" spans="1:33" ht="12.75">
      <c r="A1047025" s="247"/>
      <c r="B1047025" s="248"/>
      <c r="C1047025" s="249"/>
      <c r="D1047025" s="250"/>
      <c r="E1047025" s="250"/>
      <c r="F1047025" s="250"/>
      <c r="G1047025" s="250"/>
      <c r="H1047025" s="250"/>
      <c r="I1047025" s="250"/>
      <c r="J1047025" s="244"/>
      <c r="K1047025" s="244"/>
      <c r="L1047025" s="244"/>
      <c r="M1047025" s="244"/>
      <c r="N1047025" s="244"/>
      <c r="O1047025" s="251"/>
      <c r="P1047025" s="251"/>
      <c r="Q1047025" s="251"/>
      <c r="R1047025" s="251"/>
      <c r="S1047025" s="251"/>
      <c r="T1047025" s="251"/>
      <c r="U1047025" s="251"/>
      <c r="V1047025" s="251"/>
      <c r="W1047025" s="251"/>
      <c r="X1047025" s="251"/>
      <c r="Y1047025" s="251"/>
      <c r="Z1047025" s="251"/>
      <c r="AA1047025" s="251"/>
      <c r="AB1047025" s="247"/>
      <c r="AC1047025" s="247"/>
      <c r="AD1047025" s="245"/>
      <c r="AE1047025" s="245"/>
      <c r="AF1047025" s="245"/>
      <c r="AG1047025" s="245"/>
    </row>
    <row r="1047026" spans="1:33" ht="12.75">
      <c r="A1047026" s="247"/>
      <c r="B1047026" s="248"/>
      <c r="C1047026" s="249"/>
      <c r="D1047026" s="250"/>
      <c r="E1047026" s="250"/>
      <c r="F1047026" s="250"/>
      <c r="G1047026" s="250"/>
      <c r="H1047026" s="250"/>
      <c r="I1047026" s="250"/>
      <c r="J1047026" s="244"/>
      <c r="K1047026" s="244"/>
      <c r="L1047026" s="244"/>
      <c r="M1047026" s="244"/>
      <c r="N1047026" s="244"/>
      <c r="O1047026" s="251"/>
      <c r="P1047026" s="251"/>
      <c r="Q1047026" s="251"/>
      <c r="R1047026" s="251"/>
      <c r="S1047026" s="251"/>
      <c r="T1047026" s="251"/>
      <c r="U1047026" s="251"/>
      <c r="V1047026" s="251"/>
      <c r="W1047026" s="251"/>
      <c r="X1047026" s="251"/>
      <c r="Y1047026" s="251"/>
      <c r="Z1047026" s="251"/>
      <c r="AA1047026" s="251"/>
      <c r="AB1047026" s="247"/>
      <c r="AC1047026" s="247"/>
      <c r="AD1047026" s="245"/>
      <c r="AE1047026" s="245"/>
      <c r="AF1047026" s="245"/>
      <c r="AG1047026" s="245"/>
    </row>
    <row r="1047027" spans="1:33" ht="12.75">
      <c r="A1047027" s="247"/>
      <c r="B1047027" s="248"/>
      <c r="C1047027" s="249"/>
      <c r="D1047027" s="250"/>
      <c r="E1047027" s="250"/>
      <c r="F1047027" s="250"/>
      <c r="G1047027" s="250"/>
      <c r="H1047027" s="250"/>
      <c r="I1047027" s="250"/>
      <c r="J1047027" s="244"/>
      <c r="K1047027" s="244"/>
      <c r="L1047027" s="244"/>
      <c r="M1047027" s="244"/>
      <c r="N1047027" s="244"/>
      <c r="O1047027" s="251"/>
      <c r="P1047027" s="251"/>
      <c r="Q1047027" s="251"/>
      <c r="R1047027" s="251"/>
      <c r="S1047027" s="251"/>
      <c r="T1047027" s="251"/>
      <c r="U1047027" s="251"/>
      <c r="V1047027" s="251"/>
      <c r="W1047027" s="251"/>
      <c r="X1047027" s="251"/>
      <c r="Y1047027" s="251"/>
      <c r="Z1047027" s="251"/>
      <c r="AA1047027" s="251"/>
      <c r="AB1047027" s="247"/>
      <c r="AC1047027" s="247"/>
      <c r="AD1047027" s="245"/>
      <c r="AE1047027" s="245"/>
      <c r="AF1047027" s="245"/>
      <c r="AG1047027" s="245"/>
    </row>
    <row r="1047028" spans="1:33" ht="12.75">
      <c r="A1047028" s="247"/>
      <c r="B1047028" s="248"/>
      <c r="C1047028" s="249"/>
      <c r="D1047028" s="250"/>
      <c r="E1047028" s="250"/>
      <c r="F1047028" s="250"/>
      <c r="G1047028" s="250"/>
      <c r="H1047028" s="250"/>
      <c r="I1047028" s="250"/>
      <c r="J1047028" s="244"/>
      <c r="K1047028" s="244"/>
      <c r="L1047028" s="244"/>
      <c r="M1047028" s="244"/>
      <c r="N1047028" s="244"/>
      <c r="O1047028" s="251"/>
      <c r="P1047028" s="251"/>
      <c r="Q1047028" s="251"/>
      <c r="R1047028" s="251"/>
      <c r="S1047028" s="251"/>
      <c r="T1047028" s="251"/>
      <c r="U1047028" s="251"/>
      <c r="V1047028" s="251"/>
      <c r="W1047028" s="251"/>
      <c r="X1047028" s="251"/>
      <c r="Y1047028" s="251"/>
      <c r="Z1047028" s="251"/>
      <c r="AA1047028" s="251"/>
      <c r="AB1047028" s="247"/>
      <c r="AC1047028" s="247"/>
      <c r="AD1047028" s="245"/>
      <c r="AE1047028" s="245"/>
      <c r="AF1047028" s="245"/>
      <c r="AG1047028" s="245"/>
    </row>
    <row r="1047029" spans="1:33" ht="12.75">
      <c r="A1047029" s="247"/>
      <c r="B1047029" s="248"/>
      <c r="C1047029" s="249"/>
      <c r="D1047029" s="250"/>
      <c r="E1047029" s="250"/>
      <c r="F1047029" s="250"/>
      <c r="G1047029" s="250"/>
      <c r="H1047029" s="250"/>
      <c r="I1047029" s="250"/>
      <c r="J1047029" s="244"/>
      <c r="K1047029" s="244"/>
      <c r="L1047029" s="244"/>
      <c r="M1047029" s="244"/>
      <c r="N1047029" s="244"/>
      <c r="O1047029" s="251"/>
      <c r="P1047029" s="251"/>
      <c r="Q1047029" s="251"/>
      <c r="R1047029" s="251"/>
      <c r="S1047029" s="251"/>
      <c r="T1047029" s="251"/>
      <c r="U1047029" s="251"/>
      <c r="V1047029" s="251"/>
      <c r="W1047029" s="251"/>
      <c r="X1047029" s="251"/>
      <c r="Y1047029" s="251"/>
      <c r="Z1047029" s="251"/>
      <c r="AA1047029" s="251"/>
      <c r="AB1047029" s="247"/>
      <c r="AC1047029" s="247"/>
      <c r="AD1047029" s="245"/>
      <c r="AE1047029" s="245"/>
      <c r="AF1047029" s="245"/>
      <c r="AG1047029" s="245"/>
    </row>
    <row r="1047030" spans="1:33" ht="12.75">
      <c r="A1047030" s="247"/>
      <c r="B1047030" s="248"/>
      <c r="C1047030" s="249"/>
      <c r="D1047030" s="250"/>
      <c r="E1047030" s="250"/>
      <c r="F1047030" s="250"/>
      <c r="G1047030" s="250"/>
      <c r="H1047030" s="250"/>
      <c r="I1047030" s="250"/>
      <c r="J1047030" s="244"/>
      <c r="K1047030" s="244"/>
      <c r="L1047030" s="244"/>
      <c r="M1047030" s="244"/>
      <c r="N1047030" s="244"/>
      <c r="O1047030" s="251"/>
      <c r="P1047030" s="251"/>
      <c r="Q1047030" s="251"/>
      <c r="R1047030" s="251"/>
      <c r="S1047030" s="251"/>
      <c r="T1047030" s="251"/>
      <c r="U1047030" s="251"/>
      <c r="V1047030" s="251"/>
      <c r="W1047030" s="251"/>
      <c r="X1047030" s="251"/>
      <c r="Y1047030" s="251"/>
      <c r="Z1047030" s="251"/>
      <c r="AA1047030" s="251"/>
      <c r="AB1047030" s="247"/>
      <c r="AC1047030" s="247"/>
      <c r="AD1047030" s="245"/>
      <c r="AE1047030" s="245"/>
      <c r="AF1047030" s="245"/>
      <c r="AG1047030" s="245"/>
    </row>
    <row r="1047031" spans="1:33" ht="12.75">
      <c r="A1047031" s="247"/>
      <c r="B1047031" s="248"/>
      <c r="C1047031" s="249"/>
      <c r="D1047031" s="250"/>
      <c r="E1047031" s="250"/>
      <c r="F1047031" s="250"/>
      <c r="G1047031" s="250"/>
      <c r="H1047031" s="250"/>
      <c r="I1047031" s="250"/>
      <c r="J1047031" s="244"/>
      <c r="K1047031" s="244"/>
      <c r="L1047031" s="244"/>
      <c r="M1047031" s="244"/>
      <c r="N1047031" s="244"/>
      <c r="O1047031" s="251"/>
      <c r="P1047031" s="251"/>
      <c r="Q1047031" s="251"/>
      <c r="R1047031" s="251"/>
      <c r="S1047031" s="251"/>
      <c r="T1047031" s="251"/>
      <c r="U1047031" s="251"/>
      <c r="V1047031" s="251"/>
      <c r="W1047031" s="251"/>
      <c r="X1047031" s="251"/>
      <c r="Y1047031" s="251"/>
      <c r="Z1047031" s="251"/>
      <c r="AA1047031" s="251"/>
      <c r="AB1047031" s="247"/>
      <c r="AC1047031" s="247"/>
      <c r="AD1047031" s="245"/>
      <c r="AE1047031" s="245"/>
      <c r="AF1047031" s="245"/>
      <c r="AG1047031" s="245"/>
    </row>
    <row r="1047032" spans="1:33" ht="12.75">
      <c r="A1047032" s="247"/>
      <c r="B1047032" s="248"/>
      <c r="C1047032" s="249"/>
      <c r="D1047032" s="250"/>
      <c r="E1047032" s="250"/>
      <c r="F1047032" s="250"/>
      <c r="G1047032" s="250"/>
      <c r="H1047032" s="250"/>
      <c r="I1047032" s="250"/>
      <c r="J1047032" s="244"/>
      <c r="K1047032" s="244"/>
      <c r="L1047032" s="244"/>
      <c r="M1047032" s="244"/>
      <c r="N1047032" s="244"/>
      <c r="O1047032" s="251"/>
      <c r="P1047032" s="251"/>
      <c r="Q1047032" s="251"/>
      <c r="R1047032" s="251"/>
      <c r="S1047032" s="251"/>
      <c r="T1047032" s="251"/>
      <c r="U1047032" s="251"/>
      <c r="V1047032" s="251"/>
      <c r="W1047032" s="251"/>
      <c r="X1047032" s="251"/>
      <c r="Y1047032" s="251"/>
      <c r="Z1047032" s="251"/>
      <c r="AA1047032" s="251"/>
      <c r="AB1047032" s="247"/>
      <c r="AC1047032" s="247"/>
      <c r="AD1047032" s="245"/>
      <c r="AE1047032" s="245"/>
      <c r="AF1047032" s="245"/>
      <c r="AG1047032" s="245"/>
    </row>
    <row r="1047033" spans="1:33" ht="12.75">
      <c r="A1047033" s="247"/>
      <c r="B1047033" s="248"/>
      <c r="C1047033" s="249"/>
      <c r="D1047033" s="250"/>
      <c r="E1047033" s="250"/>
      <c r="F1047033" s="250"/>
      <c r="G1047033" s="250"/>
      <c r="H1047033" s="250"/>
      <c r="I1047033" s="250"/>
      <c r="J1047033" s="244"/>
      <c r="K1047033" s="244"/>
      <c r="L1047033" s="244"/>
      <c r="M1047033" s="244"/>
      <c r="N1047033" s="244"/>
      <c r="O1047033" s="251"/>
      <c r="P1047033" s="251"/>
      <c r="Q1047033" s="251"/>
      <c r="R1047033" s="251"/>
      <c r="S1047033" s="251"/>
      <c r="T1047033" s="251"/>
      <c r="U1047033" s="251"/>
      <c r="V1047033" s="251"/>
      <c r="W1047033" s="251"/>
      <c r="X1047033" s="251"/>
      <c r="Y1047033" s="251"/>
      <c r="Z1047033" s="251"/>
      <c r="AA1047033" s="251"/>
      <c r="AB1047033" s="247"/>
      <c r="AC1047033" s="247"/>
      <c r="AD1047033" s="245"/>
      <c r="AE1047033" s="245"/>
      <c r="AF1047033" s="245"/>
      <c r="AG1047033" s="245"/>
    </row>
    <row r="1047034" spans="1:33" ht="12.75">
      <c r="A1047034" s="247"/>
      <c r="B1047034" s="248"/>
      <c r="C1047034" s="249"/>
      <c r="D1047034" s="250"/>
      <c r="E1047034" s="250"/>
      <c r="F1047034" s="250"/>
      <c r="G1047034" s="250"/>
      <c r="H1047034" s="250"/>
      <c r="I1047034" s="250"/>
      <c r="J1047034" s="244"/>
      <c r="K1047034" s="244"/>
      <c r="L1047034" s="244"/>
      <c r="M1047034" s="244"/>
      <c r="N1047034" s="244"/>
      <c r="O1047034" s="251"/>
      <c r="P1047034" s="251"/>
      <c r="Q1047034" s="251"/>
      <c r="R1047034" s="251"/>
      <c r="S1047034" s="251"/>
      <c r="T1047034" s="251"/>
      <c r="U1047034" s="251"/>
      <c r="V1047034" s="251"/>
      <c r="W1047034" s="251"/>
      <c r="X1047034" s="251"/>
      <c r="Y1047034" s="251"/>
      <c r="Z1047034" s="251"/>
      <c r="AA1047034" s="251"/>
      <c r="AB1047034" s="247"/>
      <c r="AC1047034" s="247"/>
      <c r="AD1047034" s="245"/>
      <c r="AE1047034" s="245"/>
      <c r="AF1047034" s="245"/>
      <c r="AG1047034" s="245"/>
    </row>
    <row r="1047035" spans="1:33" ht="12.75">
      <c r="A1047035" s="247"/>
      <c r="B1047035" s="248"/>
      <c r="C1047035" s="249"/>
      <c r="D1047035" s="250"/>
      <c r="E1047035" s="250"/>
      <c r="F1047035" s="250"/>
      <c r="G1047035" s="250"/>
      <c r="H1047035" s="250"/>
      <c r="I1047035" s="250"/>
      <c r="J1047035" s="244"/>
      <c r="K1047035" s="244"/>
      <c r="L1047035" s="244"/>
      <c r="M1047035" s="244"/>
      <c r="N1047035" s="244"/>
      <c r="O1047035" s="251"/>
      <c r="P1047035" s="251"/>
      <c r="Q1047035" s="251"/>
      <c r="R1047035" s="251"/>
      <c r="S1047035" s="251"/>
      <c r="T1047035" s="251"/>
      <c r="U1047035" s="251"/>
      <c r="V1047035" s="251"/>
      <c r="W1047035" s="251"/>
      <c r="X1047035" s="251"/>
      <c r="Y1047035" s="251"/>
      <c r="Z1047035" s="251"/>
      <c r="AA1047035" s="251"/>
      <c r="AB1047035" s="247"/>
      <c r="AC1047035" s="247"/>
      <c r="AD1047035" s="245"/>
      <c r="AE1047035" s="245"/>
      <c r="AF1047035" s="245"/>
      <c r="AG1047035" s="245"/>
    </row>
    <row r="1047036" spans="1:33" ht="12.75">
      <c r="A1047036" s="247"/>
      <c r="B1047036" s="248"/>
      <c r="C1047036" s="249"/>
      <c r="D1047036" s="250"/>
      <c r="E1047036" s="250"/>
      <c r="F1047036" s="250"/>
      <c r="G1047036" s="250"/>
      <c r="H1047036" s="250"/>
      <c r="I1047036" s="250"/>
      <c r="J1047036" s="244"/>
      <c r="K1047036" s="244"/>
      <c r="L1047036" s="244"/>
      <c r="M1047036" s="244"/>
      <c r="N1047036" s="244"/>
      <c r="O1047036" s="251"/>
      <c r="P1047036" s="251"/>
      <c r="Q1047036" s="251"/>
      <c r="R1047036" s="251"/>
      <c r="S1047036" s="251"/>
      <c r="T1047036" s="251"/>
      <c r="U1047036" s="251"/>
      <c r="V1047036" s="251"/>
      <c r="W1047036" s="251"/>
      <c r="X1047036" s="251"/>
      <c r="Y1047036" s="251"/>
      <c r="Z1047036" s="251"/>
      <c r="AA1047036" s="251"/>
      <c r="AB1047036" s="247"/>
      <c r="AC1047036" s="247"/>
      <c r="AD1047036" s="245"/>
      <c r="AE1047036" s="245"/>
      <c r="AF1047036" s="245"/>
      <c r="AG1047036" s="245"/>
    </row>
    <row r="1047037" spans="1:33" ht="12.75">
      <c r="A1047037" s="247"/>
      <c r="B1047037" s="248"/>
      <c r="C1047037" s="249"/>
      <c r="D1047037" s="250"/>
      <c r="E1047037" s="250"/>
      <c r="F1047037" s="250"/>
      <c r="G1047037" s="250"/>
      <c r="H1047037" s="250"/>
      <c r="I1047037" s="250"/>
      <c r="J1047037" s="244"/>
      <c r="K1047037" s="244"/>
      <c r="L1047037" s="244"/>
      <c r="M1047037" s="244"/>
      <c r="N1047037" s="244"/>
      <c r="O1047037" s="251"/>
      <c r="P1047037" s="251"/>
      <c r="Q1047037" s="251"/>
      <c r="R1047037" s="251"/>
      <c r="S1047037" s="251"/>
      <c r="T1047037" s="251"/>
      <c r="U1047037" s="251"/>
      <c r="V1047037" s="251"/>
      <c r="W1047037" s="251"/>
      <c r="X1047037" s="251"/>
      <c r="Y1047037" s="251"/>
      <c r="Z1047037" s="251"/>
      <c r="AA1047037" s="251"/>
      <c r="AB1047037" s="247"/>
      <c r="AC1047037" s="247"/>
      <c r="AD1047037" s="245"/>
      <c r="AE1047037" s="245"/>
      <c r="AF1047037" s="245"/>
      <c r="AG1047037" s="245"/>
    </row>
    <row r="1047038" spans="1:33" ht="12.75">
      <c r="A1047038" s="247"/>
      <c r="B1047038" s="248"/>
      <c r="C1047038" s="249"/>
      <c r="D1047038" s="250"/>
      <c r="E1047038" s="250"/>
      <c r="F1047038" s="250"/>
      <c r="G1047038" s="250"/>
      <c r="H1047038" s="250"/>
      <c r="I1047038" s="250"/>
      <c r="J1047038" s="244"/>
      <c r="K1047038" s="244"/>
      <c r="L1047038" s="244"/>
      <c r="M1047038" s="244"/>
      <c r="N1047038" s="244"/>
      <c r="O1047038" s="251"/>
      <c r="P1047038" s="251"/>
      <c r="Q1047038" s="251"/>
      <c r="R1047038" s="251"/>
      <c r="S1047038" s="251"/>
      <c r="T1047038" s="251"/>
      <c r="U1047038" s="251"/>
      <c r="V1047038" s="251"/>
      <c r="W1047038" s="251"/>
      <c r="X1047038" s="251"/>
      <c r="Y1047038" s="251"/>
      <c r="Z1047038" s="251"/>
      <c r="AA1047038" s="251"/>
      <c r="AB1047038" s="247"/>
      <c r="AC1047038" s="247"/>
      <c r="AD1047038" s="245"/>
      <c r="AE1047038" s="245"/>
      <c r="AF1047038" s="245"/>
      <c r="AG1047038" s="245"/>
    </row>
    <row r="1047039" spans="1:33" ht="12.75">
      <c r="A1047039" s="247"/>
      <c r="B1047039" s="248"/>
      <c r="C1047039" s="249"/>
      <c r="D1047039" s="250"/>
      <c r="E1047039" s="250"/>
      <c r="F1047039" s="250"/>
      <c r="G1047039" s="250"/>
      <c r="H1047039" s="250"/>
      <c r="I1047039" s="250"/>
      <c r="J1047039" s="244"/>
      <c r="K1047039" s="244"/>
      <c r="L1047039" s="244"/>
      <c r="M1047039" s="244"/>
      <c r="N1047039" s="244"/>
      <c r="O1047039" s="251"/>
      <c r="P1047039" s="251"/>
      <c r="Q1047039" s="251"/>
      <c r="R1047039" s="251"/>
      <c r="S1047039" s="251"/>
      <c r="T1047039" s="251"/>
      <c r="U1047039" s="251"/>
      <c r="V1047039" s="251"/>
      <c r="W1047039" s="251"/>
      <c r="X1047039" s="251"/>
      <c r="Y1047039" s="251"/>
      <c r="Z1047039" s="251"/>
      <c r="AA1047039" s="251"/>
      <c r="AB1047039" s="247"/>
      <c r="AC1047039" s="247"/>
      <c r="AD1047039" s="245"/>
      <c r="AE1047039" s="245"/>
      <c r="AF1047039" s="245"/>
      <c r="AG1047039" s="245"/>
    </row>
    <row r="1047040" spans="1:33" ht="12.75">
      <c r="A1047040" s="247"/>
      <c r="B1047040" s="248"/>
      <c r="C1047040" s="249"/>
      <c r="D1047040" s="250"/>
      <c r="E1047040" s="250"/>
      <c r="F1047040" s="250"/>
      <c r="G1047040" s="250"/>
      <c r="H1047040" s="250"/>
      <c r="I1047040" s="250"/>
      <c r="J1047040" s="244"/>
      <c r="K1047040" s="244"/>
      <c r="L1047040" s="244"/>
      <c r="M1047040" s="244"/>
      <c r="N1047040" s="244"/>
      <c r="O1047040" s="251"/>
      <c r="P1047040" s="251"/>
      <c r="Q1047040" s="251"/>
      <c r="R1047040" s="251"/>
      <c r="S1047040" s="251"/>
      <c r="T1047040" s="251"/>
      <c r="U1047040" s="251"/>
      <c r="V1047040" s="251"/>
      <c r="W1047040" s="251"/>
      <c r="X1047040" s="251"/>
      <c r="Y1047040" s="251"/>
      <c r="Z1047040" s="251"/>
      <c r="AA1047040" s="251"/>
      <c r="AB1047040" s="247"/>
      <c r="AC1047040" s="247"/>
      <c r="AD1047040" s="245"/>
      <c r="AE1047040" s="245"/>
      <c r="AF1047040" s="245"/>
      <c r="AG1047040" s="245"/>
    </row>
    <row r="1047041" spans="1:33" ht="12.75">
      <c r="A1047041" s="247"/>
      <c r="B1047041" s="248"/>
      <c r="C1047041" s="249"/>
      <c r="D1047041" s="250"/>
      <c r="E1047041" s="250"/>
      <c r="F1047041" s="250"/>
      <c r="G1047041" s="250"/>
      <c r="H1047041" s="250"/>
      <c r="I1047041" s="250"/>
      <c r="J1047041" s="244"/>
      <c r="K1047041" s="244"/>
      <c r="L1047041" s="244"/>
      <c r="M1047041" s="244"/>
      <c r="N1047041" s="244"/>
      <c r="O1047041" s="251"/>
      <c r="P1047041" s="251"/>
      <c r="Q1047041" s="251"/>
      <c r="R1047041" s="251"/>
      <c r="S1047041" s="251"/>
      <c r="T1047041" s="251"/>
      <c r="U1047041" s="251"/>
      <c r="V1047041" s="251"/>
      <c r="W1047041" s="251"/>
      <c r="X1047041" s="251"/>
      <c r="Y1047041" s="251"/>
      <c r="Z1047041" s="251"/>
      <c r="AA1047041" s="251"/>
      <c r="AB1047041" s="247"/>
      <c r="AC1047041" s="247"/>
      <c r="AD1047041" s="245"/>
      <c r="AE1047041" s="245"/>
      <c r="AF1047041" s="245"/>
      <c r="AG1047041" s="245"/>
    </row>
    <row r="1047042" spans="1:33" ht="12.75">
      <c r="A1047042" s="247"/>
      <c r="B1047042" s="248"/>
      <c r="C1047042" s="249"/>
      <c r="D1047042" s="250"/>
      <c r="E1047042" s="250"/>
      <c r="F1047042" s="250"/>
      <c r="G1047042" s="250"/>
      <c r="H1047042" s="250"/>
      <c r="I1047042" s="250"/>
      <c r="J1047042" s="244"/>
      <c r="K1047042" s="244"/>
      <c r="L1047042" s="244"/>
      <c r="M1047042" s="244"/>
      <c r="N1047042" s="244"/>
      <c r="O1047042" s="251"/>
      <c r="P1047042" s="251"/>
      <c r="Q1047042" s="251"/>
      <c r="R1047042" s="251"/>
      <c r="S1047042" s="251"/>
      <c r="T1047042" s="251"/>
      <c r="U1047042" s="251"/>
      <c r="V1047042" s="251"/>
      <c r="W1047042" s="251"/>
      <c r="X1047042" s="251"/>
      <c r="Y1047042" s="251"/>
      <c r="Z1047042" s="251"/>
      <c r="AA1047042" s="251"/>
      <c r="AB1047042" s="247"/>
      <c r="AC1047042" s="247"/>
      <c r="AD1047042" s="245"/>
      <c r="AE1047042" s="245"/>
      <c r="AF1047042" s="245"/>
      <c r="AG1047042" s="245"/>
    </row>
    <row r="1047043" spans="1:33" ht="12.75">
      <c r="A1047043" s="247"/>
      <c r="B1047043" s="248"/>
      <c r="C1047043" s="249"/>
      <c r="D1047043" s="250"/>
      <c r="E1047043" s="250"/>
      <c r="F1047043" s="250"/>
      <c r="G1047043" s="250"/>
      <c r="H1047043" s="250"/>
      <c r="I1047043" s="250"/>
      <c r="J1047043" s="244"/>
      <c r="K1047043" s="244"/>
      <c r="L1047043" s="244"/>
      <c r="M1047043" s="244"/>
      <c r="N1047043" s="244"/>
      <c r="O1047043" s="251"/>
      <c r="P1047043" s="251"/>
      <c r="Q1047043" s="251"/>
      <c r="R1047043" s="251"/>
      <c r="S1047043" s="251"/>
      <c r="T1047043" s="251"/>
      <c r="U1047043" s="251"/>
      <c r="V1047043" s="251"/>
      <c r="W1047043" s="251"/>
      <c r="X1047043" s="251"/>
      <c r="Y1047043" s="251"/>
      <c r="Z1047043" s="251"/>
      <c r="AA1047043" s="251"/>
      <c r="AB1047043" s="247"/>
      <c r="AC1047043" s="247"/>
      <c r="AD1047043" s="245"/>
      <c r="AE1047043" s="245"/>
      <c r="AF1047043" s="245"/>
      <c r="AG1047043" s="245"/>
    </row>
    <row r="1047044" spans="1:33" ht="12.75">
      <c r="A1047044" s="247"/>
      <c r="B1047044" s="248"/>
      <c r="C1047044" s="249"/>
      <c r="D1047044" s="250"/>
      <c r="E1047044" s="250"/>
      <c r="F1047044" s="250"/>
      <c r="G1047044" s="250"/>
      <c r="H1047044" s="250"/>
      <c r="I1047044" s="250"/>
      <c r="J1047044" s="244"/>
      <c r="K1047044" s="244"/>
      <c r="L1047044" s="244"/>
      <c r="M1047044" s="244"/>
      <c r="N1047044" s="244"/>
      <c r="O1047044" s="251"/>
      <c r="P1047044" s="251"/>
      <c r="Q1047044" s="251"/>
      <c r="R1047044" s="251"/>
      <c r="S1047044" s="251"/>
      <c r="T1047044" s="251"/>
      <c r="U1047044" s="251"/>
      <c r="V1047044" s="251"/>
      <c r="W1047044" s="251"/>
      <c r="X1047044" s="251"/>
      <c r="Y1047044" s="251"/>
      <c r="Z1047044" s="251"/>
      <c r="AA1047044" s="251"/>
      <c r="AB1047044" s="247"/>
      <c r="AC1047044" s="247"/>
      <c r="AD1047044" s="245"/>
      <c r="AE1047044" s="245"/>
      <c r="AF1047044" s="245"/>
      <c r="AG1047044" s="245"/>
    </row>
    <row r="1047045" spans="1:33" ht="12.75">
      <c r="A1047045" s="247"/>
      <c r="B1047045" s="248"/>
      <c r="C1047045" s="249"/>
      <c r="D1047045" s="250"/>
      <c r="E1047045" s="250"/>
      <c r="F1047045" s="250"/>
      <c r="G1047045" s="250"/>
      <c r="H1047045" s="250"/>
      <c r="I1047045" s="250"/>
      <c r="J1047045" s="244"/>
      <c r="K1047045" s="244"/>
      <c r="L1047045" s="244"/>
      <c r="M1047045" s="244"/>
      <c r="N1047045" s="244"/>
      <c r="O1047045" s="251"/>
      <c r="P1047045" s="251"/>
      <c r="Q1047045" s="251"/>
      <c r="R1047045" s="251"/>
      <c r="S1047045" s="251"/>
      <c r="T1047045" s="251"/>
      <c r="U1047045" s="251"/>
      <c r="V1047045" s="251"/>
      <c r="W1047045" s="251"/>
      <c r="X1047045" s="251"/>
      <c r="Y1047045" s="251"/>
      <c r="Z1047045" s="251"/>
      <c r="AA1047045" s="251"/>
      <c r="AB1047045" s="247"/>
      <c r="AC1047045" s="247"/>
      <c r="AD1047045" s="245"/>
      <c r="AE1047045" s="245"/>
      <c r="AF1047045" s="245"/>
      <c r="AG1047045" s="245"/>
    </row>
    <row r="1047046" spans="1:33" ht="12.75">
      <c r="A1047046" s="247"/>
      <c r="B1047046" s="248"/>
      <c r="C1047046" s="249"/>
      <c r="D1047046" s="250"/>
      <c r="E1047046" s="250"/>
      <c r="F1047046" s="250"/>
      <c r="G1047046" s="250"/>
      <c r="H1047046" s="250"/>
      <c r="I1047046" s="250"/>
      <c r="J1047046" s="244"/>
      <c r="K1047046" s="244"/>
      <c r="L1047046" s="244"/>
      <c r="M1047046" s="244"/>
      <c r="N1047046" s="244"/>
      <c r="O1047046" s="251"/>
      <c r="P1047046" s="251"/>
      <c r="Q1047046" s="251"/>
      <c r="R1047046" s="251"/>
      <c r="S1047046" s="251"/>
      <c r="T1047046" s="251"/>
      <c r="U1047046" s="251"/>
      <c r="V1047046" s="251"/>
      <c r="W1047046" s="251"/>
      <c r="X1047046" s="251"/>
      <c r="Y1047046" s="251"/>
      <c r="Z1047046" s="251"/>
      <c r="AA1047046" s="251"/>
      <c r="AB1047046" s="247"/>
      <c r="AC1047046" s="247"/>
      <c r="AD1047046" s="245"/>
      <c r="AE1047046" s="245"/>
      <c r="AF1047046" s="245"/>
      <c r="AG1047046" s="245"/>
    </row>
    <row r="1047047" spans="1:33" ht="12.75">
      <c r="A1047047" s="247"/>
      <c r="B1047047" s="248"/>
      <c r="C1047047" s="249"/>
      <c r="D1047047" s="250"/>
      <c r="E1047047" s="250"/>
      <c r="F1047047" s="250"/>
      <c r="G1047047" s="250"/>
      <c r="H1047047" s="250"/>
      <c r="I1047047" s="250"/>
      <c r="J1047047" s="244"/>
      <c r="K1047047" s="244"/>
      <c r="L1047047" s="244"/>
      <c r="M1047047" s="244"/>
      <c r="N1047047" s="244"/>
      <c r="O1047047" s="251"/>
      <c r="P1047047" s="251"/>
      <c r="Q1047047" s="251"/>
      <c r="R1047047" s="251"/>
      <c r="S1047047" s="251"/>
      <c r="T1047047" s="251"/>
      <c r="U1047047" s="251"/>
      <c r="V1047047" s="251"/>
      <c r="W1047047" s="251"/>
      <c r="X1047047" s="251"/>
      <c r="Y1047047" s="251"/>
      <c r="Z1047047" s="251"/>
      <c r="AA1047047" s="251"/>
      <c r="AB1047047" s="247"/>
      <c r="AC1047047" s="247"/>
      <c r="AD1047047" s="245"/>
      <c r="AE1047047" s="245"/>
      <c r="AF1047047" s="245"/>
      <c r="AG1047047" s="245"/>
    </row>
    <row r="1047048" spans="1:33" ht="12.75">
      <c r="A1047048" s="247"/>
      <c r="B1047048" s="248"/>
      <c r="C1047048" s="249"/>
      <c r="D1047048" s="250"/>
      <c r="E1047048" s="250"/>
      <c r="F1047048" s="250"/>
      <c r="G1047048" s="250"/>
      <c r="H1047048" s="250"/>
      <c r="I1047048" s="250"/>
      <c r="J1047048" s="244"/>
      <c r="K1047048" s="244"/>
      <c r="L1047048" s="244"/>
      <c r="M1047048" s="244"/>
      <c r="N1047048" s="244"/>
      <c r="O1047048" s="251"/>
      <c r="P1047048" s="251"/>
      <c r="Q1047048" s="251"/>
      <c r="R1047048" s="251"/>
      <c r="S1047048" s="251"/>
      <c r="T1047048" s="251"/>
      <c r="U1047048" s="251"/>
      <c r="V1047048" s="251"/>
      <c r="W1047048" s="251"/>
      <c r="X1047048" s="251"/>
      <c r="Y1047048" s="251"/>
      <c r="Z1047048" s="251"/>
      <c r="AA1047048" s="251"/>
      <c r="AB1047048" s="247"/>
      <c r="AC1047048" s="247"/>
      <c r="AD1047048" s="245"/>
      <c r="AE1047048" s="245"/>
      <c r="AF1047048" s="245"/>
      <c r="AG1047048" s="245"/>
    </row>
    <row r="1047049" spans="1:33" ht="12.75">
      <c r="A1047049" s="247"/>
      <c r="B1047049" s="248"/>
      <c r="C1047049" s="249"/>
      <c r="D1047049" s="250"/>
      <c r="E1047049" s="250"/>
      <c r="F1047049" s="250"/>
      <c r="G1047049" s="250"/>
      <c r="H1047049" s="250"/>
      <c r="I1047049" s="250"/>
      <c r="J1047049" s="244"/>
      <c r="K1047049" s="244"/>
      <c r="L1047049" s="244"/>
      <c r="M1047049" s="244"/>
      <c r="N1047049" s="244"/>
      <c r="O1047049" s="251"/>
      <c r="P1047049" s="251"/>
      <c r="Q1047049" s="251"/>
      <c r="R1047049" s="251"/>
      <c r="S1047049" s="251"/>
      <c r="T1047049" s="251"/>
      <c r="U1047049" s="251"/>
      <c r="V1047049" s="251"/>
      <c r="W1047049" s="251"/>
      <c r="X1047049" s="251"/>
      <c r="Y1047049" s="251"/>
      <c r="Z1047049" s="251"/>
      <c r="AA1047049" s="251"/>
      <c r="AB1047049" s="247"/>
      <c r="AC1047049" s="247"/>
      <c r="AD1047049" s="245"/>
      <c r="AE1047049" s="245"/>
      <c r="AF1047049" s="245"/>
      <c r="AG1047049" s="245"/>
    </row>
    <row r="1047050" spans="1:33" ht="12.75">
      <c r="A1047050" s="247"/>
      <c r="B1047050" s="248"/>
      <c r="C1047050" s="249"/>
      <c r="D1047050" s="250"/>
      <c r="E1047050" s="250"/>
      <c r="F1047050" s="250"/>
      <c r="G1047050" s="250"/>
      <c r="H1047050" s="250"/>
      <c r="I1047050" s="250"/>
      <c r="J1047050" s="244"/>
      <c r="K1047050" s="244"/>
      <c r="L1047050" s="244"/>
      <c r="M1047050" s="244"/>
      <c r="N1047050" s="244"/>
      <c r="O1047050" s="251"/>
      <c r="P1047050" s="251"/>
      <c r="Q1047050" s="251"/>
      <c r="R1047050" s="251"/>
      <c r="S1047050" s="251"/>
      <c r="T1047050" s="251"/>
      <c r="U1047050" s="251"/>
      <c r="V1047050" s="251"/>
      <c r="W1047050" s="251"/>
      <c r="X1047050" s="251"/>
      <c r="Y1047050" s="251"/>
      <c r="Z1047050" s="251"/>
      <c r="AA1047050" s="251"/>
      <c r="AB1047050" s="247"/>
      <c r="AC1047050" s="247"/>
      <c r="AD1047050" s="245"/>
      <c r="AE1047050" s="245"/>
      <c r="AF1047050" s="245"/>
      <c r="AG1047050" s="245"/>
    </row>
    <row r="1047051" spans="1:33" ht="12.75">
      <c r="A1047051" s="247"/>
      <c r="B1047051" s="248"/>
      <c r="C1047051" s="249"/>
      <c r="D1047051" s="250"/>
      <c r="E1047051" s="250"/>
      <c r="F1047051" s="250"/>
      <c r="G1047051" s="250"/>
      <c r="H1047051" s="250"/>
      <c r="I1047051" s="250"/>
      <c r="J1047051" s="244"/>
      <c r="K1047051" s="244"/>
      <c r="L1047051" s="244"/>
      <c r="M1047051" s="244"/>
      <c r="N1047051" s="244"/>
      <c r="O1047051" s="251"/>
      <c r="P1047051" s="251"/>
      <c r="Q1047051" s="251"/>
      <c r="R1047051" s="251"/>
      <c r="S1047051" s="251"/>
      <c r="T1047051" s="251"/>
      <c r="U1047051" s="251"/>
      <c r="V1047051" s="251"/>
      <c r="W1047051" s="251"/>
      <c r="X1047051" s="251"/>
      <c r="Y1047051" s="251"/>
      <c r="Z1047051" s="251"/>
      <c r="AA1047051" s="251"/>
      <c r="AB1047051" s="247"/>
      <c r="AC1047051" s="247"/>
      <c r="AD1047051" s="245"/>
      <c r="AE1047051" s="245"/>
      <c r="AF1047051" s="245"/>
      <c r="AG1047051" s="245"/>
    </row>
    <row r="1047052" spans="1:33" ht="12.75">
      <c r="A1047052" s="247"/>
      <c r="B1047052" s="248"/>
      <c r="C1047052" s="249"/>
      <c r="D1047052" s="250"/>
      <c r="E1047052" s="250"/>
      <c r="F1047052" s="250"/>
      <c r="G1047052" s="250"/>
      <c r="H1047052" s="250"/>
      <c r="I1047052" s="250"/>
      <c r="J1047052" s="244"/>
      <c r="K1047052" s="244"/>
      <c r="L1047052" s="244"/>
      <c r="M1047052" s="244"/>
      <c r="N1047052" s="244"/>
      <c r="O1047052" s="251"/>
      <c r="P1047052" s="251"/>
      <c r="Q1047052" s="251"/>
      <c r="R1047052" s="251"/>
      <c r="S1047052" s="251"/>
      <c r="T1047052" s="251"/>
      <c r="U1047052" s="251"/>
      <c r="V1047052" s="251"/>
      <c r="W1047052" s="251"/>
      <c r="X1047052" s="251"/>
      <c r="Y1047052" s="251"/>
      <c r="Z1047052" s="251"/>
      <c r="AA1047052" s="251"/>
      <c r="AB1047052" s="247"/>
      <c r="AC1047052" s="247"/>
      <c r="AD1047052" s="245"/>
      <c r="AE1047052" s="245"/>
      <c r="AF1047052" s="245"/>
      <c r="AG1047052" s="245"/>
    </row>
    <row r="1047053" spans="1:33" ht="12.75">
      <c r="A1047053" s="247"/>
      <c r="B1047053" s="248"/>
      <c r="C1047053" s="249"/>
      <c r="D1047053" s="250"/>
      <c r="E1047053" s="250"/>
      <c r="F1047053" s="250"/>
      <c r="G1047053" s="250"/>
      <c r="H1047053" s="250"/>
      <c r="I1047053" s="250"/>
      <c r="J1047053" s="244"/>
      <c r="K1047053" s="244"/>
      <c r="L1047053" s="244"/>
      <c r="M1047053" s="244"/>
      <c r="N1047053" s="244"/>
      <c r="O1047053" s="251"/>
      <c r="P1047053" s="251"/>
      <c r="Q1047053" s="251"/>
      <c r="R1047053" s="251"/>
      <c r="S1047053" s="251"/>
      <c r="T1047053" s="251"/>
      <c r="U1047053" s="251"/>
      <c r="V1047053" s="251"/>
      <c r="W1047053" s="251"/>
      <c r="X1047053" s="251"/>
      <c r="Y1047053" s="251"/>
      <c r="Z1047053" s="251"/>
      <c r="AA1047053" s="251"/>
      <c r="AB1047053" s="247"/>
      <c r="AC1047053" s="247"/>
      <c r="AD1047053" s="245"/>
      <c r="AE1047053" s="245"/>
      <c r="AF1047053" s="245"/>
      <c r="AG1047053" s="245"/>
    </row>
    <row r="1047054" spans="1:33" ht="12.75">
      <c r="A1047054" s="247"/>
      <c r="B1047054" s="248"/>
      <c r="C1047054" s="249"/>
      <c r="D1047054" s="250"/>
      <c r="E1047054" s="250"/>
      <c r="F1047054" s="250"/>
      <c r="G1047054" s="250"/>
      <c r="H1047054" s="250"/>
      <c r="I1047054" s="250"/>
      <c r="J1047054" s="244"/>
      <c r="K1047054" s="244"/>
      <c r="L1047054" s="244"/>
      <c r="M1047054" s="244"/>
      <c r="N1047054" s="244"/>
      <c r="O1047054" s="251"/>
      <c r="P1047054" s="251"/>
      <c r="Q1047054" s="251"/>
      <c r="R1047054" s="251"/>
      <c r="S1047054" s="251"/>
      <c r="T1047054" s="251"/>
      <c r="U1047054" s="251"/>
      <c r="V1047054" s="251"/>
      <c r="W1047054" s="251"/>
      <c r="X1047054" s="251"/>
      <c r="Y1047054" s="251"/>
      <c r="Z1047054" s="251"/>
      <c r="AA1047054" s="251"/>
      <c r="AB1047054" s="247"/>
      <c r="AC1047054" s="247"/>
      <c r="AD1047054" s="245"/>
      <c r="AE1047054" s="245"/>
      <c r="AF1047054" s="245"/>
      <c r="AG1047054" s="245"/>
    </row>
    <row r="1047055" spans="1:33" ht="12.75">
      <c r="A1047055" s="247"/>
      <c r="B1047055" s="248"/>
      <c r="C1047055" s="249"/>
      <c r="D1047055" s="250"/>
      <c r="E1047055" s="250"/>
      <c r="F1047055" s="250"/>
      <c r="G1047055" s="250"/>
      <c r="H1047055" s="250"/>
      <c r="I1047055" s="250"/>
      <c r="J1047055" s="244"/>
      <c r="K1047055" s="244"/>
      <c r="L1047055" s="244"/>
      <c r="M1047055" s="244"/>
      <c r="N1047055" s="244"/>
      <c r="O1047055" s="251"/>
      <c r="P1047055" s="251"/>
      <c r="Q1047055" s="251"/>
      <c r="R1047055" s="251"/>
      <c r="S1047055" s="251"/>
      <c r="T1047055" s="251"/>
      <c r="U1047055" s="251"/>
      <c r="V1047055" s="251"/>
      <c r="W1047055" s="251"/>
      <c r="X1047055" s="251"/>
      <c r="Y1047055" s="251"/>
      <c r="Z1047055" s="251"/>
      <c r="AA1047055" s="251"/>
      <c r="AB1047055" s="247"/>
      <c r="AC1047055" s="247"/>
      <c r="AD1047055" s="245"/>
      <c r="AE1047055" s="245"/>
      <c r="AF1047055" s="245"/>
      <c r="AG1047055" s="245"/>
    </row>
    <row r="1047056" spans="1:33" ht="12.75">
      <c r="A1047056" s="247"/>
      <c r="B1047056" s="248"/>
      <c r="C1047056" s="249"/>
      <c r="D1047056" s="250"/>
      <c r="E1047056" s="250"/>
      <c r="F1047056" s="250"/>
      <c r="G1047056" s="250"/>
      <c r="H1047056" s="250"/>
      <c r="I1047056" s="250"/>
      <c r="J1047056" s="244"/>
      <c r="K1047056" s="244"/>
      <c r="L1047056" s="244"/>
      <c r="M1047056" s="244"/>
      <c r="N1047056" s="244"/>
      <c r="O1047056" s="251"/>
      <c r="P1047056" s="251"/>
      <c r="Q1047056" s="251"/>
      <c r="R1047056" s="251"/>
      <c r="S1047056" s="251"/>
      <c r="T1047056" s="251"/>
      <c r="U1047056" s="251"/>
      <c r="V1047056" s="251"/>
      <c r="W1047056" s="251"/>
      <c r="X1047056" s="251"/>
      <c r="Y1047056" s="251"/>
      <c r="Z1047056" s="251"/>
      <c r="AA1047056" s="251"/>
      <c r="AB1047056" s="247"/>
      <c r="AC1047056" s="247"/>
      <c r="AD1047056" s="245"/>
      <c r="AE1047056" s="245"/>
      <c r="AF1047056" s="245"/>
      <c r="AG1047056" s="245"/>
    </row>
    <row r="1047057" spans="1:33" ht="12.75">
      <c r="A1047057" s="247"/>
      <c r="B1047057" s="248"/>
      <c r="C1047057" s="249"/>
      <c r="D1047057" s="250"/>
      <c r="E1047057" s="250"/>
      <c r="F1047057" s="250"/>
      <c r="G1047057" s="250"/>
      <c r="H1047057" s="250"/>
      <c r="I1047057" s="250"/>
      <c r="J1047057" s="244"/>
      <c r="K1047057" s="244"/>
      <c r="L1047057" s="244"/>
      <c r="M1047057" s="244"/>
      <c r="N1047057" s="244"/>
      <c r="O1047057" s="251"/>
      <c r="P1047057" s="251"/>
      <c r="Q1047057" s="251"/>
      <c r="R1047057" s="251"/>
      <c r="S1047057" s="251"/>
      <c r="T1047057" s="251"/>
      <c r="U1047057" s="251"/>
      <c r="V1047057" s="251"/>
      <c r="W1047057" s="251"/>
      <c r="X1047057" s="251"/>
      <c r="Y1047057" s="251"/>
      <c r="Z1047057" s="251"/>
      <c r="AA1047057" s="251"/>
      <c r="AB1047057" s="247"/>
      <c r="AC1047057" s="247"/>
      <c r="AD1047057" s="245"/>
      <c r="AE1047057" s="245"/>
      <c r="AF1047057" s="245"/>
      <c r="AG1047057" s="245"/>
    </row>
    <row r="1047058" spans="1:33" ht="12.75">
      <c r="A1047058" s="247"/>
      <c r="B1047058" s="248"/>
      <c r="C1047058" s="249"/>
      <c r="D1047058" s="250"/>
      <c r="E1047058" s="250"/>
      <c r="F1047058" s="250"/>
      <c r="G1047058" s="250"/>
      <c r="H1047058" s="250"/>
      <c r="I1047058" s="250"/>
      <c r="J1047058" s="244"/>
      <c r="K1047058" s="244"/>
      <c r="L1047058" s="244"/>
      <c r="M1047058" s="244"/>
      <c r="N1047058" s="244"/>
      <c r="O1047058" s="251"/>
      <c r="P1047058" s="251"/>
      <c r="Q1047058" s="251"/>
      <c r="R1047058" s="251"/>
      <c r="S1047058" s="251"/>
      <c r="T1047058" s="251"/>
      <c r="U1047058" s="251"/>
      <c r="V1047058" s="251"/>
      <c r="W1047058" s="251"/>
      <c r="X1047058" s="251"/>
      <c r="Y1047058" s="251"/>
      <c r="Z1047058" s="251"/>
      <c r="AA1047058" s="251"/>
      <c r="AB1047058" s="247"/>
      <c r="AC1047058" s="247"/>
      <c r="AD1047058" s="245"/>
      <c r="AE1047058" s="245"/>
      <c r="AF1047058" s="245"/>
      <c r="AG1047058" s="245"/>
    </row>
    <row r="1047059" spans="1:33" ht="12.75">
      <c r="A1047059" s="247"/>
      <c r="B1047059" s="248"/>
      <c r="C1047059" s="249"/>
      <c r="D1047059" s="250"/>
      <c r="E1047059" s="250"/>
      <c r="F1047059" s="250"/>
      <c r="G1047059" s="250"/>
      <c r="H1047059" s="250"/>
      <c r="I1047059" s="250"/>
      <c r="J1047059" s="244"/>
      <c r="K1047059" s="244"/>
      <c r="L1047059" s="244"/>
      <c r="M1047059" s="244"/>
      <c r="N1047059" s="244"/>
      <c r="O1047059" s="251"/>
      <c r="P1047059" s="251"/>
      <c r="Q1047059" s="251"/>
      <c r="R1047059" s="251"/>
      <c r="S1047059" s="251"/>
      <c r="T1047059" s="251"/>
      <c r="U1047059" s="251"/>
      <c r="V1047059" s="251"/>
      <c r="W1047059" s="251"/>
      <c r="X1047059" s="251"/>
      <c r="Y1047059" s="251"/>
      <c r="Z1047059" s="251"/>
      <c r="AA1047059" s="251"/>
      <c r="AB1047059" s="247"/>
      <c r="AC1047059" s="247"/>
      <c r="AD1047059" s="245"/>
      <c r="AE1047059" s="245"/>
      <c r="AF1047059" s="245"/>
      <c r="AG1047059" s="245"/>
    </row>
    <row r="1047060" spans="1:33" ht="12.75">
      <c r="A1047060" s="247"/>
      <c r="B1047060" s="248"/>
      <c r="C1047060" s="249"/>
      <c r="D1047060" s="250"/>
      <c r="E1047060" s="250"/>
      <c r="F1047060" s="250"/>
      <c r="G1047060" s="250"/>
      <c r="H1047060" s="250"/>
      <c r="I1047060" s="250"/>
      <c r="J1047060" s="244"/>
      <c r="K1047060" s="244"/>
      <c r="L1047060" s="244"/>
      <c r="M1047060" s="244"/>
      <c r="N1047060" s="244"/>
      <c r="O1047060" s="251"/>
      <c r="P1047060" s="251"/>
      <c r="Q1047060" s="251"/>
      <c r="R1047060" s="251"/>
      <c r="S1047060" s="251"/>
      <c r="T1047060" s="251"/>
      <c r="U1047060" s="251"/>
      <c r="V1047060" s="251"/>
      <c r="W1047060" s="251"/>
      <c r="X1047060" s="251"/>
      <c r="Y1047060" s="251"/>
      <c r="Z1047060" s="251"/>
      <c r="AA1047060" s="251"/>
      <c r="AB1047060" s="247"/>
      <c r="AC1047060" s="247"/>
      <c r="AD1047060" s="245"/>
      <c r="AE1047060" s="245"/>
      <c r="AF1047060" s="245"/>
      <c r="AG1047060" s="245"/>
    </row>
    <row r="1047061" spans="1:33" ht="12.75">
      <c r="A1047061" s="247"/>
      <c r="B1047061" s="248"/>
      <c r="C1047061" s="249"/>
      <c r="D1047061" s="250"/>
      <c r="E1047061" s="250"/>
      <c r="F1047061" s="250"/>
      <c r="G1047061" s="250"/>
      <c r="H1047061" s="250"/>
      <c r="I1047061" s="250"/>
      <c r="J1047061" s="244"/>
      <c r="K1047061" s="244"/>
      <c r="L1047061" s="244"/>
      <c r="M1047061" s="244"/>
      <c r="N1047061" s="244"/>
      <c r="O1047061" s="251"/>
      <c r="P1047061" s="251"/>
      <c r="Q1047061" s="251"/>
      <c r="R1047061" s="251"/>
      <c r="S1047061" s="251"/>
      <c r="T1047061" s="251"/>
      <c r="U1047061" s="251"/>
      <c r="V1047061" s="251"/>
      <c r="W1047061" s="251"/>
      <c r="X1047061" s="251"/>
      <c r="Y1047061" s="251"/>
      <c r="Z1047061" s="251"/>
      <c r="AA1047061" s="251"/>
      <c r="AB1047061" s="247"/>
      <c r="AC1047061" s="247"/>
      <c r="AD1047061" s="245"/>
      <c r="AE1047061" s="245"/>
      <c r="AF1047061" s="245"/>
      <c r="AG1047061" s="245"/>
    </row>
    <row r="1047062" spans="1:33" ht="12.75">
      <c r="A1047062" s="247"/>
      <c r="B1047062" s="248"/>
      <c r="C1047062" s="249"/>
      <c r="D1047062" s="250"/>
      <c r="E1047062" s="250"/>
      <c r="F1047062" s="250"/>
      <c r="G1047062" s="250"/>
      <c r="H1047062" s="250"/>
      <c r="I1047062" s="250"/>
      <c r="J1047062" s="244"/>
      <c r="K1047062" s="244"/>
      <c r="L1047062" s="244"/>
      <c r="M1047062" s="244"/>
      <c r="N1047062" s="244"/>
      <c r="O1047062" s="251"/>
      <c r="P1047062" s="251"/>
      <c r="Q1047062" s="251"/>
      <c r="R1047062" s="251"/>
      <c r="S1047062" s="251"/>
      <c r="T1047062" s="251"/>
      <c r="U1047062" s="251"/>
      <c r="V1047062" s="251"/>
      <c r="W1047062" s="251"/>
      <c r="X1047062" s="251"/>
      <c r="Y1047062" s="251"/>
      <c r="Z1047062" s="251"/>
      <c r="AA1047062" s="251"/>
      <c r="AB1047062" s="247"/>
      <c r="AC1047062" s="247"/>
      <c r="AD1047062" s="245"/>
      <c r="AE1047062" s="245"/>
      <c r="AF1047062" s="245"/>
      <c r="AG1047062" s="245"/>
    </row>
    <row r="1047063" spans="1:33" ht="12.75">
      <c r="A1047063" s="247"/>
      <c r="B1047063" s="248"/>
      <c r="C1047063" s="249"/>
      <c r="D1047063" s="250"/>
      <c r="E1047063" s="250"/>
      <c r="F1047063" s="250"/>
      <c r="G1047063" s="250"/>
      <c r="H1047063" s="250"/>
      <c r="I1047063" s="250"/>
      <c r="J1047063" s="244"/>
      <c r="K1047063" s="244"/>
      <c r="L1047063" s="244"/>
      <c r="M1047063" s="244"/>
      <c r="N1047063" s="244"/>
      <c r="O1047063" s="251"/>
      <c r="P1047063" s="251"/>
      <c r="Q1047063" s="251"/>
      <c r="R1047063" s="251"/>
      <c r="S1047063" s="251"/>
      <c r="T1047063" s="251"/>
      <c r="U1047063" s="251"/>
      <c r="V1047063" s="251"/>
      <c r="W1047063" s="251"/>
      <c r="X1047063" s="251"/>
      <c r="Y1047063" s="251"/>
      <c r="Z1047063" s="251"/>
      <c r="AA1047063" s="251"/>
      <c r="AB1047063" s="247"/>
      <c r="AC1047063" s="247"/>
      <c r="AD1047063" s="245"/>
      <c r="AE1047063" s="245"/>
      <c r="AF1047063" s="245"/>
      <c r="AG1047063" s="245"/>
    </row>
    <row r="1047064" spans="1:33" ht="12.75">
      <c r="A1047064" s="247"/>
      <c r="B1047064" s="248"/>
      <c r="C1047064" s="249"/>
      <c r="D1047064" s="250"/>
      <c r="E1047064" s="250"/>
      <c r="F1047064" s="250"/>
      <c r="G1047064" s="250"/>
      <c r="H1047064" s="250"/>
      <c r="I1047064" s="250"/>
      <c r="J1047064" s="244"/>
      <c r="K1047064" s="244"/>
      <c r="L1047064" s="244"/>
      <c r="M1047064" s="244"/>
      <c r="N1047064" s="244"/>
      <c r="O1047064" s="251"/>
      <c r="P1047064" s="251"/>
      <c r="Q1047064" s="251"/>
      <c r="R1047064" s="251"/>
      <c r="S1047064" s="251"/>
      <c r="T1047064" s="251"/>
      <c r="U1047064" s="251"/>
      <c r="V1047064" s="251"/>
      <c r="W1047064" s="251"/>
      <c r="X1047064" s="251"/>
      <c r="Y1047064" s="251"/>
      <c r="Z1047064" s="251"/>
      <c r="AA1047064" s="251"/>
      <c r="AB1047064" s="247"/>
      <c r="AC1047064" s="247"/>
      <c r="AD1047064" s="245"/>
      <c r="AE1047064" s="245"/>
      <c r="AF1047064" s="245"/>
      <c r="AG1047064" s="245"/>
    </row>
    <row r="1047065" spans="1:33" ht="12.75">
      <c r="A1047065" s="247"/>
      <c r="B1047065" s="248"/>
      <c r="C1047065" s="249"/>
      <c r="D1047065" s="250"/>
      <c r="E1047065" s="250"/>
      <c r="F1047065" s="250"/>
      <c r="G1047065" s="250"/>
      <c r="H1047065" s="250"/>
      <c r="I1047065" s="250"/>
      <c r="J1047065" s="244"/>
      <c r="K1047065" s="244"/>
      <c r="L1047065" s="244"/>
      <c r="M1047065" s="244"/>
      <c r="N1047065" s="244"/>
      <c r="O1047065" s="251"/>
      <c r="P1047065" s="251"/>
      <c r="Q1047065" s="251"/>
      <c r="R1047065" s="251"/>
      <c r="S1047065" s="251"/>
      <c r="T1047065" s="251"/>
      <c r="U1047065" s="251"/>
      <c r="V1047065" s="251"/>
      <c r="W1047065" s="251"/>
      <c r="X1047065" s="251"/>
      <c r="Y1047065" s="251"/>
      <c r="Z1047065" s="251"/>
      <c r="AA1047065" s="251"/>
      <c r="AB1047065" s="247"/>
      <c r="AC1047065" s="247"/>
      <c r="AD1047065" s="245"/>
      <c r="AE1047065" s="245"/>
      <c r="AF1047065" s="245"/>
      <c r="AG1047065" s="245"/>
    </row>
    <row r="1047066" spans="1:33" ht="12.75">
      <c r="A1047066" s="247"/>
      <c r="B1047066" s="248"/>
      <c r="C1047066" s="249"/>
      <c r="D1047066" s="250"/>
      <c r="E1047066" s="250"/>
      <c r="F1047066" s="250"/>
      <c r="G1047066" s="250"/>
      <c r="H1047066" s="250"/>
      <c r="I1047066" s="250"/>
      <c r="J1047066" s="244"/>
      <c r="K1047066" s="244"/>
      <c r="L1047066" s="244"/>
      <c r="M1047066" s="244"/>
      <c r="N1047066" s="244"/>
      <c r="O1047066" s="251"/>
      <c r="P1047066" s="251"/>
      <c r="Q1047066" s="251"/>
      <c r="R1047066" s="251"/>
      <c r="S1047066" s="251"/>
      <c r="T1047066" s="251"/>
      <c r="U1047066" s="251"/>
      <c r="V1047066" s="251"/>
      <c r="W1047066" s="251"/>
      <c r="X1047066" s="251"/>
      <c r="Y1047066" s="251"/>
      <c r="Z1047066" s="251"/>
      <c r="AA1047066" s="251"/>
      <c r="AB1047066" s="247"/>
      <c r="AC1047066" s="247"/>
      <c r="AD1047066" s="245"/>
      <c r="AE1047066" s="245"/>
      <c r="AF1047066" s="245"/>
      <c r="AG1047066" s="245"/>
    </row>
    <row r="1047067" spans="1:33" ht="12.75">
      <c r="A1047067" s="247"/>
      <c r="B1047067" s="248"/>
      <c r="C1047067" s="249"/>
      <c r="D1047067" s="250"/>
      <c r="E1047067" s="250"/>
      <c r="F1047067" s="250"/>
      <c r="G1047067" s="250"/>
      <c r="H1047067" s="250"/>
      <c r="I1047067" s="250"/>
      <c r="J1047067" s="244"/>
      <c r="K1047067" s="244"/>
      <c r="L1047067" s="244"/>
      <c r="M1047067" s="244"/>
      <c r="N1047067" s="244"/>
      <c r="O1047067" s="251"/>
      <c r="P1047067" s="251"/>
      <c r="Q1047067" s="251"/>
      <c r="R1047067" s="251"/>
      <c r="S1047067" s="251"/>
      <c r="T1047067" s="251"/>
      <c r="U1047067" s="251"/>
      <c r="V1047067" s="251"/>
      <c r="W1047067" s="251"/>
      <c r="X1047067" s="251"/>
      <c r="Y1047067" s="251"/>
      <c r="Z1047067" s="251"/>
      <c r="AA1047067" s="251"/>
      <c r="AB1047067" s="247"/>
      <c r="AC1047067" s="247"/>
      <c r="AD1047067" s="245"/>
      <c r="AE1047067" s="245"/>
      <c r="AF1047067" s="245"/>
      <c r="AG1047067" s="245"/>
    </row>
    <row r="1047068" spans="1:33" ht="12.75">
      <c r="A1047068" s="247"/>
      <c r="B1047068" s="248"/>
      <c r="C1047068" s="249"/>
      <c r="D1047068" s="250"/>
      <c r="E1047068" s="250"/>
      <c r="F1047068" s="250"/>
      <c r="G1047068" s="250"/>
      <c r="H1047068" s="250"/>
      <c r="I1047068" s="250"/>
      <c r="J1047068" s="244"/>
      <c r="K1047068" s="244"/>
      <c r="L1047068" s="244"/>
      <c r="M1047068" s="244"/>
      <c r="N1047068" s="244"/>
      <c r="O1047068" s="251"/>
      <c r="P1047068" s="251"/>
      <c r="Q1047068" s="251"/>
      <c r="R1047068" s="251"/>
      <c r="S1047068" s="251"/>
      <c r="T1047068" s="251"/>
      <c r="U1047068" s="251"/>
      <c r="V1047068" s="251"/>
      <c r="W1047068" s="251"/>
      <c r="X1047068" s="251"/>
      <c r="Y1047068" s="251"/>
      <c r="Z1047068" s="251"/>
      <c r="AA1047068" s="251"/>
      <c r="AB1047068" s="247"/>
      <c r="AC1047068" s="247"/>
      <c r="AD1047068" s="245"/>
      <c r="AE1047068" s="245"/>
      <c r="AF1047068" s="245"/>
      <c r="AG1047068" s="245"/>
    </row>
    <row r="1047069" spans="1:33" ht="12.75">
      <c r="A1047069" s="247"/>
      <c r="B1047069" s="248"/>
      <c r="C1047069" s="249"/>
      <c r="D1047069" s="250"/>
      <c r="E1047069" s="250"/>
      <c r="F1047069" s="250"/>
      <c r="G1047069" s="250"/>
      <c r="H1047069" s="250"/>
      <c r="I1047069" s="250"/>
      <c r="J1047069" s="244"/>
      <c r="K1047069" s="244"/>
      <c r="L1047069" s="244"/>
      <c r="M1047069" s="244"/>
      <c r="N1047069" s="244"/>
      <c r="O1047069" s="251"/>
      <c r="P1047069" s="251"/>
      <c r="Q1047069" s="251"/>
      <c r="R1047069" s="251"/>
      <c r="S1047069" s="251"/>
      <c r="T1047069" s="251"/>
      <c r="U1047069" s="251"/>
      <c r="V1047069" s="251"/>
      <c r="W1047069" s="251"/>
      <c r="X1047069" s="251"/>
      <c r="Y1047069" s="251"/>
      <c r="Z1047069" s="251"/>
      <c r="AA1047069" s="251"/>
      <c r="AB1047069" s="247"/>
      <c r="AC1047069" s="247"/>
      <c r="AD1047069" s="245"/>
      <c r="AE1047069" s="245"/>
      <c r="AF1047069" s="245"/>
      <c r="AG1047069" s="245"/>
    </row>
    <row r="1047070" spans="1:33" ht="12.75">
      <c r="A1047070" s="247"/>
      <c r="B1047070" s="248"/>
      <c r="C1047070" s="249"/>
      <c r="D1047070" s="250"/>
      <c r="E1047070" s="250"/>
      <c r="F1047070" s="250"/>
      <c r="G1047070" s="250"/>
      <c r="H1047070" s="250"/>
      <c r="I1047070" s="250"/>
      <c r="J1047070" s="244"/>
      <c r="K1047070" s="244"/>
      <c r="L1047070" s="244"/>
      <c r="M1047070" s="244"/>
      <c r="N1047070" s="244"/>
      <c r="O1047070" s="251"/>
      <c r="P1047070" s="251"/>
      <c r="Q1047070" s="251"/>
      <c r="R1047070" s="251"/>
      <c r="S1047070" s="251"/>
      <c r="T1047070" s="251"/>
      <c r="U1047070" s="251"/>
      <c r="V1047070" s="251"/>
      <c r="W1047070" s="251"/>
      <c r="X1047070" s="251"/>
      <c r="Y1047070" s="251"/>
      <c r="Z1047070" s="251"/>
      <c r="AA1047070" s="251"/>
      <c r="AB1047070" s="247"/>
      <c r="AC1047070" s="247"/>
      <c r="AD1047070" s="245"/>
      <c r="AE1047070" s="245"/>
      <c r="AF1047070" s="245"/>
      <c r="AG1047070" s="245"/>
    </row>
    <row r="1047071" spans="1:33" ht="12.75">
      <c r="A1047071" s="247"/>
      <c r="B1047071" s="248"/>
      <c r="C1047071" s="249"/>
      <c r="D1047071" s="250"/>
      <c r="E1047071" s="250"/>
      <c r="F1047071" s="250"/>
      <c r="G1047071" s="250"/>
      <c r="H1047071" s="250"/>
      <c r="I1047071" s="250"/>
      <c r="J1047071" s="244"/>
      <c r="K1047071" s="244"/>
      <c r="L1047071" s="244"/>
      <c r="M1047071" s="244"/>
      <c r="N1047071" s="244"/>
      <c r="O1047071" s="251"/>
      <c r="P1047071" s="251"/>
      <c r="Q1047071" s="251"/>
      <c r="R1047071" s="251"/>
      <c r="S1047071" s="251"/>
      <c r="T1047071" s="251"/>
      <c r="U1047071" s="251"/>
      <c r="V1047071" s="251"/>
      <c r="W1047071" s="251"/>
      <c r="X1047071" s="251"/>
      <c r="Y1047071" s="251"/>
      <c r="Z1047071" s="251"/>
      <c r="AA1047071" s="251"/>
      <c r="AB1047071" s="247"/>
      <c r="AC1047071" s="247"/>
      <c r="AD1047071" s="245"/>
      <c r="AE1047071" s="245"/>
      <c r="AF1047071" s="245"/>
      <c r="AG1047071" s="245"/>
    </row>
    <row r="1047072" spans="1:33" ht="12.75">
      <c r="A1047072" s="247"/>
      <c r="B1047072" s="248"/>
      <c r="C1047072" s="249"/>
      <c r="D1047072" s="250"/>
      <c r="E1047072" s="250"/>
      <c r="F1047072" s="250"/>
      <c r="G1047072" s="250"/>
      <c r="H1047072" s="250"/>
      <c r="I1047072" s="250"/>
      <c r="J1047072" s="244"/>
      <c r="K1047072" s="244"/>
      <c r="L1047072" s="244"/>
      <c r="M1047072" s="244"/>
      <c r="N1047072" s="244"/>
      <c r="O1047072" s="251"/>
      <c r="P1047072" s="251"/>
      <c r="Q1047072" s="251"/>
      <c r="R1047072" s="251"/>
      <c r="S1047072" s="251"/>
      <c r="T1047072" s="251"/>
      <c r="U1047072" s="251"/>
      <c r="V1047072" s="251"/>
      <c r="W1047072" s="251"/>
      <c r="X1047072" s="251"/>
      <c r="Y1047072" s="251"/>
      <c r="Z1047072" s="251"/>
      <c r="AA1047072" s="251"/>
      <c r="AB1047072" s="247"/>
      <c r="AC1047072" s="247"/>
      <c r="AD1047072" s="245"/>
      <c r="AE1047072" s="245"/>
      <c r="AF1047072" s="245"/>
      <c r="AG1047072" s="245"/>
    </row>
    <row r="1047073" spans="1:33" ht="12.75">
      <c r="A1047073" s="247"/>
      <c r="B1047073" s="248"/>
      <c r="C1047073" s="249"/>
      <c r="D1047073" s="250"/>
      <c r="E1047073" s="250"/>
      <c r="F1047073" s="250"/>
      <c r="G1047073" s="250"/>
      <c r="H1047073" s="250"/>
      <c r="I1047073" s="250"/>
      <c r="J1047073" s="244"/>
      <c r="K1047073" s="244"/>
      <c r="L1047073" s="244"/>
      <c r="M1047073" s="244"/>
      <c r="N1047073" s="244"/>
      <c r="O1047073" s="251"/>
      <c r="P1047073" s="251"/>
      <c r="Q1047073" s="251"/>
      <c r="R1047073" s="251"/>
      <c r="S1047073" s="251"/>
      <c r="T1047073" s="251"/>
      <c r="U1047073" s="251"/>
      <c r="V1047073" s="251"/>
      <c r="W1047073" s="251"/>
      <c r="X1047073" s="251"/>
      <c r="Y1047073" s="251"/>
      <c r="Z1047073" s="251"/>
      <c r="AA1047073" s="251"/>
      <c r="AB1047073" s="247"/>
      <c r="AC1047073" s="247"/>
      <c r="AD1047073" s="245"/>
      <c r="AE1047073" s="245"/>
      <c r="AF1047073" s="245"/>
      <c r="AG1047073" s="245"/>
    </row>
    <row r="1047074" spans="1:33" ht="12.75">
      <c r="A1047074" s="247"/>
      <c r="B1047074" s="248"/>
      <c r="C1047074" s="249"/>
      <c r="D1047074" s="250"/>
      <c r="E1047074" s="250"/>
      <c r="F1047074" s="250"/>
      <c r="G1047074" s="250"/>
      <c r="H1047074" s="250"/>
      <c r="I1047074" s="250"/>
      <c r="J1047074" s="244"/>
      <c r="K1047074" s="244"/>
      <c r="L1047074" s="244"/>
      <c r="M1047074" s="244"/>
      <c r="N1047074" s="244"/>
      <c r="O1047074" s="251"/>
      <c r="P1047074" s="251"/>
      <c r="Q1047074" s="251"/>
      <c r="R1047074" s="251"/>
      <c r="S1047074" s="251"/>
      <c r="T1047074" s="251"/>
      <c r="U1047074" s="251"/>
      <c r="V1047074" s="251"/>
      <c r="W1047074" s="251"/>
      <c r="X1047074" s="251"/>
      <c r="Y1047074" s="251"/>
      <c r="Z1047074" s="251"/>
      <c r="AA1047074" s="251"/>
      <c r="AB1047074" s="247"/>
      <c r="AC1047074" s="247"/>
      <c r="AD1047074" s="245"/>
      <c r="AE1047074" s="245"/>
      <c r="AF1047074" s="245"/>
      <c r="AG1047074" s="245"/>
    </row>
    <row r="1047075" spans="1:33" ht="12.75">
      <c r="A1047075" s="247"/>
      <c r="B1047075" s="248"/>
      <c r="C1047075" s="249"/>
      <c r="D1047075" s="250"/>
      <c r="E1047075" s="250"/>
      <c r="F1047075" s="250"/>
      <c r="G1047075" s="250"/>
      <c r="H1047075" s="250"/>
      <c r="I1047075" s="250"/>
      <c r="J1047075" s="244"/>
      <c r="K1047075" s="244"/>
      <c r="L1047075" s="244"/>
      <c r="M1047075" s="244"/>
      <c r="N1047075" s="244"/>
      <c r="O1047075" s="251"/>
      <c r="P1047075" s="251"/>
      <c r="Q1047075" s="251"/>
      <c r="R1047075" s="251"/>
      <c r="S1047075" s="251"/>
      <c r="T1047075" s="251"/>
      <c r="U1047075" s="251"/>
      <c r="V1047075" s="251"/>
      <c r="W1047075" s="251"/>
      <c r="X1047075" s="251"/>
      <c r="Y1047075" s="251"/>
      <c r="Z1047075" s="251"/>
      <c r="AA1047075" s="251"/>
      <c r="AB1047075" s="247"/>
      <c r="AC1047075" s="247"/>
      <c r="AD1047075" s="245"/>
      <c r="AE1047075" s="245"/>
      <c r="AF1047075" s="245"/>
      <c r="AG1047075" s="245"/>
    </row>
    <row r="1047076" spans="1:33" ht="12.75">
      <c r="A1047076" s="247"/>
      <c r="B1047076" s="248"/>
      <c r="C1047076" s="249"/>
      <c r="D1047076" s="250"/>
      <c r="E1047076" s="250"/>
      <c r="F1047076" s="250"/>
      <c r="G1047076" s="250"/>
      <c r="H1047076" s="250"/>
      <c r="I1047076" s="250"/>
      <c r="J1047076" s="244"/>
      <c r="K1047076" s="244"/>
      <c r="L1047076" s="244"/>
      <c r="M1047076" s="244"/>
      <c r="N1047076" s="244"/>
      <c r="O1047076" s="251"/>
      <c r="P1047076" s="251"/>
      <c r="Q1047076" s="251"/>
      <c r="R1047076" s="251"/>
      <c r="S1047076" s="251"/>
      <c r="T1047076" s="251"/>
      <c r="U1047076" s="251"/>
      <c r="V1047076" s="251"/>
      <c r="W1047076" s="251"/>
      <c r="X1047076" s="251"/>
      <c r="Y1047076" s="251"/>
      <c r="Z1047076" s="251"/>
      <c r="AA1047076" s="251"/>
      <c r="AB1047076" s="247"/>
      <c r="AC1047076" s="247"/>
      <c r="AD1047076" s="245"/>
      <c r="AE1047076" s="245"/>
      <c r="AF1047076" s="245"/>
      <c r="AG1047076" s="245"/>
    </row>
    <row r="1047077" spans="1:33" ht="12.75">
      <c r="A1047077" s="247"/>
      <c r="B1047077" s="248"/>
      <c r="C1047077" s="249"/>
      <c r="D1047077" s="250"/>
      <c r="E1047077" s="250"/>
      <c r="F1047077" s="250"/>
      <c r="G1047077" s="250"/>
      <c r="H1047077" s="250"/>
      <c r="I1047077" s="250"/>
      <c r="J1047077" s="244"/>
      <c r="K1047077" s="244"/>
      <c r="L1047077" s="244"/>
      <c r="M1047077" s="244"/>
      <c r="N1047077" s="244"/>
      <c r="O1047077" s="251"/>
      <c r="P1047077" s="251"/>
      <c r="Q1047077" s="251"/>
      <c r="R1047077" s="251"/>
      <c r="S1047077" s="251"/>
      <c r="T1047077" s="251"/>
      <c r="U1047077" s="251"/>
      <c r="V1047077" s="251"/>
      <c r="W1047077" s="251"/>
      <c r="X1047077" s="251"/>
      <c r="Y1047077" s="251"/>
      <c r="Z1047077" s="251"/>
      <c r="AA1047077" s="251"/>
      <c r="AB1047077" s="247"/>
      <c r="AC1047077" s="247"/>
      <c r="AD1047077" s="245"/>
      <c r="AE1047077" s="245"/>
      <c r="AF1047077" s="245"/>
      <c r="AG1047077" s="245"/>
    </row>
    <row r="1047078" spans="1:33" ht="12.75">
      <c r="A1047078" s="247"/>
      <c r="B1047078" s="248"/>
      <c r="C1047078" s="249"/>
      <c r="D1047078" s="250"/>
      <c r="E1047078" s="250"/>
      <c r="F1047078" s="250"/>
      <c r="G1047078" s="250"/>
      <c r="H1047078" s="250"/>
      <c r="I1047078" s="250"/>
      <c r="J1047078" s="244"/>
      <c r="K1047078" s="244"/>
      <c r="L1047078" s="244"/>
      <c r="M1047078" s="244"/>
      <c r="N1047078" s="244"/>
      <c r="O1047078" s="251"/>
      <c r="P1047078" s="251"/>
      <c r="Q1047078" s="251"/>
      <c r="R1047078" s="251"/>
      <c r="S1047078" s="251"/>
      <c r="T1047078" s="251"/>
      <c r="U1047078" s="251"/>
      <c r="V1047078" s="251"/>
      <c r="W1047078" s="251"/>
      <c r="X1047078" s="251"/>
      <c r="Y1047078" s="251"/>
      <c r="Z1047078" s="251"/>
      <c r="AA1047078" s="251"/>
      <c r="AB1047078" s="247"/>
      <c r="AC1047078" s="247"/>
      <c r="AD1047078" s="245"/>
      <c r="AE1047078" s="245"/>
      <c r="AF1047078" s="245"/>
      <c r="AG1047078" s="245"/>
    </row>
    <row r="1047079" spans="1:33" ht="12.75">
      <c r="A1047079" s="247"/>
      <c r="B1047079" s="248"/>
      <c r="C1047079" s="249"/>
      <c r="D1047079" s="250"/>
      <c r="E1047079" s="250"/>
      <c r="F1047079" s="250"/>
      <c r="G1047079" s="250"/>
      <c r="H1047079" s="250"/>
      <c r="I1047079" s="250"/>
      <c r="J1047079" s="244"/>
      <c r="K1047079" s="244"/>
      <c r="L1047079" s="244"/>
      <c r="M1047079" s="244"/>
      <c r="N1047079" s="244"/>
      <c r="O1047079" s="251"/>
      <c r="P1047079" s="251"/>
      <c r="Q1047079" s="251"/>
      <c r="R1047079" s="251"/>
      <c r="S1047079" s="251"/>
      <c r="T1047079" s="251"/>
      <c r="U1047079" s="251"/>
      <c r="V1047079" s="251"/>
      <c r="W1047079" s="251"/>
      <c r="X1047079" s="251"/>
      <c r="Y1047079" s="251"/>
      <c r="Z1047079" s="251"/>
      <c r="AA1047079" s="251"/>
      <c r="AB1047079" s="247"/>
      <c r="AC1047079" s="247"/>
      <c r="AD1047079" s="245"/>
      <c r="AE1047079" s="245"/>
      <c r="AF1047079" s="245"/>
      <c r="AG1047079" s="245"/>
    </row>
    <row r="1047080" spans="1:33" ht="12.75">
      <c r="A1047080" s="247"/>
      <c r="B1047080" s="248"/>
      <c r="C1047080" s="249"/>
      <c r="D1047080" s="250"/>
      <c r="E1047080" s="250"/>
      <c r="F1047080" s="250"/>
      <c r="G1047080" s="250"/>
      <c r="H1047080" s="250"/>
      <c r="I1047080" s="250"/>
      <c r="J1047080" s="244"/>
      <c r="K1047080" s="244"/>
      <c r="L1047080" s="244"/>
      <c r="M1047080" s="244"/>
      <c r="N1047080" s="244"/>
      <c r="O1047080" s="251"/>
      <c r="P1047080" s="251"/>
      <c r="Q1047080" s="251"/>
      <c r="R1047080" s="251"/>
      <c r="S1047080" s="251"/>
      <c r="T1047080" s="251"/>
      <c r="U1047080" s="251"/>
      <c r="V1047080" s="251"/>
      <c r="W1047080" s="251"/>
      <c r="X1047080" s="251"/>
      <c r="Y1047080" s="251"/>
      <c r="Z1047080" s="251"/>
      <c r="AA1047080" s="251"/>
      <c r="AB1047080" s="247"/>
      <c r="AC1047080" s="247"/>
      <c r="AD1047080" s="245"/>
      <c r="AE1047080" s="245"/>
      <c r="AF1047080" s="245"/>
      <c r="AG1047080" s="245"/>
    </row>
    <row r="1047081" spans="1:33" ht="12.75">
      <c r="A1047081" s="247"/>
      <c r="B1047081" s="248"/>
      <c r="C1047081" s="249"/>
      <c r="D1047081" s="250"/>
      <c r="E1047081" s="250"/>
      <c r="F1047081" s="250"/>
      <c r="G1047081" s="250"/>
      <c r="H1047081" s="250"/>
      <c r="I1047081" s="250"/>
      <c r="J1047081" s="244"/>
      <c r="K1047081" s="244"/>
      <c r="L1047081" s="244"/>
      <c r="M1047081" s="244"/>
      <c r="N1047081" s="244"/>
      <c r="O1047081" s="251"/>
      <c r="P1047081" s="251"/>
      <c r="Q1047081" s="251"/>
      <c r="R1047081" s="251"/>
      <c r="S1047081" s="251"/>
      <c r="T1047081" s="251"/>
      <c r="U1047081" s="251"/>
      <c r="V1047081" s="251"/>
      <c r="W1047081" s="251"/>
      <c r="X1047081" s="251"/>
      <c r="Y1047081" s="251"/>
      <c r="Z1047081" s="251"/>
      <c r="AA1047081" s="251"/>
      <c r="AB1047081" s="247"/>
      <c r="AC1047081" s="247"/>
      <c r="AD1047081" s="245"/>
      <c r="AE1047081" s="245"/>
      <c r="AF1047081" s="245"/>
      <c r="AG1047081" s="245"/>
    </row>
    <row r="1047082" spans="1:33" ht="12.75">
      <c r="A1047082" s="247"/>
      <c r="B1047082" s="248"/>
      <c r="C1047082" s="249"/>
      <c r="D1047082" s="250"/>
      <c r="E1047082" s="250"/>
      <c r="F1047082" s="250"/>
      <c r="G1047082" s="250"/>
      <c r="H1047082" s="250"/>
      <c r="I1047082" s="250"/>
      <c r="J1047082" s="244"/>
      <c r="K1047082" s="244"/>
      <c r="L1047082" s="244"/>
      <c r="M1047082" s="244"/>
      <c r="N1047082" s="244"/>
      <c r="O1047082" s="251"/>
      <c r="P1047082" s="251"/>
      <c r="Q1047082" s="251"/>
      <c r="R1047082" s="251"/>
      <c r="S1047082" s="251"/>
      <c r="T1047082" s="251"/>
      <c r="U1047082" s="251"/>
      <c r="V1047082" s="251"/>
      <c r="W1047082" s="251"/>
      <c r="X1047082" s="251"/>
      <c r="Y1047082" s="251"/>
      <c r="Z1047082" s="251"/>
      <c r="AA1047082" s="251"/>
      <c r="AB1047082" s="247"/>
      <c r="AC1047082" s="247"/>
      <c r="AD1047082" s="245"/>
      <c r="AE1047082" s="245"/>
      <c r="AF1047082" s="245"/>
      <c r="AG1047082" s="245"/>
    </row>
    <row r="1047083" spans="1:33" ht="12.75">
      <c r="A1047083" s="247"/>
      <c r="B1047083" s="248"/>
      <c r="C1047083" s="249"/>
      <c r="D1047083" s="250"/>
      <c r="E1047083" s="250"/>
      <c r="F1047083" s="250"/>
      <c r="G1047083" s="250"/>
      <c r="H1047083" s="250"/>
      <c r="I1047083" s="250"/>
      <c r="J1047083" s="244"/>
      <c r="K1047083" s="244"/>
      <c r="L1047083" s="244"/>
      <c r="M1047083" s="244"/>
      <c r="N1047083" s="244"/>
      <c r="O1047083" s="251"/>
      <c r="P1047083" s="251"/>
      <c r="Q1047083" s="251"/>
      <c r="R1047083" s="251"/>
      <c r="S1047083" s="251"/>
      <c r="T1047083" s="251"/>
      <c r="U1047083" s="251"/>
      <c r="V1047083" s="251"/>
      <c r="W1047083" s="251"/>
      <c r="X1047083" s="251"/>
      <c r="Y1047083" s="251"/>
      <c r="Z1047083" s="251"/>
      <c r="AA1047083" s="251"/>
      <c r="AB1047083" s="247"/>
      <c r="AC1047083" s="247"/>
      <c r="AD1047083" s="245"/>
      <c r="AE1047083" s="245"/>
      <c r="AF1047083" s="245"/>
      <c r="AG1047083" s="245"/>
    </row>
    <row r="1047084" spans="1:33" ht="12.75">
      <c r="A1047084" s="247"/>
      <c r="B1047084" s="248"/>
      <c r="C1047084" s="249"/>
      <c r="D1047084" s="250"/>
      <c r="E1047084" s="250"/>
      <c r="F1047084" s="250"/>
      <c r="G1047084" s="250"/>
      <c r="H1047084" s="250"/>
      <c r="I1047084" s="250"/>
      <c r="J1047084" s="244"/>
      <c r="K1047084" s="244"/>
      <c r="L1047084" s="244"/>
      <c r="M1047084" s="244"/>
      <c r="N1047084" s="244"/>
      <c r="O1047084" s="251"/>
      <c r="P1047084" s="251"/>
      <c r="Q1047084" s="251"/>
      <c r="R1047084" s="251"/>
      <c r="S1047084" s="251"/>
      <c r="T1047084" s="251"/>
      <c r="U1047084" s="251"/>
      <c r="V1047084" s="251"/>
      <c r="W1047084" s="251"/>
      <c r="X1047084" s="251"/>
      <c r="Y1047084" s="251"/>
      <c r="Z1047084" s="251"/>
      <c r="AA1047084" s="251"/>
      <c r="AB1047084" s="247"/>
      <c r="AC1047084" s="247"/>
      <c r="AD1047084" s="245"/>
      <c r="AE1047084" s="245"/>
      <c r="AF1047084" s="245"/>
      <c r="AG1047084" s="245"/>
    </row>
    <row r="1047085" spans="1:33" ht="12.75">
      <c r="A1047085" s="247"/>
      <c r="B1047085" s="248"/>
      <c r="C1047085" s="249"/>
      <c r="D1047085" s="250"/>
      <c r="E1047085" s="250"/>
      <c r="F1047085" s="250"/>
      <c r="G1047085" s="250"/>
      <c r="H1047085" s="250"/>
      <c r="I1047085" s="250"/>
      <c r="J1047085" s="244"/>
      <c r="K1047085" s="244"/>
      <c r="L1047085" s="244"/>
      <c r="M1047085" s="244"/>
      <c r="N1047085" s="244"/>
      <c r="O1047085" s="251"/>
      <c r="P1047085" s="251"/>
      <c r="Q1047085" s="251"/>
      <c r="R1047085" s="251"/>
      <c r="S1047085" s="251"/>
      <c r="T1047085" s="251"/>
      <c r="U1047085" s="251"/>
      <c r="V1047085" s="251"/>
      <c r="W1047085" s="251"/>
      <c r="X1047085" s="251"/>
      <c r="Y1047085" s="251"/>
      <c r="Z1047085" s="251"/>
      <c r="AA1047085" s="251"/>
      <c r="AB1047085" s="247"/>
      <c r="AC1047085" s="247"/>
      <c r="AD1047085" s="245"/>
      <c r="AE1047085" s="245"/>
      <c r="AF1047085" s="245"/>
      <c r="AG1047085" s="245"/>
    </row>
    <row r="1047086" spans="1:33" ht="12.75">
      <c r="A1047086" s="247"/>
      <c r="B1047086" s="248"/>
      <c r="C1047086" s="249"/>
      <c r="D1047086" s="250"/>
      <c r="E1047086" s="250"/>
      <c r="F1047086" s="250"/>
      <c r="G1047086" s="250"/>
      <c r="H1047086" s="250"/>
      <c r="I1047086" s="250"/>
      <c r="J1047086" s="244"/>
      <c r="K1047086" s="244"/>
      <c r="L1047086" s="244"/>
      <c r="M1047086" s="244"/>
      <c r="N1047086" s="244"/>
      <c r="O1047086" s="251"/>
      <c r="P1047086" s="251"/>
      <c r="Q1047086" s="251"/>
      <c r="R1047086" s="251"/>
      <c r="S1047086" s="251"/>
      <c r="T1047086" s="251"/>
      <c r="U1047086" s="251"/>
      <c r="V1047086" s="251"/>
      <c r="W1047086" s="251"/>
      <c r="X1047086" s="251"/>
      <c r="Y1047086" s="251"/>
      <c r="Z1047086" s="251"/>
      <c r="AA1047086" s="251"/>
      <c r="AB1047086" s="247"/>
      <c r="AC1047086" s="247"/>
      <c r="AD1047086" s="245"/>
      <c r="AE1047086" s="245"/>
      <c r="AF1047086" s="245"/>
      <c r="AG1047086" s="245"/>
    </row>
    <row r="1047087" spans="1:33" ht="12.75">
      <c r="A1047087" s="247"/>
      <c r="B1047087" s="248"/>
      <c r="C1047087" s="249"/>
      <c r="D1047087" s="250"/>
      <c r="E1047087" s="250"/>
      <c r="F1047087" s="250"/>
      <c r="G1047087" s="250"/>
      <c r="H1047087" s="250"/>
      <c r="I1047087" s="250"/>
      <c r="J1047087" s="244"/>
      <c r="K1047087" s="244"/>
      <c r="L1047087" s="244"/>
      <c r="M1047087" s="244"/>
      <c r="N1047087" s="244"/>
      <c r="O1047087" s="251"/>
      <c r="P1047087" s="251"/>
      <c r="Q1047087" s="251"/>
      <c r="R1047087" s="251"/>
      <c r="S1047087" s="251"/>
      <c r="T1047087" s="251"/>
      <c r="U1047087" s="251"/>
      <c r="V1047087" s="251"/>
      <c r="W1047087" s="251"/>
      <c r="X1047087" s="251"/>
      <c r="Y1047087" s="251"/>
      <c r="Z1047087" s="251"/>
      <c r="AA1047087" s="251"/>
      <c r="AB1047087" s="247"/>
      <c r="AC1047087" s="247"/>
      <c r="AD1047087" s="245"/>
      <c r="AE1047087" s="245"/>
      <c r="AF1047087" s="245"/>
      <c r="AG1047087" s="245"/>
    </row>
    <row r="1047088" spans="1:33" ht="12.75">
      <c r="A1047088" s="247"/>
      <c r="B1047088" s="248"/>
      <c r="C1047088" s="249"/>
      <c r="D1047088" s="250"/>
      <c r="E1047088" s="250"/>
      <c r="F1047088" s="250"/>
      <c r="G1047088" s="250"/>
      <c r="H1047088" s="250"/>
      <c r="I1047088" s="250"/>
      <c r="J1047088" s="244"/>
      <c r="K1047088" s="244"/>
      <c r="L1047088" s="244"/>
      <c r="M1047088" s="244"/>
      <c r="N1047088" s="244"/>
      <c r="O1047088" s="251"/>
      <c r="P1047088" s="251"/>
      <c r="Q1047088" s="251"/>
      <c r="R1047088" s="251"/>
      <c r="S1047088" s="251"/>
      <c r="T1047088" s="251"/>
      <c r="U1047088" s="251"/>
      <c r="V1047088" s="251"/>
      <c r="W1047088" s="251"/>
      <c r="X1047088" s="251"/>
      <c r="Y1047088" s="251"/>
      <c r="Z1047088" s="251"/>
      <c r="AA1047088" s="251"/>
      <c r="AB1047088" s="247"/>
      <c r="AC1047088" s="247"/>
      <c r="AD1047088" s="245"/>
      <c r="AE1047088" s="245"/>
      <c r="AF1047088" s="245"/>
      <c r="AG1047088" s="245"/>
    </row>
    <row r="1047089" spans="1:33" ht="12.75">
      <c r="A1047089" s="247"/>
      <c r="B1047089" s="248"/>
      <c r="C1047089" s="249"/>
      <c r="D1047089" s="250"/>
      <c r="E1047089" s="250"/>
      <c r="F1047089" s="250"/>
      <c r="G1047089" s="250"/>
      <c r="H1047089" s="250"/>
      <c r="I1047089" s="250"/>
      <c r="J1047089" s="244"/>
      <c r="K1047089" s="244"/>
      <c r="L1047089" s="244"/>
      <c r="M1047089" s="244"/>
      <c r="N1047089" s="244"/>
      <c r="O1047089" s="251"/>
      <c r="P1047089" s="251"/>
      <c r="Q1047089" s="251"/>
      <c r="R1047089" s="251"/>
      <c r="S1047089" s="251"/>
      <c r="T1047089" s="251"/>
      <c r="U1047089" s="251"/>
      <c r="V1047089" s="251"/>
      <c r="W1047089" s="251"/>
      <c r="X1047089" s="251"/>
      <c r="Y1047089" s="251"/>
      <c r="Z1047089" s="251"/>
      <c r="AA1047089" s="251"/>
      <c r="AB1047089" s="247"/>
      <c r="AC1047089" s="247"/>
      <c r="AD1047089" s="245"/>
      <c r="AE1047089" s="245"/>
      <c r="AF1047089" s="245"/>
      <c r="AG1047089" s="245"/>
    </row>
    <row r="1047090" spans="1:33" ht="12.75">
      <c r="A1047090" s="247"/>
      <c r="B1047090" s="248"/>
      <c r="C1047090" s="249"/>
      <c r="D1047090" s="250"/>
      <c r="E1047090" s="250"/>
      <c r="F1047090" s="250"/>
      <c r="G1047090" s="250"/>
      <c r="H1047090" s="250"/>
      <c r="I1047090" s="250"/>
      <c r="J1047090" s="244"/>
      <c r="K1047090" s="244"/>
      <c r="L1047090" s="244"/>
      <c r="M1047090" s="244"/>
      <c r="N1047090" s="244"/>
      <c r="O1047090" s="251"/>
      <c r="P1047090" s="251"/>
      <c r="Q1047090" s="251"/>
      <c r="R1047090" s="251"/>
      <c r="S1047090" s="251"/>
      <c r="T1047090" s="251"/>
      <c r="U1047090" s="251"/>
      <c r="V1047090" s="251"/>
      <c r="W1047090" s="251"/>
      <c r="X1047090" s="251"/>
      <c r="Y1047090" s="251"/>
      <c r="Z1047090" s="251"/>
      <c r="AA1047090" s="251"/>
      <c r="AB1047090" s="247"/>
      <c r="AC1047090" s="247"/>
      <c r="AD1047090" s="245"/>
      <c r="AE1047090" s="245"/>
      <c r="AF1047090" s="245"/>
      <c r="AG1047090" s="245"/>
    </row>
    <row r="1047091" spans="1:33" ht="12.75">
      <c r="A1047091" s="247"/>
      <c r="B1047091" s="248"/>
      <c r="C1047091" s="249"/>
      <c r="D1047091" s="250"/>
      <c r="E1047091" s="250"/>
      <c r="F1047091" s="250"/>
      <c r="G1047091" s="250"/>
      <c r="H1047091" s="250"/>
      <c r="I1047091" s="250"/>
      <c r="J1047091" s="244"/>
      <c r="K1047091" s="244"/>
      <c r="L1047091" s="244"/>
      <c r="M1047091" s="244"/>
      <c r="N1047091" s="244"/>
      <c r="O1047091" s="251"/>
      <c r="P1047091" s="251"/>
      <c r="Q1047091" s="251"/>
      <c r="R1047091" s="251"/>
      <c r="S1047091" s="251"/>
      <c r="T1047091" s="251"/>
      <c r="U1047091" s="251"/>
      <c r="V1047091" s="251"/>
      <c r="W1047091" s="251"/>
      <c r="X1047091" s="251"/>
      <c r="Y1047091" s="251"/>
      <c r="Z1047091" s="251"/>
      <c r="AA1047091" s="251"/>
      <c r="AB1047091" s="247"/>
      <c r="AC1047091" s="247"/>
      <c r="AD1047091" s="245"/>
      <c r="AE1047091" s="245"/>
      <c r="AF1047091" s="245"/>
      <c r="AG1047091" s="245"/>
    </row>
    <row r="1047092" spans="1:33" ht="12.75">
      <c r="A1047092" s="247"/>
      <c r="B1047092" s="248"/>
      <c r="C1047092" s="249"/>
      <c r="D1047092" s="250"/>
      <c r="E1047092" s="250"/>
      <c r="F1047092" s="250"/>
      <c r="G1047092" s="250"/>
      <c r="H1047092" s="250"/>
      <c r="I1047092" s="250"/>
      <c r="J1047092" s="244"/>
      <c r="K1047092" s="244"/>
      <c r="L1047092" s="244"/>
      <c r="M1047092" s="244"/>
      <c r="N1047092" s="244"/>
      <c r="O1047092" s="251"/>
      <c r="P1047092" s="251"/>
      <c r="Q1047092" s="251"/>
      <c r="R1047092" s="251"/>
      <c r="S1047092" s="251"/>
      <c r="T1047092" s="251"/>
      <c r="U1047092" s="251"/>
      <c r="V1047092" s="251"/>
      <c r="W1047092" s="251"/>
      <c r="X1047092" s="251"/>
      <c r="Y1047092" s="251"/>
      <c r="Z1047092" s="251"/>
      <c r="AA1047092" s="251"/>
      <c r="AB1047092" s="247"/>
      <c r="AC1047092" s="247"/>
      <c r="AD1047092" s="245"/>
      <c r="AE1047092" s="245"/>
      <c r="AF1047092" s="245"/>
      <c r="AG1047092" s="245"/>
    </row>
    <row r="1047093" spans="1:33" ht="12.75">
      <c r="A1047093" s="247"/>
      <c r="B1047093" s="248"/>
      <c r="C1047093" s="249"/>
      <c r="D1047093" s="250"/>
      <c r="E1047093" s="250"/>
      <c r="F1047093" s="250"/>
      <c r="G1047093" s="250"/>
      <c r="H1047093" s="250"/>
      <c r="I1047093" s="250"/>
      <c r="J1047093" s="244"/>
      <c r="K1047093" s="244"/>
      <c r="L1047093" s="244"/>
      <c r="M1047093" s="244"/>
      <c r="N1047093" s="244"/>
      <c r="O1047093" s="251"/>
      <c r="P1047093" s="251"/>
      <c r="Q1047093" s="251"/>
      <c r="R1047093" s="251"/>
      <c r="S1047093" s="251"/>
      <c r="T1047093" s="251"/>
      <c r="U1047093" s="251"/>
      <c r="V1047093" s="251"/>
      <c r="W1047093" s="251"/>
      <c r="X1047093" s="251"/>
      <c r="Y1047093" s="251"/>
      <c r="Z1047093" s="251"/>
      <c r="AA1047093" s="251"/>
      <c r="AB1047093" s="247"/>
      <c r="AC1047093" s="247"/>
      <c r="AD1047093" s="245"/>
      <c r="AE1047093" s="245"/>
      <c r="AF1047093" s="245"/>
      <c r="AG1047093" s="245"/>
    </row>
    <row r="1047094" spans="1:33" ht="12.75">
      <c r="A1047094" s="247"/>
      <c r="B1047094" s="248"/>
      <c r="C1047094" s="249"/>
      <c r="D1047094" s="250"/>
      <c r="E1047094" s="250"/>
      <c r="F1047094" s="250"/>
      <c r="G1047094" s="250"/>
      <c r="H1047094" s="250"/>
      <c r="I1047094" s="250"/>
      <c r="J1047094" s="244"/>
      <c r="K1047094" s="244"/>
      <c r="L1047094" s="244"/>
      <c r="M1047094" s="244"/>
      <c r="N1047094" s="244"/>
      <c r="O1047094" s="251"/>
      <c r="P1047094" s="251"/>
      <c r="Q1047094" s="251"/>
      <c r="R1047094" s="251"/>
      <c r="S1047094" s="251"/>
      <c r="T1047094" s="251"/>
      <c r="U1047094" s="251"/>
      <c r="V1047094" s="251"/>
      <c r="W1047094" s="251"/>
      <c r="X1047094" s="251"/>
      <c r="Y1047094" s="251"/>
      <c r="Z1047094" s="251"/>
      <c r="AA1047094" s="251"/>
      <c r="AB1047094" s="247"/>
      <c r="AC1047094" s="247"/>
      <c r="AD1047094" s="245"/>
      <c r="AE1047094" s="245"/>
      <c r="AF1047094" s="245"/>
      <c r="AG1047094" s="245"/>
    </row>
    <row r="1047095" spans="1:33" ht="12.75">
      <c r="A1047095" s="247"/>
      <c r="B1047095" s="248"/>
      <c r="C1047095" s="249"/>
      <c r="D1047095" s="250"/>
      <c r="E1047095" s="250"/>
      <c r="F1047095" s="250"/>
      <c r="G1047095" s="250"/>
      <c r="H1047095" s="250"/>
      <c r="I1047095" s="250"/>
      <c r="J1047095" s="244"/>
      <c r="K1047095" s="244"/>
      <c r="L1047095" s="244"/>
      <c r="M1047095" s="244"/>
      <c r="N1047095" s="244"/>
      <c r="O1047095" s="251"/>
      <c r="P1047095" s="251"/>
      <c r="Q1047095" s="251"/>
      <c r="R1047095" s="251"/>
      <c r="S1047095" s="251"/>
      <c r="T1047095" s="251"/>
      <c r="U1047095" s="251"/>
      <c r="V1047095" s="251"/>
      <c r="W1047095" s="251"/>
      <c r="X1047095" s="251"/>
      <c r="Y1047095" s="251"/>
      <c r="Z1047095" s="251"/>
      <c r="AA1047095" s="251"/>
      <c r="AB1047095" s="247"/>
      <c r="AC1047095" s="247"/>
      <c r="AD1047095" s="245"/>
      <c r="AE1047095" s="245"/>
      <c r="AF1047095" s="245"/>
      <c r="AG1047095" s="245"/>
    </row>
    <row r="1047096" spans="1:33" ht="12.75">
      <c r="A1047096" s="247"/>
      <c r="B1047096" s="248"/>
      <c r="C1047096" s="249"/>
      <c r="D1047096" s="250"/>
      <c r="E1047096" s="250"/>
      <c r="F1047096" s="250"/>
      <c r="G1047096" s="250"/>
      <c r="H1047096" s="250"/>
      <c r="I1047096" s="250"/>
      <c r="J1047096" s="244"/>
      <c r="K1047096" s="244"/>
      <c r="L1047096" s="244"/>
      <c r="M1047096" s="244"/>
      <c r="N1047096" s="244"/>
      <c r="O1047096" s="251"/>
      <c r="P1047096" s="251"/>
      <c r="Q1047096" s="251"/>
      <c r="R1047096" s="251"/>
      <c r="S1047096" s="251"/>
      <c r="T1047096" s="251"/>
      <c r="U1047096" s="251"/>
      <c r="V1047096" s="251"/>
      <c r="W1047096" s="251"/>
      <c r="X1047096" s="251"/>
      <c r="Y1047096" s="251"/>
      <c r="Z1047096" s="251"/>
      <c r="AA1047096" s="251"/>
      <c r="AB1047096" s="247"/>
      <c r="AC1047096" s="247"/>
      <c r="AD1047096" s="245"/>
      <c r="AE1047096" s="245"/>
      <c r="AF1047096" s="245"/>
      <c r="AG1047096" s="245"/>
    </row>
    <row r="1047097" spans="1:33" ht="12.75">
      <c r="A1047097" s="247"/>
      <c r="B1047097" s="248"/>
      <c r="C1047097" s="249"/>
      <c r="D1047097" s="250"/>
      <c r="E1047097" s="250"/>
      <c r="F1047097" s="250"/>
      <c r="G1047097" s="250"/>
      <c r="H1047097" s="250"/>
      <c r="I1047097" s="250"/>
      <c r="J1047097" s="244"/>
      <c r="K1047097" s="244"/>
      <c r="L1047097" s="244"/>
      <c r="M1047097" s="244"/>
      <c r="N1047097" s="244"/>
      <c r="O1047097" s="251"/>
      <c r="P1047097" s="251"/>
      <c r="Q1047097" s="251"/>
      <c r="R1047097" s="251"/>
      <c r="S1047097" s="251"/>
      <c r="T1047097" s="251"/>
      <c r="U1047097" s="251"/>
      <c r="V1047097" s="251"/>
      <c r="W1047097" s="251"/>
      <c r="X1047097" s="251"/>
      <c r="Y1047097" s="251"/>
      <c r="Z1047097" s="251"/>
      <c r="AA1047097" s="251"/>
      <c r="AB1047097" s="247"/>
      <c r="AC1047097" s="247"/>
      <c r="AD1047097" s="245"/>
      <c r="AE1047097" s="245"/>
      <c r="AF1047097" s="245"/>
      <c r="AG1047097" s="245"/>
    </row>
    <row r="1047098" spans="1:33" ht="12.75">
      <c r="A1047098" s="247"/>
      <c r="B1047098" s="248"/>
      <c r="C1047098" s="249"/>
      <c r="D1047098" s="250"/>
      <c r="E1047098" s="250"/>
      <c r="F1047098" s="250"/>
      <c r="G1047098" s="250"/>
      <c r="H1047098" s="250"/>
      <c r="I1047098" s="250"/>
      <c r="J1047098" s="244"/>
      <c r="K1047098" s="244"/>
      <c r="L1047098" s="244"/>
      <c r="M1047098" s="244"/>
      <c r="N1047098" s="244"/>
      <c r="O1047098" s="251"/>
      <c r="P1047098" s="251"/>
      <c r="Q1047098" s="251"/>
      <c r="R1047098" s="251"/>
      <c r="S1047098" s="251"/>
      <c r="T1047098" s="251"/>
      <c r="U1047098" s="251"/>
      <c r="V1047098" s="251"/>
      <c r="W1047098" s="251"/>
      <c r="X1047098" s="251"/>
      <c r="Y1047098" s="251"/>
      <c r="Z1047098" s="251"/>
      <c r="AA1047098" s="251"/>
      <c r="AB1047098" s="247"/>
      <c r="AC1047098" s="247"/>
      <c r="AD1047098" s="245"/>
      <c r="AE1047098" s="245"/>
      <c r="AF1047098" s="245"/>
      <c r="AG1047098" s="245"/>
    </row>
    <row r="1047099" spans="1:33" ht="12.75">
      <c r="A1047099" s="247"/>
      <c r="B1047099" s="248"/>
      <c r="C1047099" s="249"/>
      <c r="D1047099" s="250"/>
      <c r="E1047099" s="250"/>
      <c r="F1047099" s="250"/>
      <c r="G1047099" s="250"/>
      <c r="H1047099" s="250"/>
      <c r="I1047099" s="250"/>
      <c r="J1047099" s="244"/>
      <c r="K1047099" s="244"/>
      <c r="L1047099" s="244"/>
      <c r="M1047099" s="244"/>
      <c r="N1047099" s="244"/>
      <c r="O1047099" s="251"/>
      <c r="P1047099" s="251"/>
      <c r="Q1047099" s="251"/>
      <c r="R1047099" s="251"/>
      <c r="S1047099" s="251"/>
      <c r="T1047099" s="251"/>
      <c r="U1047099" s="251"/>
      <c r="V1047099" s="251"/>
      <c r="W1047099" s="251"/>
      <c r="X1047099" s="251"/>
      <c r="Y1047099" s="251"/>
      <c r="Z1047099" s="251"/>
      <c r="AA1047099" s="251"/>
      <c r="AB1047099" s="247"/>
      <c r="AC1047099" s="247"/>
      <c r="AD1047099" s="245"/>
      <c r="AE1047099" s="245"/>
      <c r="AF1047099" s="245"/>
      <c r="AG1047099" s="245"/>
    </row>
    <row r="1047100" spans="1:33" ht="12.75">
      <c r="A1047100" s="247"/>
      <c r="B1047100" s="248"/>
      <c r="C1047100" s="249"/>
      <c r="D1047100" s="250"/>
      <c r="E1047100" s="250"/>
      <c r="F1047100" s="250"/>
      <c r="G1047100" s="250"/>
      <c r="H1047100" s="250"/>
      <c r="I1047100" s="250"/>
      <c r="J1047100" s="244"/>
      <c r="K1047100" s="244"/>
      <c r="L1047100" s="244"/>
      <c r="M1047100" s="244"/>
      <c r="N1047100" s="244"/>
      <c r="O1047100" s="251"/>
      <c r="P1047100" s="251"/>
      <c r="Q1047100" s="251"/>
      <c r="R1047100" s="251"/>
      <c r="S1047100" s="251"/>
      <c r="T1047100" s="251"/>
      <c r="U1047100" s="251"/>
      <c r="V1047100" s="251"/>
      <c r="W1047100" s="251"/>
      <c r="X1047100" s="251"/>
      <c r="Y1047100" s="251"/>
      <c r="Z1047100" s="251"/>
      <c r="AA1047100" s="251"/>
      <c r="AB1047100" s="247"/>
      <c r="AC1047100" s="247"/>
      <c r="AD1047100" s="245"/>
      <c r="AE1047100" s="245"/>
      <c r="AF1047100" s="245"/>
      <c r="AG1047100" s="245"/>
    </row>
    <row r="1047101" spans="1:33" ht="12.75">
      <c r="A1047101" s="247"/>
      <c r="B1047101" s="248"/>
      <c r="C1047101" s="249"/>
      <c r="D1047101" s="250"/>
      <c r="E1047101" s="250"/>
      <c r="F1047101" s="250"/>
      <c r="G1047101" s="250"/>
      <c r="H1047101" s="250"/>
      <c r="I1047101" s="250"/>
      <c r="J1047101" s="244"/>
      <c r="K1047101" s="244"/>
      <c r="L1047101" s="244"/>
      <c r="M1047101" s="244"/>
      <c r="N1047101" s="244"/>
      <c r="O1047101" s="251"/>
      <c r="P1047101" s="251"/>
      <c r="Q1047101" s="251"/>
      <c r="R1047101" s="251"/>
      <c r="S1047101" s="251"/>
      <c r="T1047101" s="251"/>
      <c r="U1047101" s="251"/>
      <c r="V1047101" s="251"/>
      <c r="W1047101" s="251"/>
      <c r="X1047101" s="251"/>
      <c r="Y1047101" s="251"/>
      <c r="Z1047101" s="251"/>
      <c r="AA1047101" s="251"/>
      <c r="AB1047101" s="247"/>
      <c r="AC1047101" s="247"/>
      <c r="AD1047101" s="245"/>
      <c r="AE1047101" s="245"/>
      <c r="AF1047101" s="245"/>
      <c r="AG1047101" s="245"/>
    </row>
    <row r="1047102" spans="1:33" ht="12.75">
      <c r="A1047102" s="247"/>
      <c r="B1047102" s="248"/>
      <c r="C1047102" s="249"/>
      <c r="D1047102" s="250"/>
      <c r="E1047102" s="250"/>
      <c r="F1047102" s="250"/>
      <c r="G1047102" s="250"/>
      <c r="H1047102" s="250"/>
      <c r="I1047102" s="250"/>
      <c r="J1047102" s="244"/>
      <c r="K1047102" s="244"/>
      <c r="L1047102" s="244"/>
      <c r="M1047102" s="244"/>
      <c r="N1047102" s="244"/>
      <c r="O1047102" s="251"/>
      <c r="P1047102" s="251"/>
      <c r="Q1047102" s="251"/>
      <c r="R1047102" s="251"/>
      <c r="S1047102" s="251"/>
      <c r="T1047102" s="251"/>
      <c r="U1047102" s="251"/>
      <c r="V1047102" s="251"/>
      <c r="W1047102" s="251"/>
      <c r="X1047102" s="251"/>
      <c r="Y1047102" s="251"/>
      <c r="Z1047102" s="251"/>
      <c r="AA1047102" s="251"/>
      <c r="AB1047102" s="247"/>
      <c r="AC1047102" s="247"/>
      <c r="AD1047102" s="245"/>
      <c r="AE1047102" s="245"/>
      <c r="AF1047102" s="245"/>
      <c r="AG1047102" s="245"/>
    </row>
    <row r="1047103" spans="1:33" ht="12.75">
      <c r="A1047103" s="247"/>
      <c r="B1047103" s="248"/>
      <c r="C1047103" s="249"/>
      <c r="D1047103" s="250"/>
      <c r="E1047103" s="250"/>
      <c r="F1047103" s="250"/>
      <c r="G1047103" s="250"/>
      <c r="H1047103" s="250"/>
      <c r="I1047103" s="250"/>
      <c r="J1047103" s="244"/>
      <c r="K1047103" s="244"/>
      <c r="L1047103" s="244"/>
      <c r="M1047103" s="244"/>
      <c r="N1047103" s="244"/>
      <c r="O1047103" s="251"/>
      <c r="P1047103" s="251"/>
      <c r="Q1047103" s="251"/>
      <c r="R1047103" s="251"/>
      <c r="S1047103" s="251"/>
      <c r="T1047103" s="251"/>
      <c r="U1047103" s="251"/>
      <c r="V1047103" s="251"/>
      <c r="W1047103" s="251"/>
      <c r="X1047103" s="251"/>
      <c r="Y1047103" s="251"/>
      <c r="Z1047103" s="251"/>
      <c r="AA1047103" s="251"/>
      <c r="AB1047103" s="247"/>
      <c r="AC1047103" s="247"/>
      <c r="AD1047103" s="245"/>
      <c r="AE1047103" s="245"/>
      <c r="AF1047103" s="245"/>
      <c r="AG1047103" s="245"/>
    </row>
    <row r="1047104" spans="1:33" ht="12.75">
      <c r="A1047104" s="247"/>
      <c r="B1047104" s="248"/>
      <c r="C1047104" s="249"/>
      <c r="D1047104" s="250"/>
      <c r="E1047104" s="250"/>
      <c r="F1047104" s="250"/>
      <c r="G1047104" s="250"/>
      <c r="H1047104" s="250"/>
      <c r="I1047104" s="250"/>
      <c r="J1047104" s="244"/>
      <c r="K1047104" s="244"/>
      <c r="L1047104" s="244"/>
      <c r="M1047104" s="244"/>
      <c r="N1047104" s="244"/>
      <c r="O1047104" s="251"/>
      <c r="P1047104" s="251"/>
      <c r="Q1047104" s="251"/>
      <c r="R1047104" s="251"/>
      <c r="S1047104" s="251"/>
      <c r="T1047104" s="251"/>
      <c r="U1047104" s="251"/>
      <c r="V1047104" s="251"/>
      <c r="W1047104" s="251"/>
      <c r="X1047104" s="251"/>
      <c r="Y1047104" s="251"/>
      <c r="Z1047104" s="251"/>
      <c r="AA1047104" s="251"/>
      <c r="AB1047104" s="247"/>
      <c r="AC1047104" s="247"/>
      <c r="AD1047104" s="245"/>
      <c r="AE1047104" s="245"/>
      <c r="AF1047104" s="245"/>
      <c r="AG1047104" s="245"/>
    </row>
    <row r="1047105" spans="1:33" ht="12.75">
      <c r="A1047105" s="247"/>
      <c r="B1047105" s="248"/>
      <c r="C1047105" s="249"/>
      <c r="D1047105" s="250"/>
      <c r="E1047105" s="250"/>
      <c r="F1047105" s="250"/>
      <c r="G1047105" s="250"/>
      <c r="H1047105" s="250"/>
      <c r="I1047105" s="250"/>
      <c r="J1047105" s="244"/>
      <c r="K1047105" s="244"/>
      <c r="L1047105" s="244"/>
      <c r="M1047105" s="244"/>
      <c r="N1047105" s="244"/>
      <c r="O1047105" s="251"/>
      <c r="P1047105" s="251"/>
      <c r="Q1047105" s="251"/>
      <c r="R1047105" s="251"/>
      <c r="S1047105" s="251"/>
      <c r="T1047105" s="251"/>
      <c r="U1047105" s="251"/>
      <c r="V1047105" s="251"/>
      <c r="W1047105" s="251"/>
      <c r="X1047105" s="251"/>
      <c r="Y1047105" s="251"/>
      <c r="Z1047105" s="251"/>
      <c r="AA1047105" s="251"/>
      <c r="AB1047105" s="247"/>
      <c r="AC1047105" s="247"/>
      <c r="AD1047105" s="245"/>
      <c r="AE1047105" s="245"/>
      <c r="AF1047105" s="245"/>
      <c r="AG1047105" s="245"/>
    </row>
    <row r="1047106" spans="1:33" ht="12.75">
      <c r="A1047106" s="247"/>
      <c r="B1047106" s="248"/>
      <c r="C1047106" s="249"/>
      <c r="D1047106" s="250"/>
      <c r="E1047106" s="250"/>
      <c r="F1047106" s="250"/>
      <c r="G1047106" s="250"/>
      <c r="H1047106" s="250"/>
      <c r="I1047106" s="250"/>
      <c r="J1047106" s="244"/>
      <c r="K1047106" s="244"/>
      <c r="L1047106" s="244"/>
      <c r="M1047106" s="244"/>
      <c r="N1047106" s="244"/>
      <c r="O1047106" s="251"/>
      <c r="P1047106" s="251"/>
      <c r="Q1047106" s="251"/>
      <c r="R1047106" s="251"/>
      <c r="S1047106" s="251"/>
      <c r="T1047106" s="251"/>
      <c r="U1047106" s="251"/>
      <c r="V1047106" s="251"/>
      <c r="W1047106" s="251"/>
      <c r="X1047106" s="251"/>
      <c r="Y1047106" s="251"/>
      <c r="Z1047106" s="251"/>
      <c r="AA1047106" s="251"/>
      <c r="AB1047106" s="247"/>
      <c r="AC1047106" s="247"/>
      <c r="AD1047106" s="245"/>
      <c r="AE1047106" s="245"/>
      <c r="AF1047106" s="245"/>
      <c r="AG1047106" s="245"/>
    </row>
    <row r="1047107" spans="1:33" ht="12.75">
      <c r="A1047107" s="247"/>
      <c r="B1047107" s="248"/>
      <c r="C1047107" s="249"/>
      <c r="D1047107" s="250"/>
      <c r="E1047107" s="250"/>
      <c r="F1047107" s="250"/>
      <c r="G1047107" s="250"/>
      <c r="H1047107" s="250"/>
      <c r="I1047107" s="250"/>
      <c r="J1047107" s="244"/>
      <c r="K1047107" s="244"/>
      <c r="L1047107" s="244"/>
      <c r="M1047107" s="244"/>
      <c r="N1047107" s="244"/>
      <c r="O1047107" s="251"/>
      <c r="P1047107" s="251"/>
      <c r="Q1047107" s="251"/>
      <c r="R1047107" s="251"/>
      <c r="S1047107" s="251"/>
      <c r="T1047107" s="251"/>
      <c r="U1047107" s="251"/>
      <c r="V1047107" s="251"/>
      <c r="W1047107" s="251"/>
      <c r="X1047107" s="251"/>
      <c r="Y1047107" s="251"/>
      <c r="Z1047107" s="251"/>
      <c r="AA1047107" s="251"/>
      <c r="AB1047107" s="247"/>
      <c r="AC1047107" s="247"/>
      <c r="AD1047107" s="245"/>
      <c r="AE1047107" s="245"/>
      <c r="AF1047107" s="245"/>
      <c r="AG1047107" s="245"/>
    </row>
    <row r="1047108" spans="1:33" ht="12.75">
      <c r="A1047108" s="247"/>
      <c r="B1047108" s="248"/>
      <c r="C1047108" s="249"/>
      <c r="D1047108" s="250"/>
      <c r="E1047108" s="250"/>
      <c r="F1047108" s="250"/>
      <c r="G1047108" s="250"/>
      <c r="H1047108" s="250"/>
      <c r="I1047108" s="250"/>
      <c r="J1047108" s="244"/>
      <c r="K1047108" s="244"/>
      <c r="L1047108" s="244"/>
      <c r="M1047108" s="244"/>
      <c r="N1047108" s="244"/>
      <c r="O1047108" s="251"/>
      <c r="P1047108" s="251"/>
      <c r="Q1047108" s="251"/>
      <c r="R1047108" s="251"/>
      <c r="S1047108" s="251"/>
      <c r="T1047108" s="251"/>
      <c r="U1047108" s="251"/>
      <c r="V1047108" s="251"/>
      <c r="W1047108" s="251"/>
      <c r="X1047108" s="251"/>
      <c r="Y1047108" s="251"/>
      <c r="Z1047108" s="251"/>
      <c r="AA1047108" s="251"/>
      <c r="AB1047108" s="247"/>
      <c r="AC1047108" s="247"/>
      <c r="AD1047108" s="245"/>
      <c r="AE1047108" s="245"/>
      <c r="AF1047108" s="245"/>
      <c r="AG1047108" s="245"/>
    </row>
    <row r="1047109" spans="1:33" ht="12.75">
      <c r="A1047109" s="247"/>
      <c r="B1047109" s="248"/>
      <c r="C1047109" s="249"/>
      <c r="D1047109" s="250"/>
      <c r="E1047109" s="250"/>
      <c r="F1047109" s="250"/>
      <c r="G1047109" s="250"/>
      <c r="H1047109" s="250"/>
      <c r="I1047109" s="250"/>
      <c r="J1047109" s="244"/>
      <c r="K1047109" s="244"/>
      <c r="L1047109" s="244"/>
      <c r="M1047109" s="244"/>
      <c r="N1047109" s="244"/>
      <c r="O1047109" s="251"/>
      <c r="P1047109" s="251"/>
      <c r="Q1047109" s="251"/>
      <c r="R1047109" s="251"/>
      <c r="S1047109" s="251"/>
      <c r="T1047109" s="251"/>
      <c r="U1047109" s="251"/>
      <c r="V1047109" s="251"/>
      <c r="W1047109" s="251"/>
      <c r="X1047109" s="251"/>
      <c r="Y1047109" s="251"/>
      <c r="Z1047109" s="251"/>
      <c r="AA1047109" s="251"/>
      <c r="AB1047109" s="247"/>
      <c r="AC1047109" s="247"/>
      <c r="AD1047109" s="245"/>
      <c r="AE1047109" s="245"/>
      <c r="AF1047109" s="245"/>
      <c r="AG1047109" s="245"/>
    </row>
    <row r="1047110" spans="1:33" ht="12.75">
      <c r="A1047110" s="247"/>
      <c r="B1047110" s="248"/>
      <c r="C1047110" s="249"/>
      <c r="D1047110" s="250"/>
      <c r="E1047110" s="250"/>
      <c r="F1047110" s="250"/>
      <c r="G1047110" s="250"/>
      <c r="H1047110" s="250"/>
      <c r="I1047110" s="250"/>
      <c r="J1047110" s="244"/>
      <c r="K1047110" s="244"/>
      <c r="L1047110" s="244"/>
      <c r="M1047110" s="244"/>
      <c r="N1047110" s="244"/>
      <c r="O1047110" s="251"/>
      <c r="P1047110" s="251"/>
      <c r="Q1047110" s="251"/>
      <c r="R1047110" s="251"/>
      <c r="S1047110" s="251"/>
      <c r="T1047110" s="251"/>
      <c r="U1047110" s="251"/>
      <c r="V1047110" s="251"/>
      <c r="W1047110" s="251"/>
      <c r="X1047110" s="251"/>
      <c r="Y1047110" s="251"/>
      <c r="Z1047110" s="251"/>
      <c r="AA1047110" s="251"/>
      <c r="AB1047110" s="247"/>
      <c r="AC1047110" s="247"/>
      <c r="AD1047110" s="245"/>
      <c r="AE1047110" s="245"/>
      <c r="AF1047110" s="245"/>
      <c r="AG1047110" s="245"/>
    </row>
    <row r="1047111" spans="1:33" ht="12.75">
      <c r="A1047111" s="247"/>
      <c r="B1047111" s="248"/>
      <c r="C1047111" s="249"/>
      <c r="D1047111" s="250"/>
      <c r="E1047111" s="250"/>
      <c r="F1047111" s="250"/>
      <c r="G1047111" s="250"/>
      <c r="H1047111" s="250"/>
      <c r="I1047111" s="250"/>
      <c r="J1047111" s="244"/>
      <c r="K1047111" s="244"/>
      <c r="L1047111" s="244"/>
      <c r="M1047111" s="244"/>
      <c r="N1047111" s="244"/>
      <c r="O1047111" s="251"/>
      <c r="P1047111" s="251"/>
      <c r="Q1047111" s="251"/>
      <c r="R1047111" s="251"/>
      <c r="S1047111" s="251"/>
      <c r="T1047111" s="251"/>
      <c r="U1047111" s="251"/>
      <c r="V1047111" s="251"/>
      <c r="W1047111" s="251"/>
      <c r="X1047111" s="251"/>
      <c r="Y1047111" s="251"/>
      <c r="Z1047111" s="251"/>
      <c r="AA1047111" s="251"/>
      <c r="AB1047111" s="247"/>
      <c r="AC1047111" s="247"/>
      <c r="AD1047111" s="245"/>
      <c r="AE1047111" s="245"/>
      <c r="AF1047111" s="245"/>
      <c r="AG1047111" s="245"/>
    </row>
    <row r="1047112" spans="1:33" ht="12.75">
      <c r="A1047112" s="247"/>
      <c r="B1047112" s="248"/>
      <c r="C1047112" s="249"/>
      <c r="D1047112" s="250"/>
      <c r="E1047112" s="250"/>
      <c r="F1047112" s="250"/>
      <c r="G1047112" s="250"/>
      <c r="H1047112" s="250"/>
      <c r="I1047112" s="250"/>
      <c r="J1047112" s="244"/>
      <c r="K1047112" s="244"/>
      <c r="L1047112" s="244"/>
      <c r="M1047112" s="244"/>
      <c r="N1047112" s="244"/>
      <c r="O1047112" s="251"/>
      <c r="P1047112" s="251"/>
      <c r="Q1047112" s="251"/>
      <c r="R1047112" s="251"/>
      <c r="S1047112" s="251"/>
      <c r="T1047112" s="251"/>
      <c r="U1047112" s="251"/>
      <c r="V1047112" s="251"/>
      <c r="W1047112" s="251"/>
      <c r="X1047112" s="251"/>
      <c r="Y1047112" s="251"/>
      <c r="Z1047112" s="251"/>
      <c r="AA1047112" s="251"/>
      <c r="AB1047112" s="247"/>
      <c r="AC1047112" s="247"/>
      <c r="AD1047112" s="245"/>
      <c r="AE1047112" s="245"/>
      <c r="AF1047112" s="245"/>
      <c r="AG1047112" s="245"/>
    </row>
    <row r="1047113" spans="1:33" ht="12.75">
      <c r="A1047113" s="247"/>
      <c r="B1047113" s="248"/>
      <c r="C1047113" s="249"/>
      <c r="D1047113" s="250"/>
      <c r="E1047113" s="250"/>
      <c r="F1047113" s="250"/>
      <c r="G1047113" s="250"/>
      <c r="H1047113" s="250"/>
      <c r="I1047113" s="250"/>
      <c r="J1047113" s="244"/>
      <c r="K1047113" s="244"/>
      <c r="L1047113" s="244"/>
      <c r="M1047113" s="244"/>
      <c r="N1047113" s="244"/>
      <c r="O1047113" s="251"/>
      <c r="P1047113" s="251"/>
      <c r="Q1047113" s="251"/>
      <c r="R1047113" s="251"/>
      <c r="S1047113" s="251"/>
      <c r="T1047113" s="251"/>
      <c r="U1047113" s="251"/>
      <c r="V1047113" s="251"/>
      <c r="W1047113" s="251"/>
      <c r="X1047113" s="251"/>
      <c r="Y1047113" s="251"/>
      <c r="Z1047113" s="251"/>
      <c r="AA1047113" s="251"/>
      <c r="AB1047113" s="247"/>
      <c r="AC1047113" s="247"/>
      <c r="AD1047113" s="245"/>
      <c r="AE1047113" s="245"/>
      <c r="AF1047113" s="245"/>
      <c r="AG1047113" s="245"/>
    </row>
    <row r="1047114" spans="1:33" ht="12.75">
      <c r="A1047114" s="247"/>
      <c r="B1047114" s="248"/>
      <c r="C1047114" s="249"/>
      <c r="D1047114" s="250"/>
      <c r="E1047114" s="250"/>
      <c r="F1047114" s="250"/>
      <c r="G1047114" s="250"/>
      <c r="H1047114" s="250"/>
      <c r="I1047114" s="250"/>
      <c r="J1047114" s="244"/>
      <c r="K1047114" s="244"/>
      <c r="L1047114" s="244"/>
      <c r="M1047114" s="244"/>
      <c r="N1047114" s="244"/>
      <c r="O1047114" s="251"/>
      <c r="P1047114" s="251"/>
      <c r="Q1047114" s="251"/>
      <c r="R1047114" s="251"/>
      <c r="S1047114" s="251"/>
      <c r="T1047114" s="251"/>
      <c r="U1047114" s="251"/>
      <c r="V1047114" s="251"/>
      <c r="W1047114" s="251"/>
      <c r="X1047114" s="251"/>
      <c r="Y1047114" s="251"/>
      <c r="Z1047114" s="251"/>
      <c r="AA1047114" s="251"/>
      <c r="AB1047114" s="247"/>
      <c r="AC1047114" s="247"/>
      <c r="AD1047114" s="245"/>
      <c r="AE1047114" s="245"/>
      <c r="AF1047114" s="245"/>
      <c r="AG1047114" s="245"/>
    </row>
    <row r="1047115" spans="1:33" ht="12.75">
      <c r="A1047115" s="247"/>
      <c r="B1047115" s="248"/>
      <c r="C1047115" s="249"/>
      <c r="D1047115" s="250"/>
      <c r="E1047115" s="250"/>
      <c r="F1047115" s="250"/>
      <c r="G1047115" s="250"/>
      <c r="H1047115" s="250"/>
      <c r="I1047115" s="250"/>
      <c r="J1047115" s="244"/>
      <c r="K1047115" s="244"/>
      <c r="L1047115" s="244"/>
      <c r="M1047115" s="244"/>
      <c r="N1047115" s="244"/>
      <c r="O1047115" s="251"/>
      <c r="P1047115" s="251"/>
      <c r="Q1047115" s="251"/>
      <c r="R1047115" s="251"/>
      <c r="S1047115" s="251"/>
      <c r="T1047115" s="251"/>
      <c r="U1047115" s="251"/>
      <c r="V1047115" s="251"/>
      <c r="W1047115" s="251"/>
      <c r="X1047115" s="251"/>
      <c r="Y1047115" s="251"/>
      <c r="Z1047115" s="251"/>
      <c r="AA1047115" s="251"/>
      <c r="AB1047115" s="247"/>
      <c r="AC1047115" s="247"/>
      <c r="AD1047115" s="245"/>
      <c r="AE1047115" s="245"/>
      <c r="AF1047115" s="245"/>
      <c r="AG1047115" s="245"/>
    </row>
    <row r="1047116" spans="1:33" ht="12.75">
      <c r="A1047116" s="247"/>
      <c r="B1047116" s="248"/>
      <c r="C1047116" s="249"/>
      <c r="D1047116" s="250"/>
      <c r="E1047116" s="250"/>
      <c r="F1047116" s="250"/>
      <c r="G1047116" s="250"/>
      <c r="H1047116" s="250"/>
      <c r="I1047116" s="250"/>
      <c r="J1047116" s="244"/>
      <c r="K1047116" s="244"/>
      <c r="L1047116" s="244"/>
      <c r="M1047116" s="244"/>
      <c r="N1047116" s="244"/>
      <c r="O1047116" s="251"/>
      <c r="P1047116" s="251"/>
      <c r="Q1047116" s="251"/>
      <c r="R1047116" s="251"/>
      <c r="S1047116" s="251"/>
      <c r="T1047116" s="251"/>
      <c r="U1047116" s="251"/>
      <c r="V1047116" s="251"/>
      <c r="W1047116" s="251"/>
      <c r="X1047116" s="251"/>
      <c r="Y1047116" s="251"/>
      <c r="Z1047116" s="251"/>
      <c r="AA1047116" s="251"/>
      <c r="AB1047116" s="247"/>
      <c r="AC1047116" s="247"/>
      <c r="AD1047116" s="245"/>
      <c r="AE1047116" s="245"/>
      <c r="AF1047116" s="245"/>
      <c r="AG1047116" s="245"/>
    </row>
    <row r="1047117" spans="1:33" ht="12.75">
      <c r="A1047117" s="247"/>
      <c r="B1047117" s="248"/>
      <c r="C1047117" s="249"/>
      <c r="D1047117" s="250"/>
      <c r="E1047117" s="250"/>
      <c r="F1047117" s="250"/>
      <c r="G1047117" s="250"/>
      <c r="H1047117" s="250"/>
      <c r="I1047117" s="250"/>
      <c r="J1047117" s="244"/>
      <c r="K1047117" s="244"/>
      <c r="L1047117" s="244"/>
      <c r="M1047117" s="244"/>
      <c r="N1047117" s="244"/>
      <c r="O1047117" s="251"/>
      <c r="P1047117" s="251"/>
      <c r="Q1047117" s="251"/>
      <c r="R1047117" s="251"/>
      <c r="S1047117" s="251"/>
      <c r="T1047117" s="251"/>
      <c r="U1047117" s="251"/>
      <c r="V1047117" s="251"/>
      <c r="W1047117" s="251"/>
      <c r="X1047117" s="251"/>
      <c r="Y1047117" s="251"/>
      <c r="Z1047117" s="251"/>
      <c r="AA1047117" s="251"/>
      <c r="AB1047117" s="247"/>
      <c r="AC1047117" s="247"/>
      <c r="AD1047117" s="245"/>
      <c r="AE1047117" s="245"/>
      <c r="AF1047117" s="245"/>
      <c r="AG1047117" s="245"/>
    </row>
    <row r="1047118" spans="1:33" ht="12.75">
      <c r="A1047118" s="247"/>
      <c r="B1047118" s="248"/>
      <c r="C1047118" s="249"/>
      <c r="D1047118" s="250"/>
      <c r="E1047118" s="250"/>
      <c r="F1047118" s="250"/>
      <c r="G1047118" s="250"/>
      <c r="H1047118" s="250"/>
      <c r="I1047118" s="250"/>
      <c r="J1047118" s="244"/>
      <c r="K1047118" s="244"/>
      <c r="L1047118" s="244"/>
      <c r="M1047118" s="244"/>
      <c r="N1047118" s="244"/>
      <c r="O1047118" s="251"/>
      <c r="P1047118" s="251"/>
      <c r="Q1047118" s="251"/>
      <c r="R1047118" s="251"/>
      <c r="S1047118" s="251"/>
      <c r="T1047118" s="251"/>
      <c r="U1047118" s="251"/>
      <c r="V1047118" s="251"/>
      <c r="W1047118" s="251"/>
      <c r="X1047118" s="251"/>
      <c r="Y1047118" s="251"/>
      <c r="Z1047118" s="251"/>
      <c r="AA1047118" s="251"/>
      <c r="AB1047118" s="247"/>
      <c r="AC1047118" s="247"/>
      <c r="AD1047118" s="245"/>
      <c r="AE1047118" s="245"/>
      <c r="AF1047118" s="245"/>
      <c r="AG1047118" s="245"/>
    </row>
    <row r="1047119" spans="1:33" ht="12.75">
      <c r="A1047119" s="247"/>
      <c r="B1047119" s="248"/>
      <c r="C1047119" s="249"/>
      <c r="D1047119" s="250"/>
      <c r="E1047119" s="250"/>
      <c r="F1047119" s="250"/>
      <c r="G1047119" s="250"/>
      <c r="H1047119" s="250"/>
      <c r="I1047119" s="250"/>
      <c r="J1047119" s="244"/>
      <c r="K1047119" s="244"/>
      <c r="L1047119" s="244"/>
      <c r="M1047119" s="244"/>
      <c r="N1047119" s="244"/>
      <c r="O1047119" s="251"/>
      <c r="P1047119" s="251"/>
      <c r="Q1047119" s="251"/>
      <c r="R1047119" s="251"/>
      <c r="S1047119" s="251"/>
      <c r="T1047119" s="251"/>
      <c r="U1047119" s="251"/>
      <c r="V1047119" s="251"/>
      <c r="W1047119" s="251"/>
      <c r="X1047119" s="251"/>
      <c r="Y1047119" s="251"/>
      <c r="Z1047119" s="251"/>
      <c r="AA1047119" s="251"/>
      <c r="AB1047119" s="247"/>
      <c r="AC1047119" s="247"/>
      <c r="AD1047119" s="245"/>
      <c r="AE1047119" s="245"/>
      <c r="AF1047119" s="245"/>
      <c r="AG1047119" s="245"/>
    </row>
    <row r="1047120" spans="1:33" ht="12.75">
      <c r="A1047120" s="247"/>
      <c r="B1047120" s="248"/>
      <c r="C1047120" s="249"/>
      <c r="D1047120" s="250"/>
      <c r="E1047120" s="250"/>
      <c r="F1047120" s="250"/>
      <c r="G1047120" s="250"/>
      <c r="H1047120" s="250"/>
      <c r="I1047120" s="250"/>
      <c r="J1047120" s="244"/>
      <c r="K1047120" s="244"/>
      <c r="L1047120" s="244"/>
      <c r="M1047120" s="244"/>
      <c r="N1047120" s="244"/>
      <c r="O1047120" s="251"/>
      <c r="P1047120" s="251"/>
      <c r="Q1047120" s="251"/>
      <c r="R1047120" s="251"/>
      <c r="S1047120" s="251"/>
      <c r="T1047120" s="251"/>
      <c r="U1047120" s="251"/>
      <c r="V1047120" s="251"/>
      <c r="W1047120" s="251"/>
      <c r="X1047120" s="251"/>
      <c r="Y1047120" s="251"/>
      <c r="Z1047120" s="251"/>
      <c r="AA1047120" s="251"/>
      <c r="AB1047120" s="247"/>
      <c r="AC1047120" s="247"/>
      <c r="AD1047120" s="245"/>
      <c r="AE1047120" s="245"/>
      <c r="AF1047120" s="245"/>
      <c r="AG1047120" s="245"/>
    </row>
    <row r="1047121" spans="1:33" ht="12.75">
      <c r="A1047121" s="247"/>
      <c r="B1047121" s="248"/>
      <c r="C1047121" s="249"/>
      <c r="D1047121" s="250"/>
      <c r="E1047121" s="250"/>
      <c r="F1047121" s="250"/>
      <c r="G1047121" s="250"/>
      <c r="H1047121" s="250"/>
      <c r="I1047121" s="250"/>
      <c r="J1047121" s="244"/>
      <c r="K1047121" s="244"/>
      <c r="L1047121" s="244"/>
      <c r="M1047121" s="244"/>
      <c r="N1047121" s="244"/>
      <c r="O1047121" s="251"/>
      <c r="P1047121" s="251"/>
      <c r="Q1047121" s="251"/>
      <c r="R1047121" s="251"/>
      <c r="S1047121" s="251"/>
      <c r="T1047121" s="251"/>
      <c r="U1047121" s="251"/>
      <c r="V1047121" s="251"/>
      <c r="W1047121" s="251"/>
      <c r="X1047121" s="251"/>
      <c r="Y1047121" s="251"/>
      <c r="Z1047121" s="251"/>
      <c r="AA1047121" s="251"/>
      <c r="AB1047121" s="247"/>
      <c r="AC1047121" s="247"/>
      <c r="AD1047121" s="245"/>
      <c r="AE1047121" s="245"/>
      <c r="AF1047121" s="245"/>
      <c r="AG1047121" s="245"/>
    </row>
    <row r="1047122" spans="1:33" ht="12.75">
      <c r="A1047122" s="247"/>
      <c r="B1047122" s="248"/>
      <c r="C1047122" s="249"/>
      <c r="D1047122" s="250"/>
      <c r="E1047122" s="250"/>
      <c r="F1047122" s="250"/>
      <c r="G1047122" s="250"/>
      <c r="H1047122" s="250"/>
      <c r="I1047122" s="250"/>
      <c r="J1047122" s="244"/>
      <c r="K1047122" s="244"/>
      <c r="L1047122" s="244"/>
      <c r="M1047122" s="244"/>
      <c r="N1047122" s="244"/>
      <c r="O1047122" s="251"/>
      <c r="P1047122" s="251"/>
      <c r="Q1047122" s="251"/>
      <c r="R1047122" s="251"/>
      <c r="S1047122" s="251"/>
      <c r="T1047122" s="251"/>
      <c r="U1047122" s="251"/>
      <c r="V1047122" s="251"/>
      <c r="W1047122" s="251"/>
      <c r="X1047122" s="251"/>
      <c r="Y1047122" s="251"/>
      <c r="Z1047122" s="251"/>
      <c r="AA1047122" s="251"/>
      <c r="AB1047122" s="247"/>
      <c r="AC1047122" s="247"/>
      <c r="AD1047122" s="245"/>
      <c r="AE1047122" s="245"/>
      <c r="AF1047122" s="245"/>
      <c r="AG1047122" s="245"/>
    </row>
    <row r="1047123" spans="1:33" ht="12.75">
      <c r="A1047123" s="247"/>
      <c r="B1047123" s="248"/>
      <c r="C1047123" s="249"/>
      <c r="D1047123" s="250"/>
      <c r="E1047123" s="250"/>
      <c r="F1047123" s="250"/>
      <c r="G1047123" s="250"/>
      <c r="H1047123" s="250"/>
      <c r="I1047123" s="250"/>
      <c r="J1047123" s="244"/>
      <c r="K1047123" s="244"/>
      <c r="L1047123" s="244"/>
      <c r="M1047123" s="244"/>
      <c r="N1047123" s="244"/>
      <c r="O1047123" s="251"/>
      <c r="P1047123" s="251"/>
      <c r="Q1047123" s="251"/>
      <c r="R1047123" s="251"/>
      <c r="S1047123" s="251"/>
      <c r="T1047123" s="251"/>
      <c r="U1047123" s="251"/>
      <c r="V1047123" s="251"/>
      <c r="W1047123" s="251"/>
      <c r="X1047123" s="251"/>
      <c r="Y1047123" s="251"/>
      <c r="Z1047123" s="251"/>
      <c r="AA1047123" s="251"/>
      <c r="AB1047123" s="247"/>
      <c r="AC1047123" s="247"/>
      <c r="AD1047123" s="245"/>
      <c r="AE1047123" s="245"/>
      <c r="AF1047123" s="245"/>
      <c r="AG1047123" s="245"/>
    </row>
    <row r="1047124" spans="1:33" ht="12.75">
      <c r="A1047124" s="247"/>
      <c r="B1047124" s="248"/>
      <c r="C1047124" s="249"/>
      <c r="D1047124" s="250"/>
      <c r="E1047124" s="250"/>
      <c r="F1047124" s="250"/>
      <c r="G1047124" s="250"/>
      <c r="H1047124" s="250"/>
      <c r="I1047124" s="250"/>
      <c r="J1047124" s="244"/>
      <c r="K1047124" s="244"/>
      <c r="L1047124" s="244"/>
      <c r="M1047124" s="244"/>
      <c r="N1047124" s="244"/>
      <c r="O1047124" s="251"/>
      <c r="P1047124" s="251"/>
      <c r="Q1047124" s="251"/>
      <c r="R1047124" s="251"/>
      <c r="S1047124" s="251"/>
      <c r="T1047124" s="251"/>
      <c r="U1047124" s="251"/>
      <c r="V1047124" s="251"/>
      <c r="W1047124" s="251"/>
      <c r="X1047124" s="251"/>
      <c r="Y1047124" s="251"/>
      <c r="Z1047124" s="251"/>
      <c r="AA1047124" s="251"/>
      <c r="AB1047124" s="247"/>
      <c r="AC1047124" s="247"/>
      <c r="AD1047124" s="245"/>
      <c r="AE1047124" s="245"/>
      <c r="AF1047124" s="245"/>
      <c r="AG1047124" s="245"/>
    </row>
    <row r="1047125" spans="1:33" ht="12.75">
      <c r="A1047125" s="247"/>
      <c r="B1047125" s="248"/>
      <c r="C1047125" s="249"/>
      <c r="D1047125" s="250"/>
      <c r="E1047125" s="250"/>
      <c r="F1047125" s="250"/>
      <c r="G1047125" s="250"/>
      <c r="H1047125" s="250"/>
      <c r="I1047125" s="250"/>
      <c r="J1047125" s="244"/>
      <c r="K1047125" s="244"/>
      <c r="L1047125" s="244"/>
      <c r="M1047125" s="244"/>
      <c r="N1047125" s="244"/>
      <c r="O1047125" s="251"/>
      <c r="P1047125" s="251"/>
      <c r="Q1047125" s="251"/>
      <c r="R1047125" s="251"/>
      <c r="S1047125" s="251"/>
      <c r="T1047125" s="251"/>
      <c r="U1047125" s="251"/>
      <c r="V1047125" s="251"/>
      <c r="W1047125" s="251"/>
      <c r="X1047125" s="251"/>
      <c r="Y1047125" s="251"/>
      <c r="Z1047125" s="251"/>
      <c r="AA1047125" s="251"/>
      <c r="AB1047125" s="247"/>
      <c r="AC1047125" s="247"/>
      <c r="AD1047125" s="245"/>
      <c r="AE1047125" s="245"/>
      <c r="AF1047125" s="245"/>
      <c r="AG1047125" s="245"/>
    </row>
    <row r="1047126" spans="1:33" ht="12.75">
      <c r="A1047126" s="247"/>
      <c r="B1047126" s="248"/>
      <c r="C1047126" s="249"/>
      <c r="D1047126" s="250"/>
      <c r="E1047126" s="250"/>
      <c r="F1047126" s="250"/>
      <c r="G1047126" s="250"/>
      <c r="H1047126" s="250"/>
      <c r="I1047126" s="250"/>
      <c r="J1047126" s="244"/>
      <c r="K1047126" s="244"/>
      <c r="L1047126" s="244"/>
      <c r="M1047126" s="244"/>
      <c r="N1047126" s="244"/>
      <c r="O1047126" s="251"/>
      <c r="P1047126" s="251"/>
      <c r="Q1047126" s="251"/>
      <c r="R1047126" s="251"/>
      <c r="S1047126" s="251"/>
      <c r="T1047126" s="251"/>
      <c r="U1047126" s="251"/>
      <c r="V1047126" s="251"/>
      <c r="W1047126" s="251"/>
      <c r="X1047126" s="251"/>
      <c r="Y1047126" s="251"/>
      <c r="Z1047126" s="251"/>
      <c r="AA1047126" s="251"/>
      <c r="AB1047126" s="247"/>
      <c r="AC1047126" s="247"/>
      <c r="AD1047126" s="245"/>
      <c r="AE1047126" s="245"/>
      <c r="AF1047126" s="245"/>
      <c r="AG1047126" s="245"/>
    </row>
    <row r="1047127" spans="1:33" ht="12.75">
      <c r="A1047127" s="247"/>
      <c r="B1047127" s="248"/>
      <c r="C1047127" s="249"/>
      <c r="D1047127" s="250"/>
      <c r="E1047127" s="250"/>
      <c r="F1047127" s="250"/>
      <c r="G1047127" s="250"/>
      <c r="H1047127" s="250"/>
      <c r="I1047127" s="250"/>
      <c r="J1047127" s="244"/>
      <c r="K1047127" s="244"/>
      <c r="L1047127" s="244"/>
      <c r="M1047127" s="244"/>
      <c r="N1047127" s="244"/>
      <c r="O1047127" s="251"/>
      <c r="P1047127" s="251"/>
      <c r="Q1047127" s="251"/>
      <c r="R1047127" s="251"/>
      <c r="S1047127" s="251"/>
      <c r="T1047127" s="251"/>
      <c r="U1047127" s="251"/>
      <c r="V1047127" s="251"/>
      <c r="W1047127" s="251"/>
      <c r="X1047127" s="251"/>
      <c r="Y1047127" s="251"/>
      <c r="Z1047127" s="251"/>
      <c r="AA1047127" s="251"/>
      <c r="AB1047127" s="247"/>
      <c r="AC1047127" s="247"/>
      <c r="AD1047127" s="245"/>
      <c r="AE1047127" s="245"/>
      <c r="AF1047127" s="245"/>
      <c r="AG1047127" s="245"/>
    </row>
    <row r="1047128" spans="1:33" ht="12.75">
      <c r="A1047128" s="247"/>
      <c r="B1047128" s="248"/>
      <c r="C1047128" s="249"/>
      <c r="D1047128" s="250"/>
      <c r="E1047128" s="250"/>
      <c r="F1047128" s="250"/>
      <c r="G1047128" s="250"/>
      <c r="H1047128" s="250"/>
      <c r="I1047128" s="250"/>
      <c r="J1047128" s="244"/>
      <c r="K1047128" s="244"/>
      <c r="L1047128" s="244"/>
      <c r="M1047128" s="244"/>
      <c r="N1047128" s="244"/>
      <c r="O1047128" s="251"/>
      <c r="P1047128" s="251"/>
      <c r="Q1047128" s="251"/>
      <c r="R1047128" s="251"/>
      <c r="S1047128" s="251"/>
      <c r="T1047128" s="251"/>
      <c r="U1047128" s="251"/>
      <c r="V1047128" s="251"/>
      <c r="W1047128" s="251"/>
      <c r="X1047128" s="251"/>
      <c r="Y1047128" s="251"/>
      <c r="Z1047128" s="251"/>
      <c r="AA1047128" s="251"/>
      <c r="AB1047128" s="247"/>
      <c r="AC1047128" s="247"/>
      <c r="AD1047128" s="245"/>
      <c r="AE1047128" s="245"/>
      <c r="AF1047128" s="245"/>
      <c r="AG1047128" s="245"/>
    </row>
    <row r="1047129" spans="1:33" ht="12.75">
      <c r="A1047129" s="247"/>
      <c r="B1047129" s="248"/>
      <c r="C1047129" s="249"/>
      <c r="D1047129" s="250"/>
      <c r="E1047129" s="250"/>
      <c r="F1047129" s="250"/>
      <c r="G1047129" s="250"/>
      <c r="H1047129" s="250"/>
      <c r="I1047129" s="250"/>
      <c r="J1047129" s="244"/>
      <c r="K1047129" s="244"/>
      <c r="L1047129" s="244"/>
      <c r="M1047129" s="244"/>
      <c r="N1047129" s="244"/>
      <c r="O1047129" s="251"/>
      <c r="P1047129" s="251"/>
      <c r="Q1047129" s="251"/>
      <c r="R1047129" s="251"/>
      <c r="S1047129" s="251"/>
      <c r="T1047129" s="251"/>
      <c r="U1047129" s="251"/>
      <c r="V1047129" s="251"/>
      <c r="W1047129" s="251"/>
      <c r="X1047129" s="251"/>
      <c r="Y1047129" s="251"/>
      <c r="Z1047129" s="251"/>
      <c r="AA1047129" s="251"/>
      <c r="AB1047129" s="247"/>
      <c r="AC1047129" s="247"/>
      <c r="AD1047129" s="245"/>
      <c r="AE1047129" s="245"/>
      <c r="AF1047129" s="245"/>
      <c r="AG1047129" s="245"/>
    </row>
    <row r="1047130" spans="1:33" ht="12.75">
      <c r="A1047130" s="247"/>
      <c r="B1047130" s="248"/>
      <c r="C1047130" s="249"/>
      <c r="D1047130" s="250"/>
      <c r="E1047130" s="250"/>
      <c r="F1047130" s="250"/>
      <c r="G1047130" s="250"/>
      <c r="H1047130" s="250"/>
      <c r="I1047130" s="250"/>
      <c r="J1047130" s="244"/>
      <c r="K1047130" s="244"/>
      <c r="L1047130" s="244"/>
      <c r="M1047130" s="244"/>
      <c r="N1047130" s="244"/>
      <c r="O1047130" s="251"/>
      <c r="P1047130" s="251"/>
      <c r="Q1047130" s="251"/>
      <c r="R1047130" s="251"/>
      <c r="S1047130" s="251"/>
      <c r="T1047130" s="251"/>
      <c r="U1047130" s="251"/>
      <c r="V1047130" s="251"/>
      <c r="W1047130" s="251"/>
      <c r="X1047130" s="251"/>
      <c r="Y1047130" s="251"/>
      <c r="Z1047130" s="251"/>
      <c r="AA1047130" s="251"/>
      <c r="AB1047130" s="247"/>
      <c r="AC1047130" s="247"/>
      <c r="AD1047130" s="245"/>
      <c r="AE1047130" s="245"/>
      <c r="AF1047130" s="245"/>
      <c r="AG1047130" s="245"/>
    </row>
    <row r="1047131" spans="1:33" ht="12.75">
      <c r="A1047131" s="247"/>
      <c r="B1047131" s="248"/>
      <c r="C1047131" s="249"/>
      <c r="D1047131" s="250"/>
      <c r="E1047131" s="250"/>
      <c r="F1047131" s="250"/>
      <c r="G1047131" s="250"/>
      <c r="H1047131" s="250"/>
      <c r="I1047131" s="250"/>
      <c r="J1047131" s="244"/>
      <c r="K1047131" s="244"/>
      <c r="L1047131" s="244"/>
      <c r="M1047131" s="244"/>
      <c r="N1047131" s="244"/>
      <c r="O1047131" s="251"/>
      <c r="P1047131" s="251"/>
      <c r="Q1047131" s="251"/>
      <c r="R1047131" s="251"/>
      <c r="S1047131" s="251"/>
      <c r="T1047131" s="251"/>
      <c r="U1047131" s="251"/>
      <c r="V1047131" s="251"/>
      <c r="W1047131" s="251"/>
      <c r="X1047131" s="251"/>
      <c r="Y1047131" s="251"/>
      <c r="Z1047131" s="251"/>
      <c r="AA1047131" s="251"/>
      <c r="AB1047131" s="247"/>
      <c r="AC1047131" s="247"/>
      <c r="AD1047131" s="245"/>
      <c r="AE1047131" s="245"/>
      <c r="AF1047131" s="245"/>
      <c r="AG1047131" s="245"/>
    </row>
    <row r="1047132" spans="1:33" ht="12.75">
      <c r="A1047132" s="247"/>
      <c r="B1047132" s="248"/>
      <c r="C1047132" s="249"/>
      <c r="D1047132" s="250"/>
      <c r="E1047132" s="250"/>
      <c r="F1047132" s="250"/>
      <c r="G1047132" s="250"/>
      <c r="H1047132" s="250"/>
      <c r="I1047132" s="250"/>
      <c r="J1047132" s="244"/>
      <c r="K1047132" s="244"/>
      <c r="L1047132" s="244"/>
      <c r="M1047132" s="244"/>
      <c r="N1047132" s="244"/>
      <c r="O1047132" s="251"/>
      <c r="P1047132" s="251"/>
      <c r="Q1047132" s="251"/>
      <c r="R1047132" s="251"/>
      <c r="S1047132" s="251"/>
      <c r="T1047132" s="251"/>
      <c r="U1047132" s="251"/>
      <c r="V1047132" s="251"/>
      <c r="W1047132" s="251"/>
      <c r="X1047132" s="251"/>
      <c r="Y1047132" s="251"/>
      <c r="Z1047132" s="251"/>
      <c r="AA1047132" s="251"/>
      <c r="AB1047132" s="247"/>
      <c r="AC1047132" s="247"/>
      <c r="AD1047132" s="245"/>
      <c r="AE1047132" s="245"/>
      <c r="AF1047132" s="245"/>
      <c r="AG1047132" s="245"/>
    </row>
    <row r="1047133" spans="1:33" ht="12.75">
      <c r="A1047133" s="247"/>
      <c r="B1047133" s="248"/>
      <c r="C1047133" s="249"/>
      <c r="D1047133" s="250"/>
      <c r="E1047133" s="250"/>
      <c r="F1047133" s="250"/>
      <c r="G1047133" s="250"/>
      <c r="H1047133" s="250"/>
      <c r="I1047133" s="250"/>
      <c r="J1047133" s="244"/>
      <c r="K1047133" s="244"/>
      <c r="L1047133" s="244"/>
      <c r="M1047133" s="244"/>
      <c r="N1047133" s="244"/>
      <c r="O1047133" s="251"/>
      <c r="P1047133" s="251"/>
      <c r="Q1047133" s="251"/>
      <c r="R1047133" s="251"/>
      <c r="S1047133" s="251"/>
      <c r="T1047133" s="251"/>
      <c r="U1047133" s="251"/>
      <c r="V1047133" s="251"/>
      <c r="W1047133" s="251"/>
      <c r="X1047133" s="251"/>
      <c r="Y1047133" s="251"/>
      <c r="Z1047133" s="251"/>
      <c r="AA1047133" s="251"/>
      <c r="AB1047133" s="247"/>
      <c r="AC1047133" s="247"/>
      <c r="AD1047133" s="245"/>
      <c r="AE1047133" s="245"/>
      <c r="AF1047133" s="245"/>
      <c r="AG1047133" s="245"/>
    </row>
    <row r="1047134" spans="1:33" ht="12.75">
      <c r="A1047134" s="247"/>
      <c r="B1047134" s="248"/>
      <c r="C1047134" s="249"/>
      <c r="D1047134" s="250"/>
      <c r="E1047134" s="250"/>
      <c r="F1047134" s="250"/>
      <c r="G1047134" s="250"/>
      <c r="H1047134" s="250"/>
      <c r="I1047134" s="250"/>
      <c r="J1047134" s="244"/>
      <c r="K1047134" s="244"/>
      <c r="L1047134" s="244"/>
      <c r="M1047134" s="244"/>
      <c r="N1047134" s="244"/>
      <c r="O1047134" s="251"/>
      <c r="P1047134" s="251"/>
      <c r="Q1047134" s="251"/>
      <c r="R1047134" s="251"/>
      <c r="S1047134" s="251"/>
      <c r="T1047134" s="251"/>
      <c r="U1047134" s="251"/>
      <c r="V1047134" s="251"/>
      <c r="W1047134" s="251"/>
      <c r="X1047134" s="251"/>
      <c r="Y1047134" s="251"/>
      <c r="Z1047134" s="251"/>
      <c r="AA1047134" s="251"/>
      <c r="AB1047134" s="247"/>
      <c r="AC1047134" s="247"/>
      <c r="AD1047134" s="245"/>
      <c r="AE1047134" s="245"/>
      <c r="AF1047134" s="245"/>
      <c r="AG1047134" s="245"/>
    </row>
    <row r="1047135" spans="1:33" ht="12.75">
      <c r="A1047135" s="247"/>
      <c r="B1047135" s="248"/>
      <c r="C1047135" s="249"/>
      <c r="D1047135" s="250"/>
      <c r="E1047135" s="250"/>
      <c r="F1047135" s="250"/>
      <c r="G1047135" s="250"/>
      <c r="H1047135" s="250"/>
      <c r="I1047135" s="250"/>
      <c r="J1047135" s="244"/>
      <c r="K1047135" s="244"/>
      <c r="L1047135" s="244"/>
      <c r="M1047135" s="244"/>
      <c r="N1047135" s="244"/>
      <c r="O1047135" s="251"/>
      <c r="P1047135" s="251"/>
      <c r="Q1047135" s="251"/>
      <c r="R1047135" s="251"/>
      <c r="S1047135" s="251"/>
      <c r="T1047135" s="251"/>
      <c r="U1047135" s="251"/>
      <c r="V1047135" s="251"/>
      <c r="W1047135" s="251"/>
      <c r="X1047135" s="251"/>
      <c r="Y1047135" s="251"/>
      <c r="Z1047135" s="251"/>
      <c r="AA1047135" s="251"/>
      <c r="AB1047135" s="247"/>
      <c r="AC1047135" s="247"/>
      <c r="AD1047135" s="245"/>
      <c r="AE1047135" s="245"/>
      <c r="AF1047135" s="245"/>
      <c r="AG1047135" s="245"/>
    </row>
    <row r="1047136" spans="1:33" ht="12.75">
      <c r="A1047136" s="247"/>
      <c r="B1047136" s="248"/>
      <c r="C1047136" s="249"/>
      <c r="D1047136" s="250"/>
      <c r="E1047136" s="250"/>
      <c r="F1047136" s="250"/>
      <c r="G1047136" s="250"/>
      <c r="H1047136" s="250"/>
      <c r="I1047136" s="250"/>
      <c r="J1047136" s="244"/>
      <c r="K1047136" s="244"/>
      <c r="L1047136" s="244"/>
      <c r="M1047136" s="244"/>
      <c r="N1047136" s="244"/>
      <c r="O1047136" s="251"/>
      <c r="P1047136" s="251"/>
      <c r="Q1047136" s="251"/>
      <c r="R1047136" s="251"/>
      <c r="S1047136" s="251"/>
      <c r="T1047136" s="251"/>
      <c r="U1047136" s="251"/>
      <c r="V1047136" s="251"/>
      <c r="W1047136" s="251"/>
      <c r="X1047136" s="251"/>
      <c r="Y1047136" s="251"/>
      <c r="Z1047136" s="251"/>
      <c r="AA1047136" s="251"/>
      <c r="AB1047136" s="247"/>
      <c r="AC1047136" s="247"/>
      <c r="AD1047136" s="245"/>
      <c r="AE1047136" s="245"/>
      <c r="AF1047136" s="245"/>
      <c r="AG1047136" s="245"/>
    </row>
    <row r="1047137" spans="1:33" ht="12.75">
      <c r="A1047137" s="247"/>
      <c r="B1047137" s="248"/>
      <c r="C1047137" s="249"/>
      <c r="D1047137" s="250"/>
      <c r="E1047137" s="250"/>
      <c r="F1047137" s="250"/>
      <c r="G1047137" s="250"/>
      <c r="H1047137" s="250"/>
      <c r="I1047137" s="250"/>
      <c r="J1047137" s="244"/>
      <c r="K1047137" s="244"/>
      <c r="L1047137" s="244"/>
      <c r="M1047137" s="244"/>
      <c r="N1047137" s="244"/>
      <c r="O1047137" s="251"/>
      <c r="P1047137" s="251"/>
      <c r="Q1047137" s="251"/>
      <c r="R1047137" s="251"/>
      <c r="S1047137" s="251"/>
      <c r="T1047137" s="251"/>
      <c r="U1047137" s="251"/>
      <c r="V1047137" s="251"/>
      <c r="W1047137" s="251"/>
      <c r="X1047137" s="251"/>
      <c r="Y1047137" s="251"/>
      <c r="Z1047137" s="251"/>
      <c r="AA1047137" s="251"/>
      <c r="AB1047137" s="247"/>
      <c r="AC1047137" s="247"/>
      <c r="AD1047137" s="245"/>
      <c r="AE1047137" s="245"/>
      <c r="AF1047137" s="245"/>
      <c r="AG1047137" s="245"/>
    </row>
    <row r="1047138" spans="1:33" ht="12.75">
      <c r="A1047138" s="247"/>
      <c r="B1047138" s="248"/>
      <c r="C1047138" s="249"/>
      <c r="D1047138" s="250"/>
      <c r="E1047138" s="250"/>
      <c r="F1047138" s="250"/>
      <c r="G1047138" s="250"/>
      <c r="H1047138" s="250"/>
      <c r="I1047138" s="250"/>
      <c r="J1047138" s="244"/>
      <c r="K1047138" s="244"/>
      <c r="L1047138" s="244"/>
      <c r="M1047138" s="244"/>
      <c r="N1047138" s="244"/>
      <c r="O1047138" s="251"/>
      <c r="P1047138" s="251"/>
      <c r="Q1047138" s="251"/>
      <c r="R1047138" s="251"/>
      <c r="S1047138" s="251"/>
      <c r="T1047138" s="251"/>
      <c r="U1047138" s="251"/>
      <c r="V1047138" s="251"/>
      <c r="W1047138" s="251"/>
      <c r="X1047138" s="251"/>
      <c r="Y1047138" s="251"/>
      <c r="Z1047138" s="251"/>
      <c r="AA1047138" s="251"/>
      <c r="AB1047138" s="247"/>
      <c r="AC1047138" s="247"/>
      <c r="AD1047138" s="245"/>
      <c r="AE1047138" s="245"/>
      <c r="AF1047138" s="245"/>
      <c r="AG1047138" s="245"/>
    </row>
    <row r="1047139" spans="1:33" ht="12.75">
      <c r="A1047139" s="247"/>
      <c r="B1047139" s="248"/>
      <c r="C1047139" s="249"/>
      <c r="D1047139" s="250"/>
      <c r="E1047139" s="250"/>
      <c r="F1047139" s="250"/>
      <c r="G1047139" s="250"/>
      <c r="H1047139" s="250"/>
      <c r="I1047139" s="250"/>
      <c r="J1047139" s="244"/>
      <c r="K1047139" s="244"/>
      <c r="L1047139" s="244"/>
      <c r="M1047139" s="244"/>
      <c r="N1047139" s="244"/>
      <c r="O1047139" s="251"/>
      <c r="P1047139" s="251"/>
      <c r="Q1047139" s="251"/>
      <c r="R1047139" s="251"/>
      <c r="S1047139" s="251"/>
      <c r="T1047139" s="251"/>
      <c r="U1047139" s="251"/>
      <c r="V1047139" s="251"/>
      <c r="W1047139" s="251"/>
      <c r="X1047139" s="251"/>
      <c r="Y1047139" s="251"/>
      <c r="Z1047139" s="251"/>
      <c r="AA1047139" s="251"/>
      <c r="AB1047139" s="247"/>
      <c r="AC1047139" s="247"/>
      <c r="AD1047139" s="245"/>
      <c r="AE1047139" s="245"/>
      <c r="AF1047139" s="245"/>
      <c r="AG1047139" s="245"/>
    </row>
    <row r="1047140" spans="1:33" ht="12.75">
      <c r="A1047140" s="247"/>
      <c r="B1047140" s="248"/>
      <c r="C1047140" s="249"/>
      <c r="D1047140" s="250"/>
      <c r="E1047140" s="250"/>
      <c r="F1047140" s="250"/>
      <c r="G1047140" s="250"/>
      <c r="H1047140" s="250"/>
      <c r="I1047140" s="250"/>
      <c r="J1047140" s="244"/>
      <c r="K1047140" s="244"/>
      <c r="L1047140" s="244"/>
      <c r="M1047140" s="244"/>
      <c r="N1047140" s="244"/>
      <c r="O1047140" s="251"/>
      <c r="P1047140" s="251"/>
      <c r="Q1047140" s="251"/>
      <c r="R1047140" s="251"/>
      <c r="S1047140" s="251"/>
      <c r="T1047140" s="251"/>
      <c r="U1047140" s="251"/>
      <c r="V1047140" s="251"/>
      <c r="W1047140" s="251"/>
      <c r="X1047140" s="251"/>
      <c r="Y1047140" s="251"/>
      <c r="Z1047140" s="251"/>
      <c r="AA1047140" s="251"/>
      <c r="AB1047140" s="247"/>
      <c r="AC1047140" s="247"/>
      <c r="AD1047140" s="245"/>
      <c r="AE1047140" s="245"/>
      <c r="AF1047140" s="245"/>
      <c r="AG1047140" s="245"/>
    </row>
    <row r="1047141" spans="1:33" ht="12.75">
      <c r="A1047141" s="247"/>
      <c r="B1047141" s="248"/>
      <c r="C1047141" s="249"/>
      <c r="D1047141" s="250"/>
      <c r="E1047141" s="250"/>
      <c r="F1047141" s="250"/>
      <c r="G1047141" s="250"/>
      <c r="H1047141" s="250"/>
      <c r="I1047141" s="250"/>
      <c r="J1047141" s="244"/>
      <c r="K1047141" s="244"/>
      <c r="L1047141" s="244"/>
      <c r="M1047141" s="244"/>
      <c r="N1047141" s="244"/>
      <c r="O1047141" s="251"/>
      <c r="P1047141" s="251"/>
      <c r="Q1047141" s="251"/>
      <c r="R1047141" s="251"/>
      <c r="S1047141" s="251"/>
      <c r="T1047141" s="251"/>
      <c r="U1047141" s="251"/>
      <c r="V1047141" s="251"/>
      <c r="W1047141" s="251"/>
      <c r="X1047141" s="251"/>
      <c r="Y1047141" s="251"/>
      <c r="Z1047141" s="251"/>
      <c r="AA1047141" s="251"/>
      <c r="AB1047141" s="247"/>
      <c r="AC1047141" s="247"/>
      <c r="AD1047141" s="245"/>
      <c r="AE1047141" s="245"/>
      <c r="AF1047141" s="245"/>
      <c r="AG1047141" s="245"/>
    </row>
    <row r="1047142" spans="1:33" ht="12.75">
      <c r="A1047142" s="247"/>
      <c r="B1047142" s="248"/>
      <c r="C1047142" s="249"/>
      <c r="D1047142" s="250"/>
      <c r="E1047142" s="250"/>
      <c r="F1047142" s="250"/>
      <c r="G1047142" s="250"/>
      <c r="H1047142" s="250"/>
      <c r="I1047142" s="250"/>
      <c r="J1047142" s="244"/>
      <c r="K1047142" s="244"/>
      <c r="L1047142" s="244"/>
      <c r="M1047142" s="244"/>
      <c r="N1047142" s="244"/>
      <c r="O1047142" s="251"/>
      <c r="P1047142" s="251"/>
      <c r="Q1047142" s="251"/>
      <c r="R1047142" s="251"/>
      <c r="S1047142" s="251"/>
      <c r="T1047142" s="251"/>
      <c r="U1047142" s="251"/>
      <c r="V1047142" s="251"/>
      <c r="W1047142" s="251"/>
      <c r="X1047142" s="251"/>
      <c r="Y1047142" s="251"/>
      <c r="Z1047142" s="251"/>
      <c r="AA1047142" s="251"/>
      <c r="AB1047142" s="247"/>
      <c r="AC1047142" s="247"/>
      <c r="AD1047142" s="245"/>
      <c r="AE1047142" s="245"/>
      <c r="AF1047142" s="245"/>
      <c r="AG1047142" s="245"/>
    </row>
    <row r="1047143" spans="1:33" ht="12.75">
      <c r="A1047143" s="247"/>
      <c r="B1047143" s="248"/>
      <c r="C1047143" s="249"/>
      <c r="D1047143" s="250"/>
      <c r="E1047143" s="250"/>
      <c r="F1047143" s="250"/>
      <c r="G1047143" s="250"/>
      <c r="H1047143" s="250"/>
      <c r="I1047143" s="250"/>
      <c r="J1047143" s="244"/>
      <c r="K1047143" s="244"/>
      <c r="L1047143" s="244"/>
      <c r="M1047143" s="244"/>
      <c r="N1047143" s="244"/>
      <c r="O1047143" s="251"/>
      <c r="P1047143" s="251"/>
      <c r="Q1047143" s="251"/>
      <c r="R1047143" s="251"/>
      <c r="S1047143" s="251"/>
      <c r="T1047143" s="251"/>
      <c r="U1047143" s="251"/>
      <c r="V1047143" s="251"/>
      <c r="W1047143" s="251"/>
      <c r="X1047143" s="251"/>
      <c r="Y1047143" s="251"/>
      <c r="Z1047143" s="251"/>
      <c r="AA1047143" s="251"/>
      <c r="AB1047143" s="247"/>
      <c r="AC1047143" s="247"/>
      <c r="AD1047143" s="245"/>
      <c r="AE1047143" s="245"/>
      <c r="AF1047143" s="245"/>
      <c r="AG1047143" s="245"/>
    </row>
    <row r="1047144" spans="1:33" ht="12.75">
      <c r="A1047144" s="247"/>
      <c r="B1047144" s="248"/>
      <c r="C1047144" s="249"/>
      <c r="D1047144" s="250"/>
      <c r="E1047144" s="250"/>
      <c r="F1047144" s="250"/>
      <c r="G1047144" s="250"/>
      <c r="H1047144" s="250"/>
      <c r="I1047144" s="250"/>
      <c r="J1047144" s="244"/>
      <c r="K1047144" s="244"/>
      <c r="L1047144" s="244"/>
      <c r="M1047144" s="244"/>
      <c r="N1047144" s="244"/>
      <c r="O1047144" s="251"/>
      <c r="P1047144" s="251"/>
      <c r="Q1047144" s="251"/>
      <c r="R1047144" s="251"/>
      <c r="S1047144" s="251"/>
      <c r="T1047144" s="251"/>
      <c r="U1047144" s="251"/>
      <c r="V1047144" s="251"/>
      <c r="W1047144" s="251"/>
      <c r="X1047144" s="251"/>
      <c r="Y1047144" s="251"/>
      <c r="Z1047144" s="251"/>
      <c r="AA1047144" s="251"/>
      <c r="AB1047144" s="247"/>
      <c r="AC1047144" s="247"/>
      <c r="AD1047144" s="245"/>
      <c r="AE1047144" s="245"/>
      <c r="AF1047144" s="245"/>
      <c r="AG1047144" s="245"/>
    </row>
    <row r="1047145" spans="1:33" ht="12.75">
      <c r="A1047145" s="247"/>
      <c r="B1047145" s="248"/>
      <c r="C1047145" s="249"/>
      <c r="D1047145" s="250"/>
      <c r="E1047145" s="250"/>
      <c r="F1047145" s="250"/>
      <c r="G1047145" s="250"/>
      <c r="H1047145" s="250"/>
      <c r="I1047145" s="250"/>
      <c r="J1047145" s="244"/>
      <c r="K1047145" s="244"/>
      <c r="L1047145" s="244"/>
      <c r="M1047145" s="244"/>
      <c r="N1047145" s="244"/>
      <c r="O1047145" s="251"/>
      <c r="P1047145" s="251"/>
      <c r="Q1047145" s="251"/>
      <c r="R1047145" s="251"/>
      <c r="S1047145" s="251"/>
      <c r="T1047145" s="251"/>
      <c r="U1047145" s="251"/>
      <c r="V1047145" s="251"/>
      <c r="W1047145" s="251"/>
      <c r="X1047145" s="251"/>
      <c r="Y1047145" s="251"/>
      <c r="Z1047145" s="251"/>
      <c r="AA1047145" s="251"/>
      <c r="AB1047145" s="247"/>
      <c r="AC1047145" s="247"/>
      <c r="AD1047145" s="245"/>
      <c r="AE1047145" s="245"/>
      <c r="AF1047145" s="245"/>
      <c r="AG1047145" s="245"/>
    </row>
    <row r="1047146" spans="1:33" ht="12.75">
      <c r="A1047146" s="247"/>
      <c r="B1047146" s="248"/>
      <c r="C1047146" s="249"/>
      <c r="D1047146" s="250"/>
      <c r="E1047146" s="250"/>
      <c r="F1047146" s="250"/>
      <c r="G1047146" s="250"/>
      <c r="H1047146" s="250"/>
      <c r="I1047146" s="250"/>
      <c r="J1047146" s="244"/>
      <c r="K1047146" s="244"/>
      <c r="L1047146" s="244"/>
      <c r="M1047146" s="244"/>
      <c r="N1047146" s="244"/>
      <c r="O1047146" s="251"/>
      <c r="P1047146" s="251"/>
      <c r="Q1047146" s="251"/>
      <c r="R1047146" s="251"/>
      <c r="S1047146" s="251"/>
      <c r="T1047146" s="251"/>
      <c r="U1047146" s="251"/>
      <c r="V1047146" s="251"/>
      <c r="W1047146" s="251"/>
      <c r="X1047146" s="251"/>
      <c r="Y1047146" s="251"/>
      <c r="Z1047146" s="251"/>
      <c r="AA1047146" s="251"/>
      <c r="AB1047146" s="247"/>
      <c r="AC1047146" s="247"/>
      <c r="AD1047146" s="245"/>
      <c r="AE1047146" s="245"/>
      <c r="AF1047146" s="245"/>
      <c r="AG1047146" s="245"/>
    </row>
    <row r="1047147" spans="1:33" ht="12.75">
      <c r="A1047147" s="247"/>
      <c r="B1047147" s="248"/>
      <c r="C1047147" s="249"/>
      <c r="D1047147" s="250"/>
      <c r="E1047147" s="250"/>
      <c r="F1047147" s="250"/>
      <c r="G1047147" s="250"/>
      <c r="H1047147" s="250"/>
      <c r="I1047147" s="250"/>
      <c r="J1047147" s="244"/>
      <c r="K1047147" s="244"/>
      <c r="L1047147" s="244"/>
      <c r="M1047147" s="244"/>
      <c r="N1047147" s="244"/>
      <c r="O1047147" s="251"/>
      <c r="P1047147" s="251"/>
      <c r="Q1047147" s="251"/>
      <c r="R1047147" s="251"/>
      <c r="S1047147" s="251"/>
      <c r="T1047147" s="251"/>
      <c r="U1047147" s="251"/>
      <c r="V1047147" s="251"/>
      <c r="W1047147" s="251"/>
      <c r="X1047147" s="251"/>
      <c r="Y1047147" s="251"/>
      <c r="Z1047147" s="251"/>
      <c r="AA1047147" s="251"/>
      <c r="AB1047147" s="247"/>
      <c r="AC1047147" s="247"/>
      <c r="AD1047147" s="245"/>
      <c r="AE1047147" s="245"/>
      <c r="AF1047147" s="245"/>
      <c r="AG1047147" s="245"/>
    </row>
    <row r="1047148" spans="1:33" ht="12.75">
      <c r="A1047148" s="247"/>
      <c r="B1047148" s="248"/>
      <c r="C1047148" s="249"/>
      <c r="D1047148" s="250"/>
      <c r="E1047148" s="250"/>
      <c r="F1047148" s="250"/>
      <c r="G1047148" s="250"/>
      <c r="H1047148" s="250"/>
      <c r="I1047148" s="250"/>
      <c r="J1047148" s="244"/>
      <c r="K1047148" s="244"/>
      <c r="L1047148" s="244"/>
      <c r="M1047148" s="244"/>
      <c r="N1047148" s="244"/>
      <c r="O1047148" s="251"/>
      <c r="P1047148" s="251"/>
      <c r="Q1047148" s="251"/>
      <c r="R1047148" s="251"/>
      <c r="S1047148" s="251"/>
      <c r="T1047148" s="251"/>
      <c r="U1047148" s="251"/>
      <c r="V1047148" s="251"/>
      <c r="W1047148" s="251"/>
      <c r="X1047148" s="251"/>
      <c r="Y1047148" s="251"/>
      <c r="Z1047148" s="251"/>
      <c r="AA1047148" s="251"/>
      <c r="AB1047148" s="247"/>
      <c r="AC1047148" s="247"/>
      <c r="AD1047148" s="245"/>
      <c r="AE1047148" s="245"/>
      <c r="AF1047148" s="245"/>
      <c r="AG1047148" s="245"/>
    </row>
    <row r="1047149" spans="1:33" ht="12.75">
      <c r="A1047149" s="247"/>
      <c r="B1047149" s="248"/>
      <c r="C1047149" s="249"/>
      <c r="D1047149" s="250"/>
      <c r="E1047149" s="250"/>
      <c r="F1047149" s="250"/>
      <c r="G1047149" s="250"/>
      <c r="H1047149" s="250"/>
      <c r="I1047149" s="250"/>
      <c r="J1047149" s="244"/>
      <c r="K1047149" s="244"/>
      <c r="L1047149" s="244"/>
      <c r="M1047149" s="244"/>
      <c r="N1047149" s="244"/>
      <c r="O1047149" s="251"/>
      <c r="P1047149" s="251"/>
      <c r="Q1047149" s="251"/>
      <c r="R1047149" s="251"/>
      <c r="S1047149" s="251"/>
      <c r="T1047149" s="251"/>
      <c r="U1047149" s="251"/>
      <c r="V1047149" s="251"/>
      <c r="W1047149" s="251"/>
      <c r="X1047149" s="251"/>
      <c r="Y1047149" s="251"/>
      <c r="Z1047149" s="251"/>
      <c r="AA1047149" s="251"/>
      <c r="AB1047149" s="247"/>
      <c r="AC1047149" s="247"/>
      <c r="AD1047149" s="245"/>
      <c r="AE1047149" s="245"/>
      <c r="AF1047149" s="245"/>
      <c r="AG1047149" s="245"/>
    </row>
    <row r="1047150" spans="1:33" ht="12.75">
      <c r="A1047150" s="247"/>
      <c r="B1047150" s="248"/>
      <c r="C1047150" s="249"/>
      <c r="D1047150" s="250"/>
      <c r="E1047150" s="250"/>
      <c r="F1047150" s="250"/>
      <c r="G1047150" s="250"/>
      <c r="H1047150" s="250"/>
      <c r="I1047150" s="250"/>
      <c r="J1047150" s="244"/>
      <c r="K1047150" s="244"/>
      <c r="L1047150" s="244"/>
      <c r="M1047150" s="244"/>
      <c r="N1047150" s="244"/>
      <c r="O1047150" s="251"/>
      <c r="P1047150" s="251"/>
      <c r="Q1047150" s="251"/>
      <c r="R1047150" s="251"/>
      <c r="S1047150" s="251"/>
      <c r="T1047150" s="251"/>
      <c r="U1047150" s="251"/>
      <c r="V1047150" s="251"/>
      <c r="W1047150" s="251"/>
      <c r="X1047150" s="251"/>
      <c r="Y1047150" s="251"/>
      <c r="Z1047150" s="251"/>
      <c r="AA1047150" s="251"/>
      <c r="AB1047150" s="247"/>
      <c r="AC1047150" s="247"/>
      <c r="AD1047150" s="245"/>
      <c r="AE1047150" s="245"/>
      <c r="AF1047150" s="245"/>
      <c r="AG1047150" s="245"/>
    </row>
    <row r="1047151" spans="1:33" ht="12.75">
      <c r="A1047151" s="247"/>
      <c r="B1047151" s="248"/>
      <c r="C1047151" s="249"/>
      <c r="D1047151" s="250"/>
      <c r="E1047151" s="250"/>
      <c r="F1047151" s="250"/>
      <c r="G1047151" s="250"/>
      <c r="H1047151" s="250"/>
      <c r="I1047151" s="250"/>
      <c r="J1047151" s="244"/>
      <c r="K1047151" s="244"/>
      <c r="L1047151" s="244"/>
      <c r="M1047151" s="244"/>
      <c r="N1047151" s="244"/>
      <c r="O1047151" s="251"/>
      <c r="P1047151" s="251"/>
      <c r="Q1047151" s="251"/>
      <c r="R1047151" s="251"/>
      <c r="S1047151" s="251"/>
      <c r="T1047151" s="251"/>
      <c r="U1047151" s="251"/>
      <c r="V1047151" s="251"/>
      <c r="W1047151" s="251"/>
      <c r="X1047151" s="251"/>
      <c r="Y1047151" s="251"/>
      <c r="Z1047151" s="251"/>
      <c r="AA1047151" s="251"/>
      <c r="AB1047151" s="247"/>
      <c r="AC1047151" s="247"/>
      <c r="AD1047151" s="245"/>
      <c r="AE1047151" s="245"/>
      <c r="AF1047151" s="245"/>
      <c r="AG1047151" s="245"/>
    </row>
    <row r="1047152" spans="1:33" ht="12.75">
      <c r="A1047152" s="247"/>
      <c r="B1047152" s="248"/>
      <c r="C1047152" s="249"/>
      <c r="D1047152" s="250"/>
      <c r="E1047152" s="250"/>
      <c r="F1047152" s="250"/>
      <c r="G1047152" s="250"/>
      <c r="H1047152" s="250"/>
      <c r="I1047152" s="250"/>
      <c r="J1047152" s="244"/>
      <c r="K1047152" s="244"/>
      <c r="L1047152" s="244"/>
      <c r="M1047152" s="244"/>
      <c r="N1047152" s="244"/>
      <c r="O1047152" s="251"/>
      <c r="P1047152" s="251"/>
      <c r="Q1047152" s="251"/>
      <c r="R1047152" s="251"/>
      <c r="S1047152" s="251"/>
      <c r="T1047152" s="251"/>
      <c r="U1047152" s="251"/>
      <c r="V1047152" s="251"/>
      <c r="W1047152" s="251"/>
      <c r="X1047152" s="251"/>
      <c r="Y1047152" s="251"/>
      <c r="Z1047152" s="251"/>
      <c r="AA1047152" s="251"/>
      <c r="AB1047152" s="247"/>
      <c r="AC1047152" s="247"/>
      <c r="AD1047152" s="245"/>
      <c r="AE1047152" s="245"/>
      <c r="AF1047152" s="245"/>
      <c r="AG1047152" s="245"/>
    </row>
    <row r="1047153" spans="1:33" ht="12.75">
      <c r="A1047153" s="247"/>
      <c r="B1047153" s="248"/>
      <c r="C1047153" s="249"/>
      <c r="D1047153" s="250"/>
      <c r="E1047153" s="250"/>
      <c r="F1047153" s="250"/>
      <c r="G1047153" s="250"/>
      <c r="H1047153" s="250"/>
      <c r="I1047153" s="250"/>
      <c r="J1047153" s="244"/>
      <c r="K1047153" s="244"/>
      <c r="L1047153" s="244"/>
      <c r="M1047153" s="244"/>
      <c r="N1047153" s="244"/>
      <c r="O1047153" s="251"/>
      <c r="P1047153" s="251"/>
      <c r="Q1047153" s="251"/>
      <c r="R1047153" s="251"/>
      <c r="S1047153" s="251"/>
      <c r="T1047153" s="251"/>
      <c r="U1047153" s="251"/>
      <c r="V1047153" s="251"/>
      <c r="W1047153" s="251"/>
      <c r="X1047153" s="251"/>
      <c r="Y1047153" s="251"/>
      <c r="Z1047153" s="251"/>
      <c r="AA1047153" s="251"/>
      <c r="AB1047153" s="247"/>
      <c r="AC1047153" s="247"/>
      <c r="AD1047153" s="245"/>
      <c r="AE1047153" s="245"/>
      <c r="AF1047153" s="245"/>
      <c r="AG1047153" s="245"/>
    </row>
    <row r="1047154" spans="1:33" ht="12.75">
      <c r="A1047154" s="247"/>
      <c r="B1047154" s="248"/>
      <c r="C1047154" s="249"/>
      <c r="D1047154" s="250"/>
      <c r="E1047154" s="250"/>
      <c r="F1047154" s="250"/>
      <c r="G1047154" s="250"/>
      <c r="H1047154" s="250"/>
      <c r="I1047154" s="250"/>
      <c r="J1047154" s="244"/>
      <c r="K1047154" s="244"/>
      <c r="L1047154" s="244"/>
      <c r="M1047154" s="244"/>
      <c r="N1047154" s="244"/>
      <c r="O1047154" s="251"/>
      <c r="P1047154" s="251"/>
      <c r="Q1047154" s="251"/>
      <c r="R1047154" s="251"/>
      <c r="S1047154" s="251"/>
      <c r="T1047154" s="251"/>
      <c r="U1047154" s="251"/>
      <c r="V1047154" s="251"/>
      <c r="W1047154" s="251"/>
      <c r="X1047154" s="251"/>
      <c r="Y1047154" s="251"/>
      <c r="Z1047154" s="251"/>
      <c r="AA1047154" s="251"/>
      <c r="AB1047154" s="247"/>
      <c r="AC1047154" s="247"/>
      <c r="AD1047154" s="245"/>
      <c r="AE1047154" s="245"/>
      <c r="AF1047154" s="245"/>
      <c r="AG1047154" s="245"/>
    </row>
    <row r="1047155" spans="1:33" ht="12.75">
      <c r="A1047155" s="247"/>
      <c r="B1047155" s="248"/>
      <c r="C1047155" s="249"/>
      <c r="D1047155" s="250"/>
      <c r="E1047155" s="250"/>
      <c r="F1047155" s="250"/>
      <c r="G1047155" s="250"/>
      <c r="H1047155" s="250"/>
      <c r="I1047155" s="250"/>
      <c r="J1047155" s="244"/>
      <c r="K1047155" s="244"/>
      <c r="L1047155" s="244"/>
      <c r="M1047155" s="244"/>
      <c r="N1047155" s="244"/>
      <c r="O1047155" s="251"/>
      <c r="P1047155" s="251"/>
      <c r="Q1047155" s="251"/>
      <c r="R1047155" s="251"/>
      <c r="S1047155" s="251"/>
      <c r="T1047155" s="251"/>
      <c r="U1047155" s="251"/>
      <c r="V1047155" s="251"/>
      <c r="W1047155" s="251"/>
      <c r="X1047155" s="251"/>
      <c r="Y1047155" s="251"/>
      <c r="Z1047155" s="251"/>
      <c r="AA1047155" s="251"/>
      <c r="AB1047155" s="247"/>
      <c r="AC1047155" s="247"/>
      <c r="AD1047155" s="245"/>
      <c r="AE1047155" s="245"/>
      <c r="AF1047155" s="245"/>
      <c r="AG1047155" s="245"/>
    </row>
    <row r="1047156" spans="1:33" ht="12.75">
      <c r="A1047156" s="247"/>
      <c r="B1047156" s="248"/>
      <c r="C1047156" s="249"/>
      <c r="D1047156" s="250"/>
      <c r="E1047156" s="250"/>
      <c r="F1047156" s="250"/>
      <c r="G1047156" s="250"/>
      <c r="H1047156" s="250"/>
      <c r="I1047156" s="250"/>
      <c r="J1047156" s="244"/>
      <c r="K1047156" s="244"/>
      <c r="L1047156" s="244"/>
      <c r="M1047156" s="244"/>
      <c r="N1047156" s="244"/>
      <c r="O1047156" s="251"/>
      <c r="P1047156" s="251"/>
      <c r="Q1047156" s="251"/>
      <c r="R1047156" s="251"/>
      <c r="S1047156" s="251"/>
      <c r="T1047156" s="251"/>
      <c r="U1047156" s="251"/>
      <c r="V1047156" s="251"/>
      <c r="W1047156" s="251"/>
      <c r="X1047156" s="251"/>
      <c r="Y1047156" s="251"/>
      <c r="Z1047156" s="251"/>
      <c r="AA1047156" s="251"/>
      <c r="AB1047156" s="247"/>
      <c r="AC1047156" s="247"/>
      <c r="AD1047156" s="245"/>
      <c r="AE1047156" s="245"/>
      <c r="AF1047156" s="245"/>
      <c r="AG1047156" s="245"/>
    </row>
    <row r="1047157" spans="1:33" ht="12.75">
      <c r="A1047157" s="247"/>
      <c r="B1047157" s="248"/>
      <c r="C1047157" s="249"/>
      <c r="D1047157" s="250"/>
      <c r="E1047157" s="250"/>
      <c r="F1047157" s="250"/>
      <c r="G1047157" s="250"/>
      <c r="H1047157" s="250"/>
      <c r="I1047157" s="250"/>
      <c r="J1047157" s="244"/>
      <c r="K1047157" s="244"/>
      <c r="L1047157" s="244"/>
      <c r="M1047157" s="244"/>
      <c r="N1047157" s="244"/>
      <c r="O1047157" s="251"/>
      <c r="P1047157" s="251"/>
      <c r="Q1047157" s="251"/>
      <c r="R1047157" s="251"/>
      <c r="S1047157" s="251"/>
      <c r="T1047157" s="251"/>
      <c r="U1047157" s="251"/>
      <c r="V1047157" s="251"/>
      <c r="W1047157" s="251"/>
      <c r="X1047157" s="251"/>
      <c r="Y1047157" s="251"/>
      <c r="Z1047157" s="251"/>
      <c r="AA1047157" s="251"/>
      <c r="AB1047157" s="247"/>
      <c r="AC1047157" s="247"/>
      <c r="AD1047157" s="245"/>
      <c r="AE1047157" s="245"/>
      <c r="AF1047157" s="245"/>
      <c r="AG1047157" s="245"/>
    </row>
    <row r="1047158" spans="1:33" ht="12.75">
      <c r="A1047158" s="247"/>
      <c r="B1047158" s="248"/>
      <c r="C1047158" s="249"/>
      <c r="D1047158" s="250"/>
      <c r="E1047158" s="250"/>
      <c r="F1047158" s="250"/>
      <c r="G1047158" s="250"/>
      <c r="H1047158" s="250"/>
      <c r="I1047158" s="250"/>
      <c r="J1047158" s="244"/>
      <c r="K1047158" s="244"/>
      <c r="L1047158" s="244"/>
      <c r="M1047158" s="244"/>
      <c r="N1047158" s="244"/>
      <c r="O1047158" s="251"/>
      <c r="P1047158" s="251"/>
      <c r="Q1047158" s="251"/>
      <c r="R1047158" s="251"/>
      <c r="S1047158" s="251"/>
      <c r="T1047158" s="251"/>
      <c r="U1047158" s="251"/>
      <c r="V1047158" s="251"/>
      <c r="W1047158" s="251"/>
      <c r="X1047158" s="251"/>
      <c r="Y1047158" s="251"/>
      <c r="Z1047158" s="251"/>
      <c r="AA1047158" s="251"/>
      <c r="AB1047158" s="247"/>
      <c r="AC1047158" s="247"/>
      <c r="AD1047158" s="245"/>
      <c r="AE1047158" s="245"/>
      <c r="AF1047158" s="245"/>
      <c r="AG1047158" s="245"/>
    </row>
    <row r="1047159" spans="1:33" ht="12.75">
      <c r="A1047159" s="247"/>
      <c r="B1047159" s="248"/>
      <c r="C1047159" s="249"/>
      <c r="D1047159" s="250"/>
      <c r="E1047159" s="250"/>
      <c r="F1047159" s="250"/>
      <c r="G1047159" s="250"/>
      <c r="H1047159" s="250"/>
      <c r="I1047159" s="250"/>
      <c r="J1047159" s="244"/>
      <c r="K1047159" s="244"/>
      <c r="L1047159" s="244"/>
      <c r="M1047159" s="244"/>
      <c r="N1047159" s="244"/>
      <c r="O1047159" s="251"/>
      <c r="P1047159" s="251"/>
      <c r="Q1047159" s="251"/>
      <c r="R1047159" s="251"/>
      <c r="S1047159" s="251"/>
      <c r="T1047159" s="251"/>
      <c r="U1047159" s="251"/>
      <c r="V1047159" s="251"/>
      <c r="W1047159" s="251"/>
      <c r="X1047159" s="251"/>
      <c r="Y1047159" s="251"/>
      <c r="Z1047159" s="251"/>
      <c r="AA1047159" s="251"/>
      <c r="AB1047159" s="247"/>
      <c r="AC1047159" s="247"/>
      <c r="AD1047159" s="245"/>
      <c r="AE1047159" s="245"/>
      <c r="AF1047159" s="245"/>
      <c r="AG1047159" s="245"/>
    </row>
    <row r="1047160" spans="1:33" ht="12.75">
      <c r="A1047160" s="247"/>
      <c r="B1047160" s="248"/>
      <c r="C1047160" s="249"/>
      <c r="D1047160" s="250"/>
      <c r="E1047160" s="250"/>
      <c r="F1047160" s="250"/>
      <c r="G1047160" s="250"/>
      <c r="H1047160" s="250"/>
      <c r="I1047160" s="250"/>
      <c r="J1047160" s="244"/>
      <c r="K1047160" s="244"/>
      <c r="L1047160" s="244"/>
      <c r="M1047160" s="244"/>
      <c r="N1047160" s="244"/>
      <c r="O1047160" s="251"/>
      <c r="P1047160" s="251"/>
      <c r="Q1047160" s="251"/>
      <c r="R1047160" s="251"/>
      <c r="S1047160" s="251"/>
      <c r="T1047160" s="251"/>
      <c r="U1047160" s="251"/>
      <c r="V1047160" s="251"/>
      <c r="W1047160" s="251"/>
      <c r="X1047160" s="251"/>
      <c r="Y1047160" s="251"/>
      <c r="Z1047160" s="251"/>
      <c r="AA1047160" s="251"/>
      <c r="AB1047160" s="247"/>
      <c r="AC1047160" s="247"/>
      <c r="AD1047160" s="245"/>
      <c r="AE1047160" s="245"/>
      <c r="AF1047160" s="245"/>
      <c r="AG1047160" s="245"/>
    </row>
    <row r="1047161" spans="1:33" ht="12.75">
      <c r="A1047161" s="247"/>
      <c r="B1047161" s="248"/>
      <c r="C1047161" s="249"/>
      <c r="D1047161" s="250"/>
      <c r="E1047161" s="250"/>
      <c r="F1047161" s="250"/>
      <c r="G1047161" s="250"/>
      <c r="H1047161" s="250"/>
      <c r="I1047161" s="250"/>
      <c r="J1047161" s="244"/>
      <c r="K1047161" s="244"/>
      <c r="L1047161" s="244"/>
      <c r="M1047161" s="244"/>
      <c r="N1047161" s="244"/>
      <c r="O1047161" s="251"/>
      <c r="P1047161" s="251"/>
      <c r="Q1047161" s="251"/>
      <c r="R1047161" s="251"/>
      <c r="S1047161" s="251"/>
      <c r="T1047161" s="251"/>
      <c r="U1047161" s="251"/>
      <c r="V1047161" s="251"/>
      <c r="W1047161" s="251"/>
      <c r="X1047161" s="251"/>
      <c r="Y1047161" s="251"/>
      <c r="Z1047161" s="251"/>
      <c r="AA1047161" s="251"/>
      <c r="AB1047161" s="247"/>
      <c r="AC1047161" s="247"/>
      <c r="AD1047161" s="245"/>
      <c r="AE1047161" s="245"/>
      <c r="AF1047161" s="245"/>
      <c r="AG1047161" s="245"/>
    </row>
    <row r="1047162" spans="1:33" ht="12.75">
      <c r="A1047162" s="247"/>
      <c r="B1047162" s="248"/>
      <c r="C1047162" s="249"/>
      <c r="D1047162" s="250"/>
      <c r="E1047162" s="250"/>
      <c r="F1047162" s="250"/>
      <c r="G1047162" s="250"/>
      <c r="H1047162" s="250"/>
      <c r="I1047162" s="250"/>
      <c r="J1047162" s="244"/>
      <c r="K1047162" s="244"/>
      <c r="L1047162" s="244"/>
      <c r="M1047162" s="244"/>
      <c r="N1047162" s="244"/>
      <c r="O1047162" s="251"/>
      <c r="P1047162" s="251"/>
      <c r="Q1047162" s="251"/>
      <c r="R1047162" s="251"/>
      <c r="S1047162" s="251"/>
      <c r="T1047162" s="251"/>
      <c r="U1047162" s="251"/>
      <c r="V1047162" s="251"/>
      <c r="W1047162" s="251"/>
      <c r="X1047162" s="251"/>
      <c r="Y1047162" s="251"/>
      <c r="Z1047162" s="251"/>
      <c r="AA1047162" s="251"/>
      <c r="AB1047162" s="247"/>
      <c r="AC1047162" s="247"/>
      <c r="AD1047162" s="245"/>
      <c r="AE1047162" s="245"/>
      <c r="AF1047162" s="245"/>
      <c r="AG1047162" s="245"/>
    </row>
    <row r="1047163" spans="1:33" ht="12.75">
      <c r="A1047163" s="247"/>
      <c r="B1047163" s="248"/>
      <c r="C1047163" s="249"/>
      <c r="D1047163" s="250"/>
      <c r="E1047163" s="250"/>
      <c r="F1047163" s="250"/>
      <c r="G1047163" s="250"/>
      <c r="H1047163" s="250"/>
      <c r="I1047163" s="250"/>
      <c r="J1047163" s="244"/>
      <c r="K1047163" s="244"/>
      <c r="L1047163" s="244"/>
      <c r="M1047163" s="244"/>
      <c r="N1047163" s="244"/>
      <c r="O1047163" s="251"/>
      <c r="P1047163" s="251"/>
      <c r="Q1047163" s="251"/>
      <c r="R1047163" s="251"/>
      <c r="S1047163" s="251"/>
      <c r="T1047163" s="251"/>
      <c r="U1047163" s="251"/>
      <c r="V1047163" s="251"/>
      <c r="W1047163" s="251"/>
      <c r="X1047163" s="251"/>
      <c r="Y1047163" s="251"/>
      <c r="Z1047163" s="251"/>
      <c r="AA1047163" s="251"/>
      <c r="AB1047163" s="247"/>
      <c r="AC1047163" s="247"/>
      <c r="AD1047163" s="245"/>
      <c r="AE1047163" s="245"/>
      <c r="AF1047163" s="245"/>
      <c r="AG1047163" s="245"/>
    </row>
    <row r="1047164" spans="1:33" ht="12.75">
      <c r="A1047164" s="247"/>
      <c r="B1047164" s="248"/>
      <c r="C1047164" s="249"/>
      <c r="D1047164" s="250"/>
      <c r="E1047164" s="250"/>
      <c r="F1047164" s="250"/>
      <c r="G1047164" s="250"/>
      <c r="H1047164" s="250"/>
      <c r="I1047164" s="250"/>
      <c r="J1047164" s="244"/>
      <c r="K1047164" s="244"/>
      <c r="L1047164" s="244"/>
      <c r="M1047164" s="244"/>
      <c r="N1047164" s="244"/>
      <c r="O1047164" s="251"/>
      <c r="P1047164" s="251"/>
      <c r="Q1047164" s="251"/>
      <c r="R1047164" s="251"/>
      <c r="S1047164" s="251"/>
      <c r="T1047164" s="251"/>
      <c r="U1047164" s="251"/>
      <c r="V1047164" s="251"/>
      <c r="W1047164" s="251"/>
      <c r="X1047164" s="251"/>
      <c r="Y1047164" s="251"/>
      <c r="Z1047164" s="251"/>
      <c r="AA1047164" s="251"/>
      <c r="AB1047164" s="247"/>
      <c r="AC1047164" s="247"/>
      <c r="AD1047164" s="245"/>
      <c r="AE1047164" s="245"/>
      <c r="AF1047164" s="245"/>
      <c r="AG1047164" s="245"/>
    </row>
    <row r="1047165" spans="1:33" ht="12.75">
      <c r="A1047165" s="247"/>
      <c r="B1047165" s="248"/>
      <c r="C1047165" s="249"/>
      <c r="D1047165" s="250"/>
      <c r="E1047165" s="250"/>
      <c r="F1047165" s="250"/>
      <c r="G1047165" s="250"/>
      <c r="H1047165" s="250"/>
      <c r="I1047165" s="250"/>
      <c r="J1047165" s="244"/>
      <c r="K1047165" s="244"/>
      <c r="L1047165" s="244"/>
      <c r="M1047165" s="244"/>
      <c r="N1047165" s="244"/>
      <c r="O1047165" s="251"/>
      <c r="P1047165" s="251"/>
      <c r="Q1047165" s="251"/>
      <c r="R1047165" s="251"/>
      <c r="S1047165" s="251"/>
      <c r="T1047165" s="251"/>
      <c r="U1047165" s="251"/>
      <c r="V1047165" s="251"/>
      <c r="W1047165" s="251"/>
      <c r="X1047165" s="251"/>
      <c r="Y1047165" s="251"/>
      <c r="Z1047165" s="251"/>
      <c r="AA1047165" s="251"/>
      <c r="AB1047165" s="247"/>
      <c r="AC1047165" s="247"/>
      <c r="AD1047165" s="245"/>
      <c r="AE1047165" s="245"/>
      <c r="AF1047165" s="245"/>
      <c r="AG1047165" s="245"/>
    </row>
    <row r="1047166" spans="1:33" ht="12.75">
      <c r="A1047166" s="247"/>
      <c r="B1047166" s="248"/>
      <c r="C1047166" s="249"/>
      <c r="D1047166" s="250"/>
      <c r="E1047166" s="250"/>
      <c r="F1047166" s="250"/>
      <c r="G1047166" s="250"/>
      <c r="H1047166" s="250"/>
      <c r="I1047166" s="250"/>
      <c r="J1047166" s="244"/>
      <c r="K1047166" s="244"/>
      <c r="L1047166" s="244"/>
      <c r="M1047166" s="244"/>
      <c r="N1047166" s="244"/>
      <c r="O1047166" s="251"/>
      <c r="P1047166" s="251"/>
      <c r="Q1047166" s="251"/>
      <c r="R1047166" s="251"/>
      <c r="S1047166" s="251"/>
      <c r="T1047166" s="251"/>
      <c r="U1047166" s="251"/>
      <c r="V1047166" s="251"/>
      <c r="W1047166" s="251"/>
      <c r="X1047166" s="251"/>
      <c r="Y1047166" s="251"/>
      <c r="Z1047166" s="251"/>
      <c r="AA1047166" s="251"/>
      <c r="AB1047166" s="247"/>
      <c r="AC1047166" s="247"/>
      <c r="AD1047166" s="245"/>
      <c r="AE1047166" s="245"/>
      <c r="AF1047166" s="245"/>
      <c r="AG1047166" s="245"/>
    </row>
    <row r="1047167" spans="1:33" ht="12.75">
      <c r="A1047167" s="247"/>
      <c r="B1047167" s="248"/>
      <c r="C1047167" s="249"/>
      <c r="D1047167" s="250"/>
      <c r="E1047167" s="250"/>
      <c r="F1047167" s="250"/>
      <c r="G1047167" s="250"/>
      <c r="H1047167" s="250"/>
      <c r="I1047167" s="250"/>
      <c r="J1047167" s="244"/>
      <c r="K1047167" s="244"/>
      <c r="L1047167" s="244"/>
      <c r="M1047167" s="244"/>
      <c r="N1047167" s="244"/>
      <c r="O1047167" s="251"/>
      <c r="P1047167" s="251"/>
      <c r="Q1047167" s="251"/>
      <c r="R1047167" s="251"/>
      <c r="S1047167" s="251"/>
      <c r="T1047167" s="251"/>
      <c r="U1047167" s="251"/>
      <c r="V1047167" s="251"/>
      <c r="W1047167" s="251"/>
      <c r="X1047167" s="251"/>
      <c r="Y1047167" s="251"/>
      <c r="Z1047167" s="251"/>
      <c r="AA1047167" s="251"/>
      <c r="AB1047167" s="247"/>
      <c r="AC1047167" s="247"/>
      <c r="AD1047167" s="245"/>
      <c r="AE1047167" s="245"/>
      <c r="AF1047167" s="245"/>
      <c r="AG1047167" s="245"/>
    </row>
    <row r="1047168" spans="1:33" ht="12.75">
      <c r="A1047168" s="247"/>
      <c r="B1047168" s="248"/>
      <c r="C1047168" s="249"/>
      <c r="D1047168" s="250"/>
      <c r="E1047168" s="250"/>
      <c r="F1047168" s="250"/>
      <c r="G1047168" s="250"/>
      <c r="H1047168" s="250"/>
      <c r="I1047168" s="250"/>
      <c r="J1047168" s="244"/>
      <c r="K1047168" s="244"/>
      <c r="L1047168" s="244"/>
      <c r="M1047168" s="244"/>
      <c r="N1047168" s="244"/>
      <c r="O1047168" s="251"/>
      <c r="P1047168" s="251"/>
      <c r="Q1047168" s="251"/>
      <c r="R1047168" s="251"/>
      <c r="S1047168" s="251"/>
      <c r="T1047168" s="251"/>
      <c r="U1047168" s="251"/>
      <c r="V1047168" s="251"/>
      <c r="W1047168" s="251"/>
      <c r="X1047168" s="251"/>
      <c r="Y1047168" s="251"/>
      <c r="Z1047168" s="251"/>
      <c r="AA1047168" s="251"/>
      <c r="AB1047168" s="247"/>
      <c r="AC1047168" s="247"/>
      <c r="AD1047168" s="245"/>
      <c r="AE1047168" s="245"/>
      <c r="AF1047168" s="245"/>
      <c r="AG1047168" s="245"/>
    </row>
    <row r="1047169" spans="1:33" ht="12.75">
      <c r="A1047169" s="247"/>
      <c r="B1047169" s="248"/>
      <c r="C1047169" s="249"/>
      <c r="D1047169" s="250"/>
      <c r="E1047169" s="250"/>
      <c r="F1047169" s="250"/>
      <c r="G1047169" s="250"/>
      <c r="H1047169" s="250"/>
      <c r="I1047169" s="250"/>
      <c r="J1047169" s="244"/>
      <c r="K1047169" s="244"/>
      <c r="L1047169" s="244"/>
      <c r="M1047169" s="244"/>
      <c r="N1047169" s="244"/>
      <c r="O1047169" s="251"/>
      <c r="P1047169" s="251"/>
      <c r="Q1047169" s="251"/>
      <c r="R1047169" s="251"/>
      <c r="S1047169" s="251"/>
      <c r="T1047169" s="251"/>
      <c r="U1047169" s="251"/>
      <c r="V1047169" s="251"/>
      <c r="W1047169" s="251"/>
      <c r="X1047169" s="251"/>
      <c r="Y1047169" s="251"/>
      <c r="Z1047169" s="251"/>
      <c r="AA1047169" s="251"/>
      <c r="AB1047169" s="247"/>
      <c r="AC1047169" s="247"/>
      <c r="AD1047169" s="245"/>
      <c r="AE1047169" s="245"/>
      <c r="AF1047169" s="245"/>
      <c r="AG1047169" s="245"/>
    </row>
    <row r="1047170" spans="1:33" ht="12.75">
      <c r="A1047170" s="247"/>
      <c r="B1047170" s="248"/>
      <c r="C1047170" s="249"/>
      <c r="D1047170" s="250"/>
      <c r="E1047170" s="250"/>
      <c r="F1047170" s="250"/>
      <c r="G1047170" s="250"/>
      <c r="H1047170" s="250"/>
      <c r="I1047170" s="250"/>
      <c r="J1047170" s="244"/>
      <c r="K1047170" s="244"/>
      <c r="L1047170" s="244"/>
      <c r="M1047170" s="244"/>
      <c r="N1047170" s="244"/>
      <c r="O1047170" s="251"/>
      <c r="P1047170" s="251"/>
      <c r="Q1047170" s="251"/>
      <c r="R1047170" s="251"/>
      <c r="S1047170" s="251"/>
      <c r="T1047170" s="251"/>
      <c r="U1047170" s="251"/>
      <c r="V1047170" s="251"/>
      <c r="W1047170" s="251"/>
      <c r="X1047170" s="251"/>
      <c r="Y1047170" s="251"/>
      <c r="Z1047170" s="251"/>
      <c r="AA1047170" s="251"/>
      <c r="AB1047170" s="247"/>
      <c r="AC1047170" s="247"/>
      <c r="AD1047170" s="245"/>
      <c r="AE1047170" s="245"/>
      <c r="AF1047170" s="245"/>
      <c r="AG1047170" s="245"/>
    </row>
    <row r="1047171" spans="1:33" ht="12.75">
      <c r="A1047171" s="247"/>
      <c r="B1047171" s="248"/>
      <c r="C1047171" s="249"/>
      <c r="D1047171" s="250"/>
      <c r="E1047171" s="250"/>
      <c r="F1047171" s="250"/>
      <c r="G1047171" s="250"/>
      <c r="H1047171" s="250"/>
      <c r="I1047171" s="250"/>
      <c r="J1047171" s="244"/>
      <c r="K1047171" s="244"/>
      <c r="L1047171" s="244"/>
      <c r="M1047171" s="244"/>
      <c r="N1047171" s="244"/>
      <c r="O1047171" s="251"/>
      <c r="P1047171" s="251"/>
      <c r="Q1047171" s="251"/>
      <c r="R1047171" s="251"/>
      <c r="S1047171" s="251"/>
      <c r="T1047171" s="251"/>
      <c r="U1047171" s="251"/>
      <c r="V1047171" s="251"/>
      <c r="W1047171" s="251"/>
      <c r="X1047171" s="251"/>
      <c r="Y1047171" s="251"/>
      <c r="Z1047171" s="251"/>
      <c r="AA1047171" s="251"/>
      <c r="AB1047171" s="247"/>
      <c r="AC1047171" s="247"/>
      <c r="AD1047171" s="245"/>
      <c r="AE1047171" s="245"/>
      <c r="AF1047171" s="245"/>
      <c r="AG1047171" s="245"/>
    </row>
    <row r="1047172" spans="1:33" ht="12.75">
      <c r="A1047172" s="247"/>
      <c r="B1047172" s="248"/>
      <c r="C1047172" s="249"/>
      <c r="D1047172" s="250"/>
      <c r="E1047172" s="250"/>
      <c r="F1047172" s="250"/>
      <c r="G1047172" s="250"/>
      <c r="H1047172" s="250"/>
      <c r="I1047172" s="250"/>
      <c r="J1047172" s="244"/>
      <c r="K1047172" s="244"/>
      <c r="L1047172" s="244"/>
      <c r="M1047172" s="244"/>
      <c r="N1047172" s="244"/>
      <c r="O1047172" s="251"/>
      <c r="P1047172" s="251"/>
      <c r="Q1047172" s="251"/>
      <c r="R1047172" s="251"/>
      <c r="S1047172" s="251"/>
      <c r="T1047172" s="251"/>
      <c r="U1047172" s="251"/>
      <c r="V1047172" s="251"/>
      <c r="W1047172" s="251"/>
      <c r="X1047172" s="251"/>
      <c r="Y1047172" s="251"/>
      <c r="Z1047172" s="251"/>
      <c r="AA1047172" s="251"/>
      <c r="AB1047172" s="247"/>
      <c r="AC1047172" s="247"/>
      <c r="AD1047172" s="245"/>
      <c r="AE1047172" s="245"/>
      <c r="AF1047172" s="245"/>
      <c r="AG1047172" s="245"/>
    </row>
    <row r="1047173" spans="1:33" ht="12.75">
      <c r="A1047173" s="247"/>
      <c r="B1047173" s="248"/>
      <c r="C1047173" s="249"/>
      <c r="D1047173" s="250"/>
      <c r="E1047173" s="250"/>
      <c r="F1047173" s="250"/>
      <c r="G1047173" s="250"/>
      <c r="H1047173" s="250"/>
      <c r="I1047173" s="250"/>
      <c r="J1047173" s="244"/>
      <c r="K1047173" s="244"/>
      <c r="L1047173" s="244"/>
      <c r="M1047173" s="244"/>
      <c r="N1047173" s="244"/>
      <c r="O1047173" s="251"/>
      <c r="P1047173" s="251"/>
      <c r="Q1047173" s="251"/>
      <c r="R1047173" s="251"/>
      <c r="S1047173" s="251"/>
      <c r="T1047173" s="251"/>
      <c r="U1047173" s="251"/>
      <c r="V1047173" s="251"/>
      <c r="W1047173" s="251"/>
      <c r="X1047173" s="251"/>
      <c r="Y1047173" s="251"/>
      <c r="Z1047173" s="251"/>
      <c r="AA1047173" s="251"/>
      <c r="AB1047173" s="247"/>
      <c r="AC1047173" s="247"/>
      <c r="AD1047173" s="245"/>
      <c r="AE1047173" s="245"/>
      <c r="AF1047173" s="245"/>
      <c r="AG1047173" s="245"/>
    </row>
    <row r="1047174" spans="1:33" ht="12.75">
      <c r="A1047174" s="247"/>
      <c r="B1047174" s="248"/>
      <c r="C1047174" s="249"/>
      <c r="D1047174" s="250"/>
      <c r="E1047174" s="250"/>
      <c r="F1047174" s="250"/>
      <c r="G1047174" s="250"/>
      <c r="H1047174" s="250"/>
      <c r="I1047174" s="250"/>
      <c r="J1047174" s="244"/>
      <c r="K1047174" s="244"/>
      <c r="L1047174" s="244"/>
      <c r="M1047174" s="244"/>
      <c r="N1047174" s="244"/>
      <c r="O1047174" s="251"/>
      <c r="P1047174" s="251"/>
      <c r="Q1047174" s="251"/>
      <c r="R1047174" s="251"/>
      <c r="S1047174" s="251"/>
      <c r="T1047174" s="251"/>
      <c r="U1047174" s="251"/>
      <c r="V1047174" s="251"/>
      <c r="W1047174" s="251"/>
      <c r="X1047174" s="251"/>
      <c r="Y1047174" s="251"/>
      <c r="Z1047174" s="251"/>
      <c r="AA1047174" s="251"/>
      <c r="AB1047174" s="247"/>
      <c r="AC1047174" s="247"/>
      <c r="AD1047174" s="245"/>
      <c r="AE1047174" s="245"/>
      <c r="AF1047174" s="245"/>
      <c r="AG1047174" s="245"/>
    </row>
    <row r="1047175" spans="1:33" ht="12.75">
      <c r="A1047175" s="247"/>
      <c r="B1047175" s="248"/>
      <c r="C1047175" s="249"/>
      <c r="D1047175" s="250"/>
      <c r="E1047175" s="250"/>
      <c r="F1047175" s="250"/>
      <c r="G1047175" s="250"/>
      <c r="H1047175" s="250"/>
      <c r="I1047175" s="250"/>
      <c r="J1047175" s="244"/>
      <c r="K1047175" s="244"/>
      <c r="L1047175" s="244"/>
      <c r="M1047175" s="244"/>
      <c r="N1047175" s="244"/>
      <c r="O1047175" s="251"/>
      <c r="P1047175" s="251"/>
      <c r="Q1047175" s="251"/>
      <c r="R1047175" s="251"/>
      <c r="S1047175" s="251"/>
      <c r="T1047175" s="251"/>
      <c r="U1047175" s="251"/>
      <c r="V1047175" s="251"/>
      <c r="W1047175" s="251"/>
      <c r="X1047175" s="251"/>
      <c r="Y1047175" s="251"/>
      <c r="Z1047175" s="251"/>
      <c r="AA1047175" s="251"/>
      <c r="AB1047175" s="247"/>
      <c r="AC1047175" s="247"/>
      <c r="AD1047175" s="245"/>
      <c r="AE1047175" s="245"/>
      <c r="AF1047175" s="245"/>
      <c r="AG1047175" s="245"/>
    </row>
    <row r="1047176" spans="1:33" ht="12.75">
      <c r="A1047176" s="247"/>
      <c r="B1047176" s="248"/>
      <c r="C1047176" s="249"/>
      <c r="D1047176" s="250"/>
      <c r="E1047176" s="250"/>
      <c r="F1047176" s="250"/>
      <c r="G1047176" s="250"/>
      <c r="H1047176" s="250"/>
      <c r="I1047176" s="250"/>
      <c r="J1047176" s="244"/>
      <c r="K1047176" s="244"/>
      <c r="L1047176" s="244"/>
      <c r="M1047176" s="244"/>
      <c r="N1047176" s="244"/>
      <c r="O1047176" s="251"/>
      <c r="P1047176" s="251"/>
      <c r="Q1047176" s="251"/>
      <c r="R1047176" s="251"/>
      <c r="S1047176" s="251"/>
      <c r="T1047176" s="251"/>
      <c r="U1047176" s="251"/>
      <c r="V1047176" s="251"/>
      <c r="W1047176" s="251"/>
      <c r="X1047176" s="251"/>
      <c r="Y1047176" s="251"/>
      <c r="Z1047176" s="251"/>
      <c r="AA1047176" s="251"/>
      <c r="AB1047176" s="247"/>
      <c r="AC1047176" s="247"/>
      <c r="AD1047176" s="245"/>
      <c r="AE1047176" s="245"/>
      <c r="AF1047176" s="245"/>
      <c r="AG1047176" s="245"/>
    </row>
    <row r="1047177" spans="1:33" ht="12.75">
      <c r="A1047177" s="247"/>
      <c r="B1047177" s="248"/>
      <c r="C1047177" s="249"/>
      <c r="D1047177" s="250"/>
      <c r="E1047177" s="250"/>
      <c r="F1047177" s="250"/>
      <c r="G1047177" s="250"/>
      <c r="H1047177" s="250"/>
      <c r="I1047177" s="250"/>
      <c r="J1047177" s="244"/>
      <c r="K1047177" s="244"/>
      <c r="L1047177" s="244"/>
      <c r="M1047177" s="244"/>
      <c r="N1047177" s="244"/>
      <c r="O1047177" s="251"/>
      <c r="P1047177" s="251"/>
      <c r="Q1047177" s="251"/>
      <c r="R1047177" s="251"/>
      <c r="S1047177" s="251"/>
      <c r="T1047177" s="251"/>
      <c r="U1047177" s="251"/>
      <c r="V1047177" s="251"/>
      <c r="W1047177" s="251"/>
      <c r="X1047177" s="251"/>
      <c r="Y1047177" s="251"/>
      <c r="Z1047177" s="251"/>
      <c r="AA1047177" s="251"/>
      <c r="AB1047177" s="247"/>
      <c r="AC1047177" s="247"/>
      <c r="AD1047177" s="245"/>
      <c r="AE1047177" s="245"/>
      <c r="AF1047177" s="245"/>
      <c r="AG1047177" s="245"/>
    </row>
    <row r="1047178" spans="1:33" ht="12.75">
      <c r="A1047178" s="247"/>
      <c r="B1047178" s="248"/>
      <c r="C1047178" s="249"/>
      <c r="D1047178" s="250"/>
      <c r="E1047178" s="250"/>
      <c r="F1047178" s="250"/>
      <c r="G1047178" s="250"/>
      <c r="H1047178" s="250"/>
      <c r="I1047178" s="250"/>
      <c r="J1047178" s="244"/>
      <c r="K1047178" s="244"/>
      <c r="L1047178" s="244"/>
      <c r="M1047178" s="244"/>
      <c r="N1047178" s="244"/>
      <c r="O1047178" s="251"/>
      <c r="P1047178" s="251"/>
      <c r="Q1047178" s="251"/>
      <c r="R1047178" s="251"/>
      <c r="S1047178" s="251"/>
      <c r="T1047178" s="251"/>
      <c r="U1047178" s="251"/>
      <c r="V1047178" s="251"/>
      <c r="W1047178" s="251"/>
      <c r="X1047178" s="251"/>
      <c r="Y1047178" s="251"/>
      <c r="Z1047178" s="251"/>
      <c r="AA1047178" s="251"/>
      <c r="AB1047178" s="247"/>
      <c r="AC1047178" s="247"/>
      <c r="AD1047178" s="245"/>
      <c r="AE1047178" s="245"/>
      <c r="AF1047178" s="245"/>
      <c r="AG1047178" s="245"/>
    </row>
    <row r="1047179" spans="1:33" ht="12.75">
      <c r="A1047179" s="247"/>
      <c r="B1047179" s="248"/>
      <c r="C1047179" s="249"/>
      <c r="D1047179" s="250"/>
      <c r="E1047179" s="250"/>
      <c r="F1047179" s="250"/>
      <c r="G1047179" s="250"/>
      <c r="H1047179" s="250"/>
      <c r="I1047179" s="250"/>
      <c r="J1047179" s="244"/>
      <c r="K1047179" s="244"/>
      <c r="L1047179" s="244"/>
      <c r="M1047179" s="244"/>
      <c r="N1047179" s="244"/>
      <c r="O1047179" s="251"/>
      <c r="P1047179" s="251"/>
      <c r="Q1047179" s="251"/>
      <c r="R1047179" s="251"/>
      <c r="S1047179" s="251"/>
      <c r="T1047179" s="251"/>
      <c r="U1047179" s="251"/>
      <c r="V1047179" s="251"/>
      <c r="W1047179" s="251"/>
      <c r="X1047179" s="251"/>
      <c r="Y1047179" s="251"/>
      <c r="Z1047179" s="251"/>
      <c r="AA1047179" s="251"/>
      <c r="AB1047179" s="247"/>
      <c r="AC1047179" s="247"/>
      <c r="AD1047179" s="245"/>
      <c r="AE1047179" s="245"/>
      <c r="AF1047179" s="245"/>
      <c r="AG1047179" s="245"/>
    </row>
    <row r="1047180" spans="1:33" ht="12.75">
      <c r="A1047180" s="247"/>
      <c r="B1047180" s="248"/>
      <c r="C1047180" s="249"/>
      <c r="D1047180" s="250"/>
      <c r="E1047180" s="250"/>
      <c r="F1047180" s="250"/>
      <c r="G1047180" s="250"/>
      <c r="H1047180" s="250"/>
      <c r="I1047180" s="250"/>
      <c r="J1047180" s="244"/>
      <c r="K1047180" s="244"/>
      <c r="L1047180" s="244"/>
      <c r="M1047180" s="244"/>
      <c r="N1047180" s="244"/>
      <c r="O1047180" s="251"/>
      <c r="P1047180" s="251"/>
      <c r="Q1047180" s="251"/>
      <c r="R1047180" s="251"/>
      <c r="S1047180" s="251"/>
      <c r="T1047180" s="251"/>
      <c r="U1047180" s="251"/>
      <c r="V1047180" s="251"/>
      <c r="W1047180" s="251"/>
      <c r="X1047180" s="251"/>
      <c r="Y1047180" s="251"/>
      <c r="Z1047180" s="251"/>
      <c r="AA1047180" s="251"/>
      <c r="AB1047180" s="247"/>
      <c r="AC1047180" s="247"/>
      <c r="AD1047180" s="245"/>
      <c r="AE1047180" s="245"/>
      <c r="AF1047180" s="245"/>
      <c r="AG1047180" s="245"/>
    </row>
    <row r="1047181" spans="1:33" ht="12.75">
      <c r="A1047181" s="247"/>
      <c r="B1047181" s="248"/>
      <c r="C1047181" s="249"/>
      <c r="D1047181" s="250"/>
      <c r="E1047181" s="250"/>
      <c r="F1047181" s="250"/>
      <c r="G1047181" s="250"/>
      <c r="H1047181" s="250"/>
      <c r="I1047181" s="250"/>
      <c r="J1047181" s="244"/>
      <c r="K1047181" s="244"/>
      <c r="L1047181" s="244"/>
      <c r="M1047181" s="244"/>
      <c r="N1047181" s="244"/>
      <c r="O1047181" s="251"/>
      <c r="P1047181" s="251"/>
      <c r="Q1047181" s="251"/>
      <c r="R1047181" s="251"/>
      <c r="S1047181" s="251"/>
      <c r="T1047181" s="251"/>
      <c r="U1047181" s="251"/>
      <c r="V1047181" s="251"/>
      <c r="W1047181" s="251"/>
      <c r="X1047181" s="251"/>
      <c r="Y1047181" s="251"/>
      <c r="Z1047181" s="251"/>
      <c r="AA1047181" s="251"/>
      <c r="AB1047181" s="247"/>
      <c r="AC1047181" s="247"/>
      <c r="AD1047181" s="245"/>
      <c r="AE1047181" s="245"/>
      <c r="AF1047181" s="245"/>
      <c r="AG1047181" s="245"/>
    </row>
    <row r="1047182" spans="1:33" ht="12.75">
      <c r="A1047182" s="247"/>
      <c r="B1047182" s="248"/>
      <c r="C1047182" s="249"/>
      <c r="D1047182" s="250"/>
      <c r="E1047182" s="250"/>
      <c r="F1047182" s="250"/>
      <c r="G1047182" s="250"/>
      <c r="H1047182" s="250"/>
      <c r="I1047182" s="250"/>
      <c r="J1047182" s="244"/>
      <c r="K1047182" s="244"/>
      <c r="L1047182" s="244"/>
      <c r="M1047182" s="244"/>
      <c r="N1047182" s="244"/>
      <c r="O1047182" s="251"/>
      <c r="P1047182" s="251"/>
      <c r="Q1047182" s="251"/>
      <c r="R1047182" s="251"/>
      <c r="S1047182" s="251"/>
      <c r="T1047182" s="251"/>
      <c r="U1047182" s="251"/>
      <c r="V1047182" s="251"/>
      <c r="W1047182" s="251"/>
      <c r="X1047182" s="251"/>
      <c r="Y1047182" s="251"/>
      <c r="Z1047182" s="251"/>
      <c r="AA1047182" s="251"/>
      <c r="AB1047182" s="247"/>
      <c r="AC1047182" s="247"/>
      <c r="AD1047182" s="245"/>
      <c r="AE1047182" s="245"/>
      <c r="AF1047182" s="245"/>
      <c r="AG1047182" s="245"/>
    </row>
    <row r="1047183" spans="1:33" ht="12.75">
      <c r="A1047183" s="247"/>
      <c r="B1047183" s="248"/>
      <c r="C1047183" s="249"/>
      <c r="D1047183" s="250"/>
      <c r="E1047183" s="250"/>
      <c r="F1047183" s="250"/>
      <c r="G1047183" s="250"/>
      <c r="H1047183" s="250"/>
      <c r="I1047183" s="250"/>
      <c r="J1047183" s="244"/>
      <c r="K1047183" s="244"/>
      <c r="L1047183" s="244"/>
      <c r="M1047183" s="244"/>
      <c r="N1047183" s="244"/>
      <c r="O1047183" s="251"/>
      <c r="P1047183" s="251"/>
      <c r="Q1047183" s="251"/>
      <c r="R1047183" s="251"/>
      <c r="S1047183" s="251"/>
      <c r="T1047183" s="251"/>
      <c r="U1047183" s="251"/>
      <c r="V1047183" s="251"/>
      <c r="W1047183" s="251"/>
      <c r="X1047183" s="251"/>
      <c r="Y1047183" s="251"/>
      <c r="Z1047183" s="251"/>
      <c r="AA1047183" s="251"/>
      <c r="AB1047183" s="247"/>
      <c r="AC1047183" s="247"/>
      <c r="AD1047183" s="245"/>
      <c r="AE1047183" s="245"/>
      <c r="AF1047183" s="245"/>
      <c r="AG1047183" s="245"/>
    </row>
    <row r="1047184" spans="1:33" ht="12.75">
      <c r="A1047184" s="247"/>
      <c r="B1047184" s="248"/>
      <c r="C1047184" s="249"/>
      <c r="D1047184" s="250"/>
      <c r="E1047184" s="250"/>
      <c r="F1047184" s="250"/>
      <c r="G1047184" s="250"/>
      <c r="H1047184" s="250"/>
      <c r="I1047184" s="250"/>
      <c r="J1047184" s="244"/>
      <c r="K1047184" s="244"/>
      <c r="L1047184" s="244"/>
      <c r="M1047184" s="244"/>
      <c r="N1047184" s="244"/>
      <c r="O1047184" s="251"/>
      <c r="P1047184" s="251"/>
      <c r="Q1047184" s="251"/>
      <c r="R1047184" s="251"/>
      <c r="S1047184" s="251"/>
      <c r="T1047184" s="251"/>
      <c r="U1047184" s="251"/>
      <c r="V1047184" s="251"/>
      <c r="W1047184" s="251"/>
      <c r="X1047184" s="251"/>
      <c r="Y1047184" s="251"/>
      <c r="Z1047184" s="251"/>
      <c r="AA1047184" s="251"/>
      <c r="AB1047184" s="247"/>
      <c r="AC1047184" s="247"/>
      <c r="AD1047184" s="245"/>
      <c r="AE1047184" s="245"/>
      <c r="AF1047184" s="245"/>
      <c r="AG1047184" s="245"/>
    </row>
    <row r="1047185" spans="1:33" ht="12.75">
      <c r="A1047185" s="247"/>
      <c r="B1047185" s="248"/>
      <c r="C1047185" s="249"/>
      <c r="D1047185" s="250"/>
      <c r="E1047185" s="250"/>
      <c r="F1047185" s="250"/>
      <c r="G1047185" s="250"/>
      <c r="H1047185" s="250"/>
      <c r="I1047185" s="250"/>
      <c r="J1047185" s="244"/>
      <c r="K1047185" s="244"/>
      <c r="L1047185" s="244"/>
      <c r="M1047185" s="244"/>
      <c r="N1047185" s="244"/>
      <c r="O1047185" s="251"/>
      <c r="P1047185" s="251"/>
      <c r="Q1047185" s="251"/>
      <c r="R1047185" s="251"/>
      <c r="S1047185" s="251"/>
      <c r="T1047185" s="251"/>
      <c r="U1047185" s="251"/>
      <c r="V1047185" s="251"/>
      <c r="W1047185" s="251"/>
      <c r="X1047185" s="251"/>
      <c r="Y1047185" s="251"/>
      <c r="Z1047185" s="251"/>
      <c r="AA1047185" s="251"/>
      <c r="AB1047185" s="247"/>
      <c r="AC1047185" s="247"/>
      <c r="AD1047185" s="245"/>
      <c r="AE1047185" s="245"/>
      <c r="AF1047185" s="245"/>
      <c r="AG1047185" s="245"/>
    </row>
    <row r="1047186" spans="1:33" ht="12.75">
      <c r="A1047186" s="247"/>
      <c r="B1047186" s="248"/>
      <c r="C1047186" s="249"/>
      <c r="D1047186" s="250"/>
      <c r="E1047186" s="250"/>
      <c r="F1047186" s="250"/>
      <c r="G1047186" s="250"/>
      <c r="H1047186" s="250"/>
      <c r="I1047186" s="250"/>
      <c r="J1047186" s="244"/>
      <c r="K1047186" s="244"/>
      <c r="L1047186" s="244"/>
      <c r="M1047186" s="244"/>
      <c r="N1047186" s="244"/>
      <c r="O1047186" s="251"/>
      <c r="P1047186" s="251"/>
      <c r="Q1047186" s="251"/>
      <c r="R1047186" s="251"/>
      <c r="S1047186" s="251"/>
      <c r="T1047186" s="251"/>
      <c r="U1047186" s="251"/>
      <c r="V1047186" s="251"/>
      <c r="W1047186" s="251"/>
      <c r="X1047186" s="251"/>
      <c r="Y1047186" s="251"/>
      <c r="Z1047186" s="251"/>
      <c r="AA1047186" s="251"/>
      <c r="AB1047186" s="247"/>
      <c r="AC1047186" s="247"/>
      <c r="AD1047186" s="245"/>
      <c r="AE1047186" s="245"/>
      <c r="AF1047186" s="245"/>
      <c r="AG1047186" s="245"/>
    </row>
    <row r="1047187" spans="1:33" ht="12.75">
      <c r="A1047187" s="247"/>
      <c r="B1047187" s="248"/>
      <c r="C1047187" s="249"/>
      <c r="D1047187" s="250"/>
      <c r="E1047187" s="250"/>
      <c r="F1047187" s="250"/>
      <c r="G1047187" s="250"/>
      <c r="H1047187" s="250"/>
      <c r="I1047187" s="250"/>
      <c r="J1047187" s="244"/>
      <c r="K1047187" s="244"/>
      <c r="L1047187" s="244"/>
      <c r="M1047187" s="244"/>
      <c r="N1047187" s="244"/>
      <c r="O1047187" s="251"/>
      <c r="P1047187" s="251"/>
      <c r="Q1047187" s="251"/>
      <c r="R1047187" s="251"/>
      <c r="S1047187" s="251"/>
      <c r="T1047187" s="251"/>
      <c r="U1047187" s="251"/>
      <c r="V1047187" s="251"/>
      <c r="W1047187" s="251"/>
      <c r="X1047187" s="251"/>
      <c r="Y1047187" s="251"/>
      <c r="Z1047187" s="251"/>
      <c r="AA1047187" s="251"/>
      <c r="AB1047187" s="247"/>
      <c r="AC1047187" s="247"/>
      <c r="AD1047187" s="245"/>
      <c r="AE1047187" s="245"/>
      <c r="AF1047187" s="245"/>
      <c r="AG1047187" s="245"/>
    </row>
    <row r="1047188" spans="1:33" ht="12.75">
      <c r="A1047188" s="247"/>
      <c r="B1047188" s="248"/>
      <c r="C1047188" s="249"/>
      <c r="D1047188" s="250"/>
      <c r="E1047188" s="250"/>
      <c r="F1047188" s="250"/>
      <c r="G1047188" s="250"/>
      <c r="H1047188" s="250"/>
      <c r="I1047188" s="250"/>
      <c r="J1047188" s="244"/>
      <c r="K1047188" s="244"/>
      <c r="L1047188" s="244"/>
      <c r="M1047188" s="244"/>
      <c r="N1047188" s="244"/>
      <c r="O1047188" s="251"/>
      <c r="P1047188" s="251"/>
      <c r="Q1047188" s="251"/>
      <c r="R1047188" s="251"/>
      <c r="S1047188" s="251"/>
      <c r="T1047188" s="251"/>
      <c r="U1047188" s="251"/>
      <c r="V1047188" s="251"/>
      <c r="W1047188" s="251"/>
      <c r="X1047188" s="251"/>
      <c r="Y1047188" s="251"/>
      <c r="Z1047188" s="251"/>
      <c r="AA1047188" s="251"/>
      <c r="AB1047188" s="247"/>
      <c r="AC1047188" s="247"/>
      <c r="AD1047188" s="245"/>
      <c r="AE1047188" s="245"/>
      <c r="AF1047188" s="245"/>
      <c r="AG1047188" s="245"/>
    </row>
    <row r="1047189" spans="1:33" ht="12.75">
      <c r="A1047189" s="247"/>
      <c r="B1047189" s="248"/>
      <c r="C1047189" s="249"/>
      <c r="D1047189" s="250"/>
      <c r="E1047189" s="250"/>
      <c r="F1047189" s="250"/>
      <c r="G1047189" s="250"/>
      <c r="H1047189" s="250"/>
      <c r="I1047189" s="250"/>
      <c r="J1047189" s="244"/>
      <c r="K1047189" s="244"/>
      <c r="L1047189" s="244"/>
      <c r="M1047189" s="244"/>
      <c r="N1047189" s="244"/>
      <c r="O1047189" s="251"/>
      <c r="P1047189" s="251"/>
      <c r="Q1047189" s="251"/>
      <c r="R1047189" s="251"/>
      <c r="S1047189" s="251"/>
      <c r="T1047189" s="251"/>
      <c r="U1047189" s="251"/>
      <c r="V1047189" s="251"/>
      <c r="W1047189" s="251"/>
      <c r="X1047189" s="251"/>
      <c r="Y1047189" s="251"/>
      <c r="Z1047189" s="251"/>
      <c r="AA1047189" s="251"/>
      <c r="AB1047189" s="247"/>
      <c r="AC1047189" s="247"/>
      <c r="AD1047189" s="245"/>
      <c r="AE1047189" s="245"/>
      <c r="AF1047189" s="245"/>
      <c r="AG1047189" s="245"/>
    </row>
    <row r="1047190" spans="1:33" ht="12.75">
      <c r="A1047190" s="247"/>
      <c r="B1047190" s="248"/>
      <c r="C1047190" s="249"/>
      <c r="D1047190" s="250"/>
      <c r="E1047190" s="250"/>
      <c r="F1047190" s="250"/>
      <c r="G1047190" s="250"/>
      <c r="H1047190" s="250"/>
      <c r="I1047190" s="250"/>
      <c r="J1047190" s="244"/>
      <c r="K1047190" s="244"/>
      <c r="L1047190" s="244"/>
      <c r="M1047190" s="244"/>
      <c r="N1047190" s="244"/>
      <c r="O1047190" s="251"/>
      <c r="P1047190" s="251"/>
      <c r="Q1047190" s="251"/>
      <c r="R1047190" s="251"/>
      <c r="S1047190" s="251"/>
      <c r="T1047190" s="251"/>
      <c r="U1047190" s="251"/>
      <c r="V1047190" s="251"/>
      <c r="W1047190" s="251"/>
      <c r="X1047190" s="251"/>
      <c r="Y1047190" s="251"/>
      <c r="Z1047190" s="251"/>
      <c r="AA1047190" s="251"/>
      <c r="AB1047190" s="247"/>
      <c r="AC1047190" s="247"/>
      <c r="AD1047190" s="245"/>
      <c r="AE1047190" s="245"/>
      <c r="AF1047190" s="245"/>
      <c r="AG1047190" s="245"/>
    </row>
    <row r="1047191" spans="1:33" ht="12.75">
      <c r="A1047191" s="247"/>
      <c r="B1047191" s="248"/>
      <c r="C1047191" s="249"/>
      <c r="D1047191" s="250"/>
      <c r="E1047191" s="250"/>
      <c r="F1047191" s="250"/>
      <c r="G1047191" s="250"/>
      <c r="H1047191" s="250"/>
      <c r="I1047191" s="250"/>
      <c r="J1047191" s="244"/>
      <c r="K1047191" s="244"/>
      <c r="L1047191" s="244"/>
      <c r="M1047191" s="244"/>
      <c r="N1047191" s="244"/>
      <c r="O1047191" s="251"/>
      <c r="P1047191" s="251"/>
      <c r="Q1047191" s="251"/>
      <c r="R1047191" s="251"/>
      <c r="S1047191" s="251"/>
      <c r="T1047191" s="251"/>
      <c r="U1047191" s="251"/>
      <c r="V1047191" s="251"/>
      <c r="W1047191" s="251"/>
      <c r="X1047191" s="251"/>
      <c r="Y1047191" s="251"/>
      <c r="Z1047191" s="251"/>
      <c r="AA1047191" s="251"/>
      <c r="AB1047191" s="247"/>
      <c r="AC1047191" s="247"/>
      <c r="AD1047191" s="245"/>
      <c r="AE1047191" s="245"/>
      <c r="AF1047191" s="245"/>
      <c r="AG1047191" s="245"/>
    </row>
    <row r="1047192" spans="1:33" ht="12.75">
      <c r="A1047192" s="247"/>
      <c r="B1047192" s="248"/>
      <c r="C1047192" s="249"/>
      <c r="D1047192" s="250"/>
      <c r="E1047192" s="250"/>
      <c r="F1047192" s="250"/>
      <c r="G1047192" s="250"/>
      <c r="H1047192" s="250"/>
      <c r="I1047192" s="250"/>
      <c r="J1047192" s="244"/>
      <c r="K1047192" s="244"/>
      <c r="L1047192" s="244"/>
      <c r="M1047192" s="244"/>
      <c r="N1047192" s="244"/>
      <c r="O1047192" s="251"/>
      <c r="P1047192" s="251"/>
      <c r="Q1047192" s="251"/>
      <c r="R1047192" s="251"/>
      <c r="S1047192" s="251"/>
      <c r="T1047192" s="251"/>
      <c r="U1047192" s="251"/>
      <c r="V1047192" s="251"/>
      <c r="W1047192" s="251"/>
      <c r="X1047192" s="251"/>
      <c r="Y1047192" s="251"/>
      <c r="Z1047192" s="251"/>
      <c r="AA1047192" s="251"/>
      <c r="AB1047192" s="247"/>
      <c r="AC1047192" s="247"/>
      <c r="AD1047192" s="245"/>
      <c r="AE1047192" s="245"/>
      <c r="AF1047192" s="245"/>
      <c r="AG1047192" s="245"/>
    </row>
    <row r="1047193" spans="1:33" ht="12.75">
      <c r="A1047193" s="247"/>
      <c r="B1047193" s="248"/>
      <c r="C1047193" s="249"/>
      <c r="D1047193" s="250"/>
      <c r="E1047193" s="250"/>
      <c r="F1047193" s="250"/>
      <c r="G1047193" s="250"/>
      <c r="H1047193" s="250"/>
      <c r="I1047193" s="250"/>
      <c r="J1047193" s="244"/>
      <c r="K1047193" s="244"/>
      <c r="L1047193" s="244"/>
      <c r="M1047193" s="244"/>
      <c r="N1047193" s="244"/>
      <c r="O1047193" s="251"/>
      <c r="P1047193" s="251"/>
      <c r="Q1047193" s="251"/>
      <c r="R1047193" s="251"/>
      <c r="S1047193" s="251"/>
      <c r="T1047193" s="251"/>
      <c r="U1047193" s="251"/>
      <c r="V1047193" s="251"/>
      <c r="W1047193" s="251"/>
      <c r="X1047193" s="251"/>
      <c r="Y1047193" s="251"/>
      <c r="Z1047193" s="251"/>
      <c r="AA1047193" s="251"/>
      <c r="AB1047193" s="247"/>
      <c r="AC1047193" s="247"/>
      <c r="AD1047193" s="245"/>
      <c r="AE1047193" s="245"/>
      <c r="AF1047193" s="245"/>
      <c r="AG1047193" s="245"/>
    </row>
    <row r="1047194" spans="1:33" ht="12.75">
      <c r="A1047194" s="247"/>
      <c r="B1047194" s="248"/>
      <c r="C1047194" s="249"/>
      <c r="D1047194" s="250"/>
      <c r="E1047194" s="250"/>
      <c r="F1047194" s="250"/>
      <c r="G1047194" s="250"/>
      <c r="H1047194" s="250"/>
      <c r="I1047194" s="250"/>
      <c r="J1047194" s="244"/>
      <c r="K1047194" s="244"/>
      <c r="L1047194" s="244"/>
      <c r="M1047194" s="244"/>
      <c r="N1047194" s="244"/>
      <c r="O1047194" s="251"/>
      <c r="P1047194" s="251"/>
      <c r="Q1047194" s="251"/>
      <c r="R1047194" s="251"/>
      <c r="S1047194" s="251"/>
      <c r="T1047194" s="251"/>
      <c r="U1047194" s="251"/>
      <c r="V1047194" s="251"/>
      <c r="W1047194" s="251"/>
      <c r="X1047194" s="251"/>
      <c r="Y1047194" s="251"/>
      <c r="Z1047194" s="251"/>
      <c r="AA1047194" s="251"/>
      <c r="AB1047194" s="247"/>
      <c r="AC1047194" s="247"/>
      <c r="AD1047194" s="245"/>
      <c r="AE1047194" s="245"/>
      <c r="AF1047194" s="245"/>
      <c r="AG1047194" s="245"/>
    </row>
    <row r="1047195" spans="1:33" ht="12.75">
      <c r="A1047195" s="247"/>
      <c r="B1047195" s="248"/>
      <c r="C1047195" s="249"/>
      <c r="D1047195" s="250"/>
      <c r="E1047195" s="250"/>
      <c r="F1047195" s="250"/>
      <c r="G1047195" s="250"/>
      <c r="H1047195" s="250"/>
      <c r="I1047195" s="250"/>
      <c r="J1047195" s="244"/>
      <c r="K1047195" s="244"/>
      <c r="L1047195" s="244"/>
      <c r="M1047195" s="244"/>
      <c r="N1047195" s="244"/>
      <c r="O1047195" s="251"/>
      <c r="P1047195" s="251"/>
      <c r="Q1047195" s="251"/>
      <c r="R1047195" s="251"/>
      <c r="S1047195" s="251"/>
      <c r="T1047195" s="251"/>
      <c r="U1047195" s="251"/>
      <c r="V1047195" s="251"/>
      <c r="W1047195" s="251"/>
      <c r="X1047195" s="251"/>
      <c r="Y1047195" s="251"/>
      <c r="Z1047195" s="251"/>
      <c r="AA1047195" s="251"/>
      <c r="AB1047195" s="247"/>
      <c r="AC1047195" s="247"/>
      <c r="AD1047195" s="245"/>
      <c r="AE1047195" s="245"/>
      <c r="AF1047195" s="245"/>
      <c r="AG1047195" s="245"/>
    </row>
    <row r="1047196" spans="1:33" ht="12.75">
      <c r="A1047196" s="247"/>
      <c r="B1047196" s="248"/>
      <c r="C1047196" s="249"/>
      <c r="D1047196" s="250"/>
      <c r="E1047196" s="250"/>
      <c r="F1047196" s="250"/>
      <c r="G1047196" s="250"/>
      <c r="H1047196" s="250"/>
      <c r="I1047196" s="250"/>
      <c r="J1047196" s="244"/>
      <c r="K1047196" s="244"/>
      <c r="L1047196" s="244"/>
      <c r="M1047196" s="244"/>
      <c r="N1047196" s="244"/>
      <c r="O1047196" s="251"/>
      <c r="P1047196" s="251"/>
      <c r="Q1047196" s="251"/>
      <c r="R1047196" s="251"/>
      <c r="S1047196" s="251"/>
      <c r="T1047196" s="251"/>
      <c r="U1047196" s="251"/>
      <c r="V1047196" s="251"/>
      <c r="W1047196" s="251"/>
      <c r="X1047196" s="251"/>
      <c r="Y1047196" s="251"/>
      <c r="Z1047196" s="251"/>
      <c r="AA1047196" s="251"/>
      <c r="AB1047196" s="247"/>
      <c r="AC1047196" s="247"/>
      <c r="AD1047196" s="245"/>
      <c r="AE1047196" s="245"/>
      <c r="AF1047196" s="245"/>
      <c r="AG1047196" s="245"/>
    </row>
    <row r="1047197" spans="1:33" ht="12.75">
      <c r="A1047197" s="247"/>
      <c r="B1047197" s="248"/>
      <c r="C1047197" s="249"/>
      <c r="D1047197" s="250"/>
      <c r="E1047197" s="250"/>
      <c r="F1047197" s="250"/>
      <c r="G1047197" s="250"/>
      <c r="H1047197" s="250"/>
      <c r="I1047197" s="250"/>
      <c r="J1047197" s="244"/>
      <c r="K1047197" s="244"/>
      <c r="L1047197" s="244"/>
      <c r="M1047197" s="244"/>
      <c r="N1047197" s="244"/>
      <c r="O1047197" s="251"/>
      <c r="P1047197" s="251"/>
      <c r="Q1047197" s="251"/>
      <c r="R1047197" s="251"/>
      <c r="S1047197" s="251"/>
      <c r="T1047197" s="251"/>
      <c r="U1047197" s="251"/>
      <c r="V1047197" s="251"/>
      <c r="W1047197" s="251"/>
      <c r="X1047197" s="251"/>
      <c r="Y1047197" s="251"/>
      <c r="Z1047197" s="251"/>
      <c r="AA1047197" s="251"/>
      <c r="AB1047197" s="247"/>
      <c r="AC1047197" s="247"/>
      <c r="AD1047197" s="245"/>
      <c r="AE1047197" s="245"/>
      <c r="AF1047197" s="245"/>
      <c r="AG1047197" s="245"/>
    </row>
    <row r="1047198" spans="1:33" ht="12.75">
      <c r="A1047198" s="247"/>
      <c r="B1047198" s="248"/>
      <c r="C1047198" s="249"/>
      <c r="D1047198" s="250"/>
      <c r="E1047198" s="250"/>
      <c r="F1047198" s="250"/>
      <c r="G1047198" s="250"/>
      <c r="H1047198" s="250"/>
      <c r="I1047198" s="250"/>
      <c r="J1047198" s="244"/>
      <c r="K1047198" s="244"/>
      <c r="L1047198" s="244"/>
      <c r="M1047198" s="244"/>
      <c r="N1047198" s="244"/>
      <c r="O1047198" s="251"/>
      <c r="P1047198" s="251"/>
      <c r="Q1047198" s="251"/>
      <c r="R1047198" s="251"/>
      <c r="S1047198" s="251"/>
      <c r="T1047198" s="251"/>
      <c r="U1047198" s="251"/>
      <c r="V1047198" s="251"/>
      <c r="W1047198" s="251"/>
      <c r="X1047198" s="251"/>
      <c r="Y1047198" s="251"/>
      <c r="Z1047198" s="251"/>
      <c r="AA1047198" s="251"/>
      <c r="AB1047198" s="247"/>
      <c r="AC1047198" s="247"/>
      <c r="AD1047198" s="245"/>
      <c r="AE1047198" s="245"/>
      <c r="AF1047198" s="245"/>
      <c r="AG1047198" s="245"/>
    </row>
    <row r="1047199" spans="1:33" ht="12.75">
      <c r="A1047199" s="247"/>
      <c r="B1047199" s="248"/>
      <c r="C1047199" s="249"/>
      <c r="D1047199" s="250"/>
      <c r="E1047199" s="250"/>
      <c r="F1047199" s="250"/>
      <c r="G1047199" s="250"/>
      <c r="H1047199" s="250"/>
      <c r="I1047199" s="250"/>
      <c r="J1047199" s="244"/>
      <c r="K1047199" s="244"/>
      <c r="L1047199" s="244"/>
      <c r="M1047199" s="244"/>
      <c r="N1047199" s="244"/>
      <c r="O1047199" s="251"/>
      <c r="P1047199" s="251"/>
      <c r="Q1047199" s="251"/>
      <c r="R1047199" s="251"/>
      <c r="S1047199" s="251"/>
      <c r="T1047199" s="251"/>
      <c r="U1047199" s="251"/>
      <c r="V1047199" s="251"/>
      <c r="W1047199" s="251"/>
      <c r="X1047199" s="251"/>
      <c r="Y1047199" s="251"/>
      <c r="Z1047199" s="251"/>
      <c r="AA1047199" s="251"/>
      <c r="AB1047199" s="247"/>
      <c r="AC1047199" s="247"/>
      <c r="AD1047199" s="245"/>
      <c r="AE1047199" s="245"/>
      <c r="AF1047199" s="245"/>
      <c r="AG1047199" s="245"/>
    </row>
    <row r="1047200" spans="1:33" ht="12.75">
      <c r="A1047200" s="247"/>
      <c r="B1047200" s="248"/>
      <c r="C1047200" s="249"/>
      <c r="D1047200" s="250"/>
      <c r="E1047200" s="250"/>
      <c r="F1047200" s="250"/>
      <c r="G1047200" s="250"/>
      <c r="H1047200" s="250"/>
      <c r="I1047200" s="250"/>
      <c r="J1047200" s="244"/>
      <c r="K1047200" s="244"/>
      <c r="L1047200" s="244"/>
      <c r="M1047200" s="244"/>
      <c r="N1047200" s="244"/>
      <c r="O1047200" s="251"/>
      <c r="P1047200" s="251"/>
      <c r="Q1047200" s="251"/>
      <c r="R1047200" s="251"/>
      <c r="S1047200" s="251"/>
      <c r="T1047200" s="251"/>
      <c r="U1047200" s="251"/>
      <c r="V1047200" s="251"/>
      <c r="W1047200" s="251"/>
      <c r="X1047200" s="251"/>
      <c r="Y1047200" s="251"/>
      <c r="Z1047200" s="251"/>
      <c r="AA1047200" s="251"/>
      <c r="AB1047200" s="247"/>
      <c r="AC1047200" s="247"/>
      <c r="AD1047200" s="245"/>
      <c r="AE1047200" s="245"/>
      <c r="AF1047200" s="245"/>
      <c r="AG1047200" s="245"/>
    </row>
    <row r="1047201" spans="1:33" ht="12.75">
      <c r="A1047201" s="247"/>
      <c r="B1047201" s="248"/>
      <c r="C1047201" s="249"/>
      <c r="D1047201" s="250"/>
      <c r="E1047201" s="250"/>
      <c r="F1047201" s="250"/>
      <c r="G1047201" s="250"/>
      <c r="H1047201" s="250"/>
      <c r="I1047201" s="250"/>
      <c r="J1047201" s="244"/>
      <c r="K1047201" s="244"/>
      <c r="L1047201" s="244"/>
      <c r="M1047201" s="244"/>
      <c r="N1047201" s="244"/>
      <c r="O1047201" s="251"/>
      <c r="P1047201" s="251"/>
      <c r="Q1047201" s="251"/>
      <c r="R1047201" s="251"/>
      <c r="S1047201" s="251"/>
      <c r="T1047201" s="251"/>
      <c r="U1047201" s="251"/>
      <c r="V1047201" s="251"/>
      <c r="W1047201" s="251"/>
      <c r="X1047201" s="251"/>
      <c r="Y1047201" s="251"/>
      <c r="Z1047201" s="251"/>
      <c r="AA1047201" s="251"/>
      <c r="AB1047201" s="247"/>
      <c r="AC1047201" s="247"/>
      <c r="AD1047201" s="245"/>
      <c r="AE1047201" s="245"/>
      <c r="AF1047201" s="245"/>
      <c r="AG1047201" s="245"/>
    </row>
    <row r="1047202" spans="1:33" ht="12.75">
      <c r="A1047202" s="247"/>
      <c r="B1047202" s="248"/>
      <c r="C1047202" s="249"/>
      <c r="D1047202" s="250"/>
      <c r="E1047202" s="250"/>
      <c r="F1047202" s="250"/>
      <c r="G1047202" s="250"/>
      <c r="H1047202" s="250"/>
      <c r="I1047202" s="250"/>
      <c r="J1047202" s="244"/>
      <c r="K1047202" s="244"/>
      <c r="L1047202" s="244"/>
      <c r="M1047202" s="244"/>
      <c r="N1047202" s="244"/>
      <c r="O1047202" s="251"/>
      <c r="P1047202" s="251"/>
      <c r="Q1047202" s="251"/>
      <c r="R1047202" s="251"/>
      <c r="S1047202" s="251"/>
      <c r="T1047202" s="251"/>
      <c r="U1047202" s="251"/>
      <c r="V1047202" s="251"/>
      <c r="W1047202" s="251"/>
      <c r="X1047202" s="251"/>
      <c r="Y1047202" s="251"/>
      <c r="Z1047202" s="251"/>
      <c r="AA1047202" s="251"/>
      <c r="AB1047202" s="247"/>
      <c r="AC1047202" s="247"/>
      <c r="AD1047202" s="245"/>
      <c r="AE1047202" s="245"/>
      <c r="AF1047202" s="245"/>
      <c r="AG1047202" s="245"/>
    </row>
    <row r="1047203" spans="1:33" ht="12.75">
      <c r="A1047203" s="247"/>
      <c r="B1047203" s="248"/>
      <c r="C1047203" s="249"/>
      <c r="D1047203" s="250"/>
      <c r="E1047203" s="250"/>
      <c r="F1047203" s="250"/>
      <c r="G1047203" s="250"/>
      <c r="H1047203" s="250"/>
      <c r="I1047203" s="250"/>
      <c r="J1047203" s="244"/>
      <c r="K1047203" s="244"/>
      <c r="L1047203" s="244"/>
      <c r="M1047203" s="244"/>
      <c r="N1047203" s="244"/>
      <c r="O1047203" s="251"/>
      <c r="P1047203" s="251"/>
      <c r="Q1047203" s="251"/>
      <c r="R1047203" s="251"/>
      <c r="S1047203" s="251"/>
      <c r="T1047203" s="251"/>
      <c r="U1047203" s="251"/>
      <c r="V1047203" s="251"/>
      <c r="W1047203" s="251"/>
      <c r="X1047203" s="251"/>
      <c r="Y1047203" s="251"/>
      <c r="Z1047203" s="251"/>
      <c r="AA1047203" s="251"/>
      <c r="AB1047203" s="247"/>
      <c r="AC1047203" s="247"/>
      <c r="AD1047203" s="245"/>
      <c r="AE1047203" s="245"/>
      <c r="AF1047203" s="245"/>
      <c r="AG1047203" s="245"/>
    </row>
    <row r="1047204" spans="1:33" ht="12.75">
      <c r="A1047204" s="247"/>
      <c r="B1047204" s="248"/>
      <c r="C1047204" s="249"/>
      <c r="D1047204" s="250"/>
      <c r="E1047204" s="250"/>
      <c r="F1047204" s="250"/>
      <c r="G1047204" s="250"/>
      <c r="H1047204" s="250"/>
      <c r="I1047204" s="250"/>
      <c r="J1047204" s="244"/>
      <c r="K1047204" s="244"/>
      <c r="L1047204" s="244"/>
      <c r="M1047204" s="244"/>
      <c r="N1047204" s="244"/>
      <c r="O1047204" s="251"/>
      <c r="P1047204" s="251"/>
      <c r="Q1047204" s="251"/>
      <c r="R1047204" s="251"/>
      <c r="S1047204" s="251"/>
      <c r="T1047204" s="251"/>
      <c r="U1047204" s="251"/>
      <c r="V1047204" s="251"/>
      <c r="W1047204" s="251"/>
      <c r="X1047204" s="251"/>
      <c r="Y1047204" s="251"/>
      <c r="Z1047204" s="251"/>
      <c r="AA1047204" s="251"/>
      <c r="AB1047204" s="247"/>
      <c r="AC1047204" s="247"/>
      <c r="AD1047204" s="245"/>
      <c r="AE1047204" s="245"/>
      <c r="AF1047204" s="245"/>
      <c r="AG1047204" s="245"/>
    </row>
    <row r="1047205" spans="1:33" ht="12.75">
      <c r="A1047205" s="247"/>
      <c r="B1047205" s="248"/>
      <c r="C1047205" s="249"/>
      <c r="D1047205" s="250"/>
      <c r="E1047205" s="250"/>
      <c r="F1047205" s="250"/>
      <c r="G1047205" s="250"/>
      <c r="H1047205" s="250"/>
      <c r="I1047205" s="250"/>
      <c r="J1047205" s="244"/>
      <c r="K1047205" s="244"/>
      <c r="L1047205" s="244"/>
      <c r="M1047205" s="244"/>
      <c r="N1047205" s="244"/>
      <c r="O1047205" s="251"/>
      <c r="P1047205" s="251"/>
      <c r="Q1047205" s="251"/>
      <c r="R1047205" s="251"/>
      <c r="S1047205" s="251"/>
      <c r="T1047205" s="251"/>
      <c r="U1047205" s="251"/>
      <c r="V1047205" s="251"/>
      <c r="W1047205" s="251"/>
      <c r="X1047205" s="251"/>
      <c r="Y1047205" s="251"/>
      <c r="Z1047205" s="251"/>
      <c r="AA1047205" s="251"/>
      <c r="AB1047205" s="247"/>
      <c r="AC1047205" s="247"/>
      <c r="AD1047205" s="245"/>
      <c r="AE1047205" s="245"/>
      <c r="AF1047205" s="245"/>
      <c r="AG1047205" s="245"/>
    </row>
    <row r="1047206" spans="1:33" ht="12.75">
      <c r="A1047206" s="247"/>
      <c r="B1047206" s="248"/>
      <c r="C1047206" s="249"/>
      <c r="D1047206" s="250"/>
      <c r="E1047206" s="250"/>
      <c r="F1047206" s="250"/>
      <c r="G1047206" s="250"/>
      <c r="H1047206" s="250"/>
      <c r="I1047206" s="250"/>
      <c r="J1047206" s="244"/>
      <c r="K1047206" s="244"/>
      <c r="L1047206" s="244"/>
      <c r="M1047206" s="244"/>
      <c r="N1047206" s="244"/>
      <c r="O1047206" s="251"/>
      <c r="P1047206" s="251"/>
      <c r="Q1047206" s="251"/>
      <c r="R1047206" s="251"/>
      <c r="S1047206" s="251"/>
      <c r="T1047206" s="251"/>
      <c r="U1047206" s="251"/>
      <c r="V1047206" s="251"/>
      <c r="W1047206" s="251"/>
      <c r="X1047206" s="251"/>
      <c r="Y1047206" s="251"/>
      <c r="Z1047206" s="251"/>
      <c r="AA1047206" s="251"/>
      <c r="AB1047206" s="247"/>
      <c r="AC1047206" s="247"/>
      <c r="AD1047206" s="245"/>
      <c r="AE1047206" s="245"/>
      <c r="AF1047206" s="245"/>
      <c r="AG1047206" s="245"/>
    </row>
    <row r="1047207" spans="1:33" ht="12.75">
      <c r="A1047207" s="247"/>
      <c r="B1047207" s="248"/>
      <c r="C1047207" s="249"/>
      <c r="D1047207" s="250"/>
      <c r="E1047207" s="250"/>
      <c r="F1047207" s="250"/>
      <c r="G1047207" s="250"/>
      <c r="H1047207" s="250"/>
      <c r="I1047207" s="250"/>
      <c r="J1047207" s="244"/>
      <c r="K1047207" s="244"/>
      <c r="L1047207" s="244"/>
      <c r="M1047207" s="244"/>
      <c r="N1047207" s="244"/>
      <c r="O1047207" s="251"/>
      <c r="P1047207" s="251"/>
      <c r="Q1047207" s="251"/>
      <c r="R1047207" s="251"/>
      <c r="S1047207" s="251"/>
      <c r="T1047207" s="251"/>
      <c r="U1047207" s="251"/>
      <c r="V1047207" s="251"/>
      <c r="W1047207" s="251"/>
      <c r="X1047207" s="251"/>
      <c r="Y1047207" s="251"/>
      <c r="Z1047207" s="251"/>
      <c r="AA1047207" s="251"/>
      <c r="AB1047207" s="247"/>
      <c r="AC1047207" s="247"/>
      <c r="AD1047207" s="245"/>
      <c r="AE1047207" s="245"/>
      <c r="AF1047207" s="245"/>
      <c r="AG1047207" s="245"/>
    </row>
    <row r="1047208" spans="1:33" ht="12.75">
      <c r="A1047208" s="247"/>
      <c r="B1047208" s="248"/>
      <c r="C1047208" s="249"/>
      <c r="D1047208" s="250"/>
      <c r="E1047208" s="250"/>
      <c r="F1047208" s="250"/>
      <c r="G1047208" s="250"/>
      <c r="H1047208" s="250"/>
      <c r="I1047208" s="250"/>
      <c r="J1047208" s="244"/>
      <c r="K1047208" s="244"/>
      <c r="L1047208" s="244"/>
      <c r="M1047208" s="244"/>
      <c r="N1047208" s="244"/>
      <c r="O1047208" s="251"/>
      <c r="P1047208" s="251"/>
      <c r="Q1047208" s="251"/>
      <c r="R1047208" s="251"/>
      <c r="S1047208" s="251"/>
      <c r="T1047208" s="251"/>
      <c r="U1047208" s="251"/>
      <c r="V1047208" s="251"/>
      <c r="W1047208" s="251"/>
      <c r="X1047208" s="251"/>
      <c r="Y1047208" s="251"/>
      <c r="Z1047208" s="251"/>
      <c r="AA1047208" s="251"/>
      <c r="AB1047208" s="247"/>
      <c r="AC1047208" s="247"/>
      <c r="AD1047208" s="245"/>
      <c r="AE1047208" s="245"/>
      <c r="AF1047208" s="245"/>
      <c r="AG1047208" s="245"/>
    </row>
    <row r="1047209" spans="1:33" ht="12.75">
      <c r="A1047209" s="247"/>
      <c r="B1047209" s="248"/>
      <c r="C1047209" s="249"/>
      <c r="D1047209" s="250"/>
      <c r="E1047209" s="250"/>
      <c r="F1047209" s="250"/>
      <c r="G1047209" s="250"/>
      <c r="H1047209" s="250"/>
      <c r="I1047209" s="250"/>
      <c r="J1047209" s="244"/>
      <c r="K1047209" s="244"/>
      <c r="L1047209" s="244"/>
      <c r="M1047209" s="244"/>
      <c r="N1047209" s="244"/>
      <c r="O1047209" s="251"/>
      <c r="P1047209" s="251"/>
      <c r="Q1047209" s="251"/>
      <c r="R1047209" s="251"/>
      <c r="S1047209" s="251"/>
      <c r="T1047209" s="251"/>
      <c r="U1047209" s="251"/>
      <c r="V1047209" s="251"/>
      <c r="W1047209" s="251"/>
      <c r="X1047209" s="251"/>
      <c r="Y1047209" s="251"/>
      <c r="Z1047209" s="251"/>
      <c r="AA1047209" s="251"/>
      <c r="AB1047209" s="247"/>
      <c r="AC1047209" s="247"/>
      <c r="AD1047209" s="245"/>
      <c r="AE1047209" s="245"/>
      <c r="AF1047209" s="245"/>
      <c r="AG1047209" s="245"/>
    </row>
    <row r="1047210" spans="1:33" ht="12.75">
      <c r="A1047210" s="247"/>
      <c r="B1047210" s="248"/>
      <c r="C1047210" s="249"/>
      <c r="D1047210" s="250"/>
      <c r="E1047210" s="250"/>
      <c r="F1047210" s="250"/>
      <c r="G1047210" s="250"/>
      <c r="H1047210" s="250"/>
      <c r="I1047210" s="250"/>
      <c r="J1047210" s="244"/>
      <c r="K1047210" s="244"/>
      <c r="L1047210" s="244"/>
      <c r="M1047210" s="244"/>
      <c r="N1047210" s="244"/>
      <c r="O1047210" s="251"/>
      <c r="P1047210" s="251"/>
      <c r="Q1047210" s="251"/>
      <c r="R1047210" s="251"/>
      <c r="S1047210" s="251"/>
      <c r="T1047210" s="251"/>
      <c r="U1047210" s="251"/>
      <c r="V1047210" s="251"/>
      <c r="W1047210" s="251"/>
      <c r="X1047210" s="251"/>
      <c r="Y1047210" s="251"/>
      <c r="Z1047210" s="251"/>
      <c r="AA1047210" s="251"/>
      <c r="AB1047210" s="247"/>
      <c r="AC1047210" s="247"/>
      <c r="AD1047210" s="245"/>
      <c r="AE1047210" s="245"/>
      <c r="AF1047210" s="245"/>
      <c r="AG1047210" s="245"/>
    </row>
    <row r="1047211" spans="1:33" ht="12.75">
      <c r="A1047211" s="247"/>
      <c r="B1047211" s="248"/>
      <c r="C1047211" s="249"/>
      <c r="D1047211" s="250"/>
      <c r="E1047211" s="250"/>
      <c r="F1047211" s="250"/>
      <c r="G1047211" s="250"/>
      <c r="H1047211" s="250"/>
      <c r="I1047211" s="250"/>
      <c r="J1047211" s="244"/>
      <c r="K1047211" s="244"/>
      <c r="L1047211" s="244"/>
      <c r="M1047211" s="244"/>
      <c r="N1047211" s="244"/>
      <c r="O1047211" s="251"/>
      <c r="P1047211" s="251"/>
      <c r="Q1047211" s="251"/>
      <c r="R1047211" s="251"/>
      <c r="S1047211" s="251"/>
      <c r="T1047211" s="251"/>
      <c r="U1047211" s="251"/>
      <c r="V1047211" s="251"/>
      <c r="W1047211" s="251"/>
      <c r="X1047211" s="251"/>
      <c r="Y1047211" s="251"/>
      <c r="Z1047211" s="251"/>
      <c r="AA1047211" s="251"/>
      <c r="AB1047211" s="247"/>
      <c r="AC1047211" s="247"/>
      <c r="AD1047211" s="245"/>
      <c r="AE1047211" s="245"/>
      <c r="AF1047211" s="245"/>
      <c r="AG1047211" s="245"/>
    </row>
    <row r="1047212" spans="1:33" ht="12.75">
      <c r="A1047212" s="247"/>
      <c r="B1047212" s="248"/>
      <c r="C1047212" s="249"/>
      <c r="D1047212" s="250"/>
      <c r="E1047212" s="250"/>
      <c r="F1047212" s="250"/>
      <c r="G1047212" s="250"/>
      <c r="H1047212" s="250"/>
      <c r="I1047212" s="250"/>
      <c r="J1047212" s="244"/>
      <c r="K1047212" s="244"/>
      <c r="L1047212" s="244"/>
      <c r="M1047212" s="244"/>
      <c r="N1047212" s="244"/>
      <c r="O1047212" s="251"/>
      <c r="P1047212" s="251"/>
      <c r="Q1047212" s="251"/>
      <c r="R1047212" s="251"/>
      <c r="S1047212" s="251"/>
      <c r="T1047212" s="251"/>
      <c r="U1047212" s="251"/>
      <c r="V1047212" s="251"/>
      <c r="W1047212" s="251"/>
      <c r="X1047212" s="251"/>
      <c r="Y1047212" s="251"/>
      <c r="Z1047212" s="251"/>
      <c r="AA1047212" s="251"/>
      <c r="AB1047212" s="247"/>
      <c r="AC1047212" s="247"/>
      <c r="AD1047212" s="245"/>
      <c r="AE1047212" s="245"/>
      <c r="AF1047212" s="245"/>
      <c r="AG1047212" s="245"/>
    </row>
    <row r="1047213" spans="1:33" ht="12.75">
      <c r="A1047213" s="247"/>
      <c r="B1047213" s="248"/>
      <c r="C1047213" s="249"/>
      <c r="D1047213" s="250"/>
      <c r="E1047213" s="250"/>
      <c r="F1047213" s="250"/>
      <c r="G1047213" s="250"/>
      <c r="H1047213" s="250"/>
      <c r="I1047213" s="250"/>
      <c r="J1047213" s="244"/>
      <c r="K1047213" s="244"/>
      <c r="L1047213" s="244"/>
      <c r="M1047213" s="244"/>
      <c r="N1047213" s="244"/>
      <c r="O1047213" s="251"/>
      <c r="P1047213" s="251"/>
      <c r="Q1047213" s="251"/>
      <c r="R1047213" s="251"/>
      <c r="S1047213" s="251"/>
      <c r="T1047213" s="251"/>
      <c r="U1047213" s="251"/>
      <c r="V1047213" s="251"/>
      <c r="W1047213" s="251"/>
      <c r="X1047213" s="251"/>
      <c r="Y1047213" s="251"/>
      <c r="Z1047213" s="251"/>
      <c r="AA1047213" s="251"/>
      <c r="AB1047213" s="247"/>
      <c r="AC1047213" s="247"/>
      <c r="AD1047213" s="245"/>
      <c r="AE1047213" s="245"/>
      <c r="AF1047213" s="245"/>
      <c r="AG1047213" s="245"/>
    </row>
    <row r="1047214" spans="1:33" ht="12.75">
      <c r="A1047214" s="247"/>
      <c r="B1047214" s="248"/>
      <c r="C1047214" s="249"/>
      <c r="D1047214" s="250"/>
      <c r="E1047214" s="250"/>
      <c r="F1047214" s="250"/>
      <c r="G1047214" s="250"/>
      <c r="H1047214" s="250"/>
      <c r="I1047214" s="250"/>
      <c r="J1047214" s="244"/>
      <c r="K1047214" s="244"/>
      <c r="L1047214" s="244"/>
      <c r="M1047214" s="244"/>
      <c r="N1047214" s="244"/>
      <c r="O1047214" s="251"/>
      <c r="P1047214" s="251"/>
      <c r="Q1047214" s="251"/>
      <c r="R1047214" s="251"/>
      <c r="S1047214" s="251"/>
      <c r="T1047214" s="251"/>
      <c r="U1047214" s="251"/>
      <c r="V1047214" s="251"/>
      <c r="W1047214" s="251"/>
      <c r="X1047214" s="251"/>
      <c r="Y1047214" s="251"/>
      <c r="Z1047214" s="251"/>
      <c r="AA1047214" s="251"/>
      <c r="AB1047214" s="247"/>
      <c r="AC1047214" s="247"/>
      <c r="AD1047214" s="245"/>
      <c r="AE1047214" s="245"/>
      <c r="AF1047214" s="245"/>
      <c r="AG1047214" s="245"/>
    </row>
    <row r="1047215" spans="1:33" ht="12.75">
      <c r="A1047215" s="247"/>
      <c r="B1047215" s="248"/>
      <c r="C1047215" s="249"/>
      <c r="D1047215" s="250"/>
      <c r="E1047215" s="250"/>
      <c r="F1047215" s="250"/>
      <c r="G1047215" s="250"/>
      <c r="H1047215" s="250"/>
      <c r="I1047215" s="250"/>
      <c r="J1047215" s="244"/>
      <c r="K1047215" s="244"/>
      <c r="L1047215" s="244"/>
      <c r="M1047215" s="244"/>
      <c r="N1047215" s="244"/>
      <c r="O1047215" s="251"/>
      <c r="P1047215" s="251"/>
      <c r="Q1047215" s="251"/>
      <c r="R1047215" s="251"/>
      <c r="S1047215" s="251"/>
      <c r="T1047215" s="251"/>
      <c r="U1047215" s="251"/>
      <c r="V1047215" s="251"/>
      <c r="W1047215" s="251"/>
      <c r="X1047215" s="251"/>
      <c r="Y1047215" s="251"/>
      <c r="Z1047215" s="251"/>
      <c r="AA1047215" s="251"/>
      <c r="AB1047215" s="247"/>
      <c r="AC1047215" s="247"/>
      <c r="AD1047215" s="245"/>
      <c r="AE1047215" s="245"/>
      <c r="AF1047215" s="245"/>
      <c r="AG1047215" s="245"/>
    </row>
    <row r="1047216" spans="1:33" ht="12.75">
      <c r="A1047216" s="247"/>
      <c r="B1047216" s="248"/>
      <c r="C1047216" s="249"/>
      <c r="D1047216" s="250"/>
      <c r="E1047216" s="250"/>
      <c r="F1047216" s="250"/>
      <c r="G1047216" s="250"/>
      <c r="H1047216" s="250"/>
      <c r="I1047216" s="250"/>
      <c r="J1047216" s="244"/>
      <c r="K1047216" s="244"/>
      <c r="L1047216" s="244"/>
      <c r="M1047216" s="244"/>
      <c r="N1047216" s="244"/>
      <c r="O1047216" s="251"/>
      <c r="P1047216" s="251"/>
      <c r="Q1047216" s="251"/>
      <c r="R1047216" s="251"/>
      <c r="S1047216" s="251"/>
      <c r="T1047216" s="251"/>
      <c r="U1047216" s="251"/>
      <c r="V1047216" s="251"/>
      <c r="W1047216" s="251"/>
      <c r="X1047216" s="251"/>
      <c r="Y1047216" s="251"/>
      <c r="Z1047216" s="251"/>
      <c r="AA1047216" s="251"/>
      <c r="AB1047216" s="247"/>
      <c r="AC1047216" s="247"/>
      <c r="AD1047216" s="245"/>
      <c r="AE1047216" s="245"/>
      <c r="AF1047216" s="245"/>
      <c r="AG1047216" s="245"/>
    </row>
    <row r="1047217" spans="1:33" ht="12.75">
      <c r="A1047217" s="247"/>
      <c r="B1047217" s="248"/>
      <c r="C1047217" s="249"/>
      <c r="D1047217" s="250"/>
      <c r="E1047217" s="250"/>
      <c r="F1047217" s="250"/>
      <c r="G1047217" s="250"/>
      <c r="H1047217" s="250"/>
      <c r="I1047217" s="250"/>
      <c r="J1047217" s="244"/>
      <c r="K1047217" s="244"/>
      <c r="L1047217" s="244"/>
      <c r="M1047217" s="244"/>
      <c r="N1047217" s="244"/>
      <c r="O1047217" s="251"/>
      <c r="P1047217" s="251"/>
      <c r="Q1047217" s="251"/>
      <c r="R1047217" s="251"/>
      <c r="S1047217" s="251"/>
      <c r="T1047217" s="251"/>
      <c r="U1047217" s="251"/>
      <c r="V1047217" s="251"/>
      <c r="W1047217" s="251"/>
      <c r="X1047217" s="251"/>
      <c r="Y1047217" s="251"/>
      <c r="Z1047217" s="251"/>
      <c r="AA1047217" s="251"/>
      <c r="AB1047217" s="247"/>
      <c r="AC1047217" s="247"/>
      <c r="AD1047217" s="245"/>
      <c r="AE1047217" s="245"/>
      <c r="AF1047217" s="245"/>
      <c r="AG1047217" s="245"/>
    </row>
    <row r="1047218" spans="1:33" ht="12.75">
      <c r="A1047218" s="247"/>
      <c r="B1047218" s="248"/>
      <c r="C1047218" s="249"/>
      <c r="D1047218" s="250"/>
      <c r="E1047218" s="250"/>
      <c r="F1047218" s="250"/>
      <c r="G1047218" s="250"/>
      <c r="H1047218" s="250"/>
      <c r="I1047218" s="250"/>
      <c r="J1047218" s="244"/>
      <c r="K1047218" s="244"/>
      <c r="L1047218" s="244"/>
      <c r="M1047218" s="244"/>
      <c r="N1047218" s="244"/>
      <c r="O1047218" s="251"/>
      <c r="P1047218" s="251"/>
      <c r="Q1047218" s="251"/>
      <c r="R1047218" s="251"/>
      <c r="S1047218" s="251"/>
      <c r="T1047218" s="251"/>
      <c r="U1047218" s="251"/>
      <c r="V1047218" s="251"/>
      <c r="W1047218" s="251"/>
      <c r="X1047218" s="251"/>
      <c r="Y1047218" s="251"/>
      <c r="Z1047218" s="251"/>
      <c r="AA1047218" s="251"/>
      <c r="AB1047218" s="247"/>
      <c r="AC1047218" s="247"/>
      <c r="AD1047218" s="245"/>
      <c r="AE1047218" s="245"/>
      <c r="AF1047218" s="245"/>
      <c r="AG1047218" s="245"/>
    </row>
    <row r="1047219" spans="1:33" ht="12.75">
      <c r="A1047219" s="247"/>
      <c r="B1047219" s="248"/>
      <c r="C1047219" s="249"/>
      <c r="D1047219" s="250"/>
      <c r="E1047219" s="250"/>
      <c r="F1047219" s="250"/>
      <c r="G1047219" s="250"/>
      <c r="H1047219" s="250"/>
      <c r="I1047219" s="250"/>
      <c r="J1047219" s="244"/>
      <c r="K1047219" s="244"/>
      <c r="L1047219" s="244"/>
      <c r="M1047219" s="244"/>
      <c r="N1047219" s="244"/>
      <c r="O1047219" s="251"/>
      <c r="P1047219" s="251"/>
      <c r="Q1047219" s="251"/>
      <c r="R1047219" s="251"/>
      <c r="S1047219" s="251"/>
      <c r="T1047219" s="251"/>
      <c r="U1047219" s="251"/>
      <c r="V1047219" s="251"/>
      <c r="W1047219" s="251"/>
      <c r="X1047219" s="251"/>
      <c r="Y1047219" s="251"/>
      <c r="Z1047219" s="251"/>
      <c r="AA1047219" s="251"/>
      <c r="AB1047219" s="247"/>
      <c r="AC1047219" s="247"/>
      <c r="AD1047219" s="245"/>
      <c r="AE1047219" s="245"/>
      <c r="AF1047219" s="245"/>
      <c r="AG1047219" s="245"/>
    </row>
    <row r="1047220" spans="1:33" ht="12.75">
      <c r="A1047220" s="247"/>
      <c r="B1047220" s="248"/>
      <c r="C1047220" s="249"/>
      <c r="D1047220" s="250"/>
      <c r="E1047220" s="250"/>
      <c r="F1047220" s="250"/>
      <c r="G1047220" s="250"/>
      <c r="H1047220" s="250"/>
      <c r="I1047220" s="250"/>
      <c r="J1047220" s="244"/>
      <c r="K1047220" s="244"/>
      <c r="L1047220" s="244"/>
      <c r="M1047220" s="244"/>
      <c r="N1047220" s="244"/>
      <c r="O1047220" s="251"/>
      <c r="P1047220" s="251"/>
      <c r="Q1047220" s="251"/>
      <c r="R1047220" s="251"/>
      <c r="S1047220" s="251"/>
      <c r="T1047220" s="251"/>
      <c r="U1047220" s="251"/>
      <c r="V1047220" s="251"/>
      <c r="W1047220" s="251"/>
      <c r="X1047220" s="251"/>
      <c r="Y1047220" s="251"/>
      <c r="Z1047220" s="251"/>
      <c r="AA1047220" s="251"/>
      <c r="AB1047220" s="247"/>
      <c r="AC1047220" s="247"/>
      <c r="AD1047220" s="245"/>
      <c r="AE1047220" s="245"/>
      <c r="AF1047220" s="245"/>
      <c r="AG1047220" s="245"/>
    </row>
    <row r="1047221" spans="1:33" ht="12.75">
      <c r="A1047221" s="247"/>
      <c r="B1047221" s="248"/>
      <c r="C1047221" s="249"/>
      <c r="D1047221" s="250"/>
      <c r="E1047221" s="250"/>
      <c r="F1047221" s="250"/>
      <c r="G1047221" s="250"/>
      <c r="H1047221" s="250"/>
      <c r="I1047221" s="250"/>
      <c r="J1047221" s="244"/>
      <c r="K1047221" s="244"/>
      <c r="L1047221" s="244"/>
      <c r="M1047221" s="244"/>
      <c r="N1047221" s="244"/>
      <c r="O1047221" s="251"/>
      <c r="P1047221" s="251"/>
      <c r="Q1047221" s="251"/>
      <c r="R1047221" s="251"/>
      <c r="S1047221" s="251"/>
      <c r="T1047221" s="251"/>
      <c r="U1047221" s="251"/>
      <c r="V1047221" s="251"/>
      <c r="W1047221" s="251"/>
      <c r="X1047221" s="251"/>
      <c r="Y1047221" s="251"/>
      <c r="Z1047221" s="251"/>
      <c r="AA1047221" s="251"/>
      <c r="AB1047221" s="247"/>
      <c r="AC1047221" s="247"/>
      <c r="AD1047221" s="245"/>
      <c r="AE1047221" s="245"/>
      <c r="AF1047221" s="245"/>
      <c r="AG1047221" s="245"/>
    </row>
    <row r="1047222" spans="1:33" ht="12.75">
      <c r="A1047222" s="247"/>
      <c r="B1047222" s="248"/>
      <c r="C1047222" s="249"/>
      <c r="D1047222" s="250"/>
      <c r="E1047222" s="250"/>
      <c r="F1047222" s="250"/>
      <c r="G1047222" s="250"/>
      <c r="H1047222" s="250"/>
      <c r="I1047222" s="250"/>
      <c r="J1047222" s="244"/>
      <c r="K1047222" s="244"/>
      <c r="L1047222" s="244"/>
      <c r="M1047222" s="244"/>
      <c r="N1047222" s="244"/>
      <c r="O1047222" s="251"/>
      <c r="P1047222" s="251"/>
      <c r="Q1047222" s="251"/>
      <c r="R1047222" s="251"/>
      <c r="S1047222" s="251"/>
      <c r="T1047222" s="251"/>
      <c r="U1047222" s="251"/>
      <c r="V1047222" s="251"/>
      <c r="W1047222" s="251"/>
      <c r="X1047222" s="251"/>
      <c r="Y1047222" s="251"/>
      <c r="Z1047222" s="251"/>
      <c r="AA1047222" s="251"/>
      <c r="AB1047222" s="247"/>
      <c r="AC1047222" s="247"/>
      <c r="AD1047222" s="245"/>
      <c r="AE1047222" s="245"/>
      <c r="AF1047222" s="245"/>
      <c r="AG1047222" s="245"/>
    </row>
    <row r="1047223" spans="1:33" ht="12.75">
      <c r="A1047223" s="247"/>
      <c r="B1047223" s="248"/>
      <c r="C1047223" s="249"/>
      <c r="D1047223" s="250"/>
      <c r="E1047223" s="250"/>
      <c r="F1047223" s="250"/>
      <c r="G1047223" s="250"/>
      <c r="H1047223" s="250"/>
      <c r="I1047223" s="250"/>
      <c r="J1047223" s="244"/>
      <c r="K1047223" s="244"/>
      <c r="L1047223" s="244"/>
      <c r="M1047223" s="244"/>
      <c r="N1047223" s="244"/>
      <c r="O1047223" s="251"/>
      <c r="P1047223" s="251"/>
      <c r="Q1047223" s="251"/>
      <c r="R1047223" s="251"/>
      <c r="S1047223" s="251"/>
      <c r="T1047223" s="251"/>
      <c r="U1047223" s="251"/>
      <c r="V1047223" s="251"/>
      <c r="W1047223" s="251"/>
      <c r="X1047223" s="251"/>
      <c r="Y1047223" s="251"/>
      <c r="Z1047223" s="251"/>
      <c r="AA1047223" s="251"/>
      <c r="AB1047223" s="247"/>
      <c r="AC1047223" s="247"/>
      <c r="AD1047223" s="245"/>
      <c r="AE1047223" s="245"/>
      <c r="AF1047223" s="245"/>
      <c r="AG1047223" s="245"/>
    </row>
    <row r="1047224" spans="1:33" ht="12.75">
      <c r="A1047224" s="247"/>
      <c r="B1047224" s="248"/>
      <c r="C1047224" s="249"/>
      <c r="D1047224" s="250"/>
      <c r="E1047224" s="250"/>
      <c r="F1047224" s="250"/>
      <c r="G1047224" s="250"/>
      <c r="H1047224" s="250"/>
      <c r="I1047224" s="250"/>
      <c r="J1047224" s="244"/>
      <c r="K1047224" s="244"/>
      <c r="L1047224" s="244"/>
      <c r="M1047224" s="244"/>
      <c r="N1047224" s="244"/>
      <c r="O1047224" s="251"/>
      <c r="P1047224" s="251"/>
      <c r="Q1047224" s="251"/>
      <c r="R1047224" s="251"/>
      <c r="S1047224" s="251"/>
      <c r="T1047224" s="251"/>
      <c r="U1047224" s="251"/>
      <c r="V1047224" s="251"/>
      <c r="W1047224" s="251"/>
      <c r="X1047224" s="251"/>
      <c r="Y1047224" s="251"/>
      <c r="Z1047224" s="251"/>
      <c r="AA1047224" s="251"/>
      <c r="AB1047224" s="247"/>
      <c r="AC1047224" s="247"/>
      <c r="AD1047224" s="245"/>
      <c r="AE1047224" s="245"/>
      <c r="AF1047224" s="245"/>
      <c r="AG1047224" s="245"/>
    </row>
    <row r="1047225" spans="1:33" ht="12.75">
      <c r="A1047225" s="247"/>
      <c r="B1047225" s="248"/>
      <c r="C1047225" s="249"/>
      <c r="D1047225" s="250"/>
      <c r="E1047225" s="250"/>
      <c r="F1047225" s="250"/>
      <c r="G1047225" s="250"/>
      <c r="H1047225" s="250"/>
      <c r="I1047225" s="250"/>
      <c r="J1047225" s="244"/>
      <c r="K1047225" s="244"/>
      <c r="L1047225" s="244"/>
      <c r="M1047225" s="244"/>
      <c r="N1047225" s="244"/>
      <c r="O1047225" s="251"/>
      <c r="P1047225" s="251"/>
      <c r="Q1047225" s="251"/>
      <c r="R1047225" s="251"/>
      <c r="S1047225" s="251"/>
      <c r="T1047225" s="251"/>
      <c r="U1047225" s="251"/>
      <c r="V1047225" s="251"/>
      <c r="W1047225" s="251"/>
      <c r="X1047225" s="251"/>
      <c r="Y1047225" s="251"/>
      <c r="Z1047225" s="251"/>
      <c r="AA1047225" s="251"/>
      <c r="AB1047225" s="247"/>
      <c r="AC1047225" s="247"/>
      <c r="AD1047225" s="245"/>
      <c r="AE1047225" s="245"/>
      <c r="AF1047225" s="245"/>
      <c r="AG1047225" s="245"/>
    </row>
    <row r="1047226" spans="1:33" ht="12.75">
      <c r="A1047226" s="247"/>
      <c r="B1047226" s="248"/>
      <c r="C1047226" s="249"/>
      <c r="D1047226" s="250"/>
      <c r="E1047226" s="250"/>
      <c r="F1047226" s="250"/>
      <c r="G1047226" s="250"/>
      <c r="H1047226" s="250"/>
      <c r="I1047226" s="250"/>
      <c r="J1047226" s="244"/>
      <c r="K1047226" s="244"/>
      <c r="L1047226" s="244"/>
      <c r="M1047226" s="244"/>
      <c r="N1047226" s="244"/>
      <c r="O1047226" s="251"/>
      <c r="P1047226" s="251"/>
      <c r="Q1047226" s="251"/>
      <c r="R1047226" s="251"/>
      <c r="S1047226" s="251"/>
      <c r="T1047226" s="251"/>
      <c r="U1047226" s="251"/>
      <c r="V1047226" s="251"/>
      <c r="W1047226" s="251"/>
      <c r="X1047226" s="251"/>
      <c r="Y1047226" s="251"/>
      <c r="Z1047226" s="251"/>
      <c r="AA1047226" s="251"/>
      <c r="AB1047226" s="247"/>
      <c r="AC1047226" s="247"/>
      <c r="AD1047226" s="245"/>
      <c r="AE1047226" s="245"/>
      <c r="AF1047226" s="245"/>
      <c r="AG1047226" s="245"/>
    </row>
    <row r="1047227" spans="1:33" ht="12.75">
      <c r="A1047227" s="247"/>
      <c r="B1047227" s="248"/>
      <c r="C1047227" s="249"/>
      <c r="D1047227" s="250"/>
      <c r="E1047227" s="250"/>
      <c r="F1047227" s="250"/>
      <c r="G1047227" s="250"/>
      <c r="H1047227" s="250"/>
      <c r="I1047227" s="250"/>
      <c r="J1047227" s="244"/>
      <c r="K1047227" s="244"/>
      <c r="L1047227" s="244"/>
      <c r="M1047227" s="244"/>
      <c r="N1047227" s="244"/>
      <c r="O1047227" s="251"/>
      <c r="P1047227" s="251"/>
      <c r="Q1047227" s="251"/>
      <c r="R1047227" s="251"/>
      <c r="S1047227" s="251"/>
      <c r="T1047227" s="251"/>
      <c r="U1047227" s="251"/>
      <c r="V1047227" s="251"/>
      <c r="W1047227" s="251"/>
      <c r="X1047227" s="251"/>
      <c r="Y1047227" s="251"/>
      <c r="Z1047227" s="251"/>
      <c r="AA1047227" s="251"/>
      <c r="AB1047227" s="247"/>
      <c r="AC1047227" s="247"/>
      <c r="AD1047227" s="245"/>
      <c r="AE1047227" s="245"/>
      <c r="AF1047227" s="245"/>
      <c r="AG1047227" s="245"/>
    </row>
    <row r="1047228" spans="1:33" ht="12.75">
      <c r="A1047228" s="247"/>
      <c r="B1047228" s="248"/>
      <c r="C1047228" s="249"/>
      <c r="D1047228" s="250"/>
      <c r="E1047228" s="250"/>
      <c r="F1047228" s="250"/>
      <c r="G1047228" s="250"/>
      <c r="H1047228" s="250"/>
      <c r="I1047228" s="250"/>
      <c r="J1047228" s="244"/>
      <c r="K1047228" s="244"/>
      <c r="L1047228" s="244"/>
      <c r="M1047228" s="244"/>
      <c r="N1047228" s="244"/>
      <c r="O1047228" s="251"/>
      <c r="P1047228" s="251"/>
      <c r="Q1047228" s="251"/>
      <c r="R1047228" s="251"/>
      <c r="S1047228" s="251"/>
      <c r="T1047228" s="251"/>
      <c r="U1047228" s="251"/>
      <c r="V1047228" s="251"/>
      <c r="W1047228" s="251"/>
      <c r="X1047228" s="251"/>
      <c r="Y1047228" s="251"/>
      <c r="Z1047228" s="251"/>
      <c r="AA1047228" s="251"/>
      <c r="AB1047228" s="247"/>
      <c r="AC1047228" s="247"/>
      <c r="AD1047228" s="245"/>
      <c r="AE1047228" s="245"/>
      <c r="AF1047228" s="245"/>
      <c r="AG1047228" s="245"/>
    </row>
    <row r="1047229" spans="1:33" ht="12.75">
      <c r="A1047229" s="247"/>
      <c r="B1047229" s="248"/>
      <c r="C1047229" s="249"/>
      <c r="D1047229" s="250"/>
      <c r="E1047229" s="250"/>
      <c r="F1047229" s="250"/>
      <c r="G1047229" s="250"/>
      <c r="H1047229" s="250"/>
      <c r="I1047229" s="250"/>
      <c r="J1047229" s="244"/>
      <c r="K1047229" s="244"/>
      <c r="L1047229" s="244"/>
      <c r="M1047229" s="244"/>
      <c r="N1047229" s="244"/>
      <c r="O1047229" s="251"/>
      <c r="P1047229" s="251"/>
      <c r="Q1047229" s="251"/>
      <c r="R1047229" s="251"/>
      <c r="S1047229" s="251"/>
      <c r="T1047229" s="251"/>
      <c r="U1047229" s="251"/>
      <c r="V1047229" s="251"/>
      <c r="W1047229" s="251"/>
      <c r="X1047229" s="251"/>
      <c r="Y1047229" s="251"/>
      <c r="Z1047229" s="251"/>
      <c r="AA1047229" s="251"/>
      <c r="AB1047229" s="247"/>
      <c r="AC1047229" s="247"/>
      <c r="AD1047229" s="245"/>
      <c r="AE1047229" s="245"/>
      <c r="AF1047229" s="245"/>
      <c r="AG1047229" s="245"/>
    </row>
    <row r="1047230" spans="1:33" ht="12.75">
      <c r="A1047230" s="247"/>
      <c r="B1047230" s="248"/>
      <c r="C1047230" s="249"/>
      <c r="D1047230" s="250"/>
      <c r="E1047230" s="250"/>
      <c r="F1047230" s="250"/>
      <c r="G1047230" s="250"/>
      <c r="H1047230" s="250"/>
      <c r="I1047230" s="250"/>
      <c r="J1047230" s="244"/>
      <c r="K1047230" s="244"/>
      <c r="L1047230" s="244"/>
      <c r="M1047230" s="244"/>
      <c r="N1047230" s="244"/>
      <c r="O1047230" s="251"/>
      <c r="P1047230" s="251"/>
      <c r="Q1047230" s="251"/>
      <c r="R1047230" s="251"/>
      <c r="S1047230" s="251"/>
      <c r="T1047230" s="251"/>
      <c r="U1047230" s="251"/>
      <c r="V1047230" s="251"/>
      <c r="W1047230" s="251"/>
      <c r="X1047230" s="251"/>
      <c r="Y1047230" s="251"/>
      <c r="Z1047230" s="251"/>
      <c r="AA1047230" s="251"/>
      <c r="AB1047230" s="247"/>
      <c r="AC1047230" s="247"/>
      <c r="AD1047230" s="245"/>
      <c r="AE1047230" s="245"/>
      <c r="AF1047230" s="245"/>
      <c r="AG1047230" s="245"/>
    </row>
    <row r="1047231" spans="1:33" ht="12.75">
      <c r="A1047231" s="247"/>
      <c r="B1047231" s="248"/>
      <c r="C1047231" s="249"/>
      <c r="D1047231" s="250"/>
      <c r="E1047231" s="250"/>
      <c r="F1047231" s="250"/>
      <c r="G1047231" s="250"/>
      <c r="H1047231" s="250"/>
      <c r="I1047231" s="250"/>
      <c r="J1047231" s="244"/>
      <c r="K1047231" s="244"/>
      <c r="L1047231" s="244"/>
      <c r="M1047231" s="244"/>
      <c r="N1047231" s="244"/>
      <c r="O1047231" s="251"/>
      <c r="P1047231" s="251"/>
      <c r="Q1047231" s="251"/>
      <c r="R1047231" s="251"/>
      <c r="S1047231" s="251"/>
      <c r="T1047231" s="251"/>
      <c r="U1047231" s="251"/>
      <c r="V1047231" s="251"/>
      <c r="W1047231" s="251"/>
      <c r="X1047231" s="251"/>
      <c r="Y1047231" s="251"/>
      <c r="Z1047231" s="251"/>
      <c r="AA1047231" s="251"/>
      <c r="AB1047231" s="247"/>
      <c r="AC1047231" s="247"/>
      <c r="AD1047231" s="245"/>
      <c r="AE1047231" s="245"/>
      <c r="AF1047231" s="245"/>
      <c r="AG1047231" s="245"/>
    </row>
    <row r="1047232" spans="1:33" ht="12.75">
      <c r="A1047232" s="247"/>
      <c r="B1047232" s="248"/>
      <c r="C1047232" s="249"/>
      <c r="D1047232" s="250"/>
      <c r="E1047232" s="250"/>
      <c r="F1047232" s="250"/>
      <c r="G1047232" s="250"/>
      <c r="H1047232" s="250"/>
      <c r="I1047232" s="250"/>
      <c r="J1047232" s="244"/>
      <c r="K1047232" s="244"/>
      <c r="L1047232" s="244"/>
      <c r="M1047232" s="244"/>
      <c r="N1047232" s="244"/>
      <c r="O1047232" s="251"/>
      <c r="P1047232" s="251"/>
      <c r="Q1047232" s="251"/>
      <c r="R1047232" s="251"/>
      <c r="S1047232" s="251"/>
      <c r="T1047232" s="251"/>
      <c r="U1047232" s="251"/>
      <c r="V1047232" s="251"/>
      <c r="W1047232" s="251"/>
      <c r="X1047232" s="251"/>
      <c r="Y1047232" s="251"/>
      <c r="Z1047232" s="251"/>
      <c r="AA1047232" s="251"/>
      <c r="AB1047232" s="247"/>
      <c r="AC1047232" s="247"/>
      <c r="AD1047232" s="245"/>
      <c r="AE1047232" s="245"/>
      <c r="AF1047232" s="245"/>
      <c r="AG1047232" s="245"/>
    </row>
    <row r="1047233" spans="1:33" ht="12.75">
      <c r="A1047233" s="247"/>
      <c r="B1047233" s="248"/>
      <c r="C1047233" s="249"/>
      <c r="D1047233" s="250"/>
      <c r="E1047233" s="250"/>
      <c r="F1047233" s="250"/>
      <c r="G1047233" s="250"/>
      <c r="H1047233" s="250"/>
      <c r="I1047233" s="250"/>
      <c r="J1047233" s="244"/>
      <c r="K1047233" s="244"/>
      <c r="L1047233" s="244"/>
      <c r="M1047233" s="244"/>
      <c r="N1047233" s="244"/>
      <c r="O1047233" s="251"/>
      <c r="P1047233" s="251"/>
      <c r="Q1047233" s="251"/>
      <c r="R1047233" s="251"/>
      <c r="S1047233" s="251"/>
      <c r="T1047233" s="251"/>
      <c r="U1047233" s="251"/>
      <c r="V1047233" s="251"/>
      <c r="W1047233" s="251"/>
      <c r="X1047233" s="251"/>
      <c r="Y1047233" s="251"/>
      <c r="Z1047233" s="251"/>
      <c r="AA1047233" s="251"/>
      <c r="AB1047233" s="247"/>
      <c r="AC1047233" s="247"/>
      <c r="AD1047233" s="245"/>
      <c r="AE1047233" s="245"/>
      <c r="AF1047233" s="245"/>
      <c r="AG1047233" s="245"/>
    </row>
    <row r="1047234" spans="1:33" ht="12.75">
      <c r="A1047234" s="247"/>
      <c r="B1047234" s="248"/>
      <c r="C1047234" s="249"/>
      <c r="D1047234" s="250"/>
      <c r="E1047234" s="250"/>
      <c r="F1047234" s="250"/>
      <c r="G1047234" s="250"/>
      <c r="H1047234" s="250"/>
      <c r="I1047234" s="250"/>
      <c r="J1047234" s="244"/>
      <c r="K1047234" s="244"/>
      <c r="L1047234" s="244"/>
      <c r="M1047234" s="244"/>
      <c r="N1047234" s="244"/>
      <c r="O1047234" s="251"/>
      <c r="P1047234" s="251"/>
      <c r="Q1047234" s="251"/>
      <c r="R1047234" s="251"/>
      <c r="S1047234" s="251"/>
      <c r="T1047234" s="251"/>
      <c r="U1047234" s="251"/>
      <c r="V1047234" s="251"/>
      <c r="W1047234" s="251"/>
      <c r="X1047234" s="251"/>
      <c r="Y1047234" s="251"/>
      <c r="Z1047234" s="251"/>
      <c r="AA1047234" s="251"/>
      <c r="AB1047234" s="247"/>
      <c r="AC1047234" s="247"/>
      <c r="AD1047234" s="245"/>
      <c r="AE1047234" s="245"/>
      <c r="AF1047234" s="245"/>
      <c r="AG1047234" s="245"/>
    </row>
    <row r="1047235" spans="1:33" ht="12.75">
      <c r="A1047235" s="247"/>
      <c r="B1047235" s="248"/>
      <c r="C1047235" s="249"/>
      <c r="D1047235" s="250"/>
      <c r="E1047235" s="250"/>
      <c r="F1047235" s="250"/>
      <c r="G1047235" s="250"/>
      <c r="H1047235" s="250"/>
      <c r="I1047235" s="250"/>
      <c r="J1047235" s="244"/>
      <c r="K1047235" s="244"/>
      <c r="L1047235" s="244"/>
      <c r="M1047235" s="244"/>
      <c r="N1047235" s="244"/>
      <c r="O1047235" s="251"/>
      <c r="P1047235" s="251"/>
      <c r="Q1047235" s="251"/>
      <c r="R1047235" s="251"/>
      <c r="S1047235" s="251"/>
      <c r="T1047235" s="251"/>
      <c r="U1047235" s="251"/>
      <c r="V1047235" s="251"/>
      <c r="W1047235" s="251"/>
      <c r="X1047235" s="251"/>
      <c r="Y1047235" s="251"/>
      <c r="Z1047235" s="251"/>
      <c r="AA1047235" s="251"/>
      <c r="AB1047235" s="247"/>
      <c r="AC1047235" s="247"/>
      <c r="AD1047235" s="245"/>
      <c r="AE1047235" s="245"/>
      <c r="AF1047235" s="245"/>
      <c r="AG1047235" s="245"/>
    </row>
    <row r="1047236" spans="1:33" ht="12.75">
      <c r="A1047236" s="247"/>
      <c r="B1047236" s="248"/>
      <c r="C1047236" s="249"/>
      <c r="D1047236" s="250"/>
      <c r="E1047236" s="250"/>
      <c r="F1047236" s="250"/>
      <c r="G1047236" s="250"/>
      <c r="H1047236" s="250"/>
      <c r="I1047236" s="250"/>
      <c r="J1047236" s="244"/>
      <c r="K1047236" s="244"/>
      <c r="L1047236" s="244"/>
      <c r="M1047236" s="244"/>
      <c r="N1047236" s="244"/>
      <c r="O1047236" s="251"/>
      <c r="P1047236" s="251"/>
      <c r="Q1047236" s="251"/>
      <c r="R1047236" s="251"/>
      <c r="S1047236" s="251"/>
      <c r="T1047236" s="251"/>
      <c r="U1047236" s="251"/>
      <c r="V1047236" s="251"/>
      <c r="W1047236" s="251"/>
      <c r="X1047236" s="251"/>
      <c r="Y1047236" s="251"/>
      <c r="Z1047236" s="251"/>
      <c r="AA1047236" s="251"/>
      <c r="AB1047236" s="247"/>
      <c r="AC1047236" s="247"/>
      <c r="AD1047236" s="245"/>
      <c r="AE1047236" s="245"/>
      <c r="AF1047236" s="245"/>
      <c r="AG1047236" s="245"/>
    </row>
    <row r="1047237" spans="1:33" ht="12.75">
      <c r="A1047237" s="247"/>
      <c r="B1047237" s="248"/>
      <c r="C1047237" s="249"/>
      <c r="D1047237" s="250"/>
      <c r="E1047237" s="250"/>
      <c r="F1047237" s="250"/>
      <c r="G1047237" s="250"/>
      <c r="H1047237" s="250"/>
      <c r="I1047237" s="250"/>
      <c r="J1047237" s="244"/>
      <c r="K1047237" s="244"/>
      <c r="L1047237" s="244"/>
      <c r="M1047237" s="244"/>
      <c r="N1047237" s="244"/>
      <c r="O1047237" s="251"/>
      <c r="P1047237" s="251"/>
      <c r="Q1047237" s="251"/>
      <c r="R1047237" s="251"/>
      <c r="S1047237" s="251"/>
      <c r="T1047237" s="251"/>
      <c r="U1047237" s="251"/>
      <c r="V1047237" s="251"/>
      <c r="W1047237" s="251"/>
      <c r="X1047237" s="251"/>
      <c r="Y1047237" s="251"/>
      <c r="Z1047237" s="251"/>
      <c r="AA1047237" s="251"/>
      <c r="AB1047237" s="247"/>
      <c r="AC1047237" s="247"/>
      <c r="AD1047237" s="245"/>
      <c r="AE1047237" s="245"/>
      <c r="AF1047237" s="245"/>
      <c r="AG1047237" s="245"/>
    </row>
    <row r="1047238" spans="1:33" ht="12.75">
      <c r="A1047238" s="247"/>
      <c r="B1047238" s="248"/>
      <c r="C1047238" s="249"/>
      <c r="D1047238" s="250"/>
      <c r="E1047238" s="250"/>
      <c r="F1047238" s="250"/>
      <c r="G1047238" s="250"/>
      <c r="H1047238" s="250"/>
      <c r="I1047238" s="250"/>
      <c r="J1047238" s="244"/>
      <c r="K1047238" s="244"/>
      <c r="L1047238" s="244"/>
      <c r="M1047238" s="244"/>
      <c r="N1047238" s="244"/>
      <c r="O1047238" s="251"/>
      <c r="P1047238" s="251"/>
      <c r="Q1047238" s="251"/>
      <c r="R1047238" s="251"/>
      <c r="S1047238" s="251"/>
      <c r="T1047238" s="251"/>
      <c r="U1047238" s="251"/>
      <c r="V1047238" s="251"/>
      <c r="W1047238" s="251"/>
      <c r="X1047238" s="251"/>
      <c r="Y1047238" s="251"/>
      <c r="Z1047238" s="251"/>
      <c r="AA1047238" s="251"/>
      <c r="AB1047238" s="247"/>
      <c r="AC1047238" s="247"/>
      <c r="AD1047238" s="245"/>
      <c r="AE1047238" s="245"/>
      <c r="AF1047238" s="245"/>
      <c r="AG1047238" s="245"/>
    </row>
    <row r="1047239" spans="1:33" ht="12.75">
      <c r="A1047239" s="247"/>
      <c r="B1047239" s="248"/>
      <c r="C1047239" s="249"/>
      <c r="D1047239" s="250"/>
      <c r="E1047239" s="250"/>
      <c r="F1047239" s="250"/>
      <c r="G1047239" s="250"/>
      <c r="H1047239" s="250"/>
      <c r="I1047239" s="250"/>
      <c r="J1047239" s="244"/>
      <c r="K1047239" s="244"/>
      <c r="L1047239" s="244"/>
      <c r="M1047239" s="244"/>
      <c r="N1047239" s="244"/>
      <c r="O1047239" s="251"/>
      <c r="P1047239" s="251"/>
      <c r="Q1047239" s="251"/>
      <c r="R1047239" s="251"/>
      <c r="S1047239" s="251"/>
      <c r="T1047239" s="251"/>
      <c r="U1047239" s="251"/>
      <c r="V1047239" s="251"/>
      <c r="W1047239" s="251"/>
      <c r="X1047239" s="251"/>
      <c r="Y1047239" s="251"/>
      <c r="Z1047239" s="251"/>
      <c r="AA1047239" s="251"/>
      <c r="AB1047239" s="247"/>
      <c r="AC1047239" s="247"/>
      <c r="AD1047239" s="245"/>
      <c r="AE1047239" s="245"/>
      <c r="AF1047239" s="245"/>
      <c r="AG1047239" s="245"/>
    </row>
    <row r="1047240" spans="1:33" ht="12.75">
      <c r="A1047240" s="247"/>
      <c r="B1047240" s="248"/>
      <c r="C1047240" s="249"/>
      <c r="D1047240" s="250"/>
      <c r="E1047240" s="250"/>
      <c r="F1047240" s="250"/>
      <c r="G1047240" s="250"/>
      <c r="H1047240" s="250"/>
      <c r="I1047240" s="250"/>
      <c r="J1047240" s="244"/>
      <c r="K1047240" s="244"/>
      <c r="L1047240" s="244"/>
      <c r="M1047240" s="244"/>
      <c r="N1047240" s="244"/>
      <c r="O1047240" s="251"/>
      <c r="P1047240" s="251"/>
      <c r="Q1047240" s="251"/>
      <c r="R1047240" s="251"/>
      <c r="S1047240" s="251"/>
      <c r="T1047240" s="251"/>
      <c r="U1047240" s="251"/>
      <c r="V1047240" s="251"/>
      <c r="W1047240" s="251"/>
      <c r="X1047240" s="251"/>
      <c r="Y1047240" s="251"/>
      <c r="Z1047240" s="251"/>
      <c r="AA1047240" s="251"/>
      <c r="AB1047240" s="247"/>
      <c r="AC1047240" s="247"/>
      <c r="AD1047240" s="245"/>
      <c r="AE1047240" s="245"/>
      <c r="AF1047240" s="245"/>
      <c r="AG1047240" s="245"/>
    </row>
    <row r="1047241" spans="1:33" ht="12.75">
      <c r="A1047241" s="247"/>
      <c r="B1047241" s="248"/>
      <c r="C1047241" s="249"/>
      <c r="D1047241" s="250"/>
      <c r="E1047241" s="250"/>
      <c r="F1047241" s="250"/>
      <c r="G1047241" s="250"/>
      <c r="H1047241" s="250"/>
      <c r="I1047241" s="250"/>
      <c r="J1047241" s="244"/>
      <c r="K1047241" s="244"/>
      <c r="L1047241" s="244"/>
      <c r="M1047241" s="244"/>
      <c r="N1047241" s="244"/>
      <c r="O1047241" s="251"/>
      <c r="P1047241" s="251"/>
      <c r="Q1047241" s="251"/>
      <c r="R1047241" s="251"/>
      <c r="S1047241" s="251"/>
      <c r="T1047241" s="251"/>
      <c r="U1047241" s="251"/>
      <c r="V1047241" s="251"/>
      <c r="W1047241" s="251"/>
      <c r="X1047241" s="251"/>
      <c r="Y1047241" s="251"/>
      <c r="Z1047241" s="251"/>
      <c r="AA1047241" s="251"/>
      <c r="AB1047241" s="247"/>
      <c r="AC1047241" s="247"/>
      <c r="AD1047241" s="245"/>
      <c r="AE1047241" s="245"/>
      <c r="AF1047241" s="245"/>
      <c r="AG1047241" s="245"/>
    </row>
    <row r="1047242" spans="1:33" ht="12.75">
      <c r="A1047242" s="247"/>
      <c r="B1047242" s="248"/>
      <c r="C1047242" s="249"/>
      <c r="D1047242" s="250"/>
      <c r="E1047242" s="250"/>
      <c r="F1047242" s="250"/>
      <c r="G1047242" s="250"/>
      <c r="H1047242" s="250"/>
      <c r="I1047242" s="250"/>
      <c r="J1047242" s="244"/>
      <c r="K1047242" s="244"/>
      <c r="L1047242" s="244"/>
      <c r="M1047242" s="244"/>
      <c r="N1047242" s="244"/>
      <c r="O1047242" s="251"/>
      <c r="P1047242" s="251"/>
      <c r="Q1047242" s="251"/>
      <c r="R1047242" s="251"/>
      <c r="S1047242" s="251"/>
      <c r="T1047242" s="251"/>
      <c r="U1047242" s="251"/>
      <c r="V1047242" s="251"/>
      <c r="W1047242" s="251"/>
      <c r="X1047242" s="251"/>
      <c r="Y1047242" s="251"/>
      <c r="Z1047242" s="251"/>
      <c r="AA1047242" s="251"/>
      <c r="AB1047242" s="247"/>
      <c r="AC1047242" s="247"/>
      <c r="AD1047242" s="245"/>
      <c r="AE1047242" s="245"/>
      <c r="AF1047242" s="245"/>
      <c r="AG1047242" s="245"/>
    </row>
    <row r="1047243" spans="1:33" ht="12.75">
      <c r="A1047243" s="247"/>
      <c r="B1047243" s="248"/>
      <c r="C1047243" s="249"/>
      <c r="D1047243" s="250"/>
      <c r="E1047243" s="250"/>
      <c r="F1047243" s="250"/>
      <c r="G1047243" s="250"/>
      <c r="H1047243" s="250"/>
      <c r="I1047243" s="250"/>
      <c r="J1047243" s="244"/>
      <c r="K1047243" s="244"/>
      <c r="L1047243" s="244"/>
      <c r="M1047243" s="244"/>
      <c r="N1047243" s="244"/>
      <c r="O1047243" s="251"/>
      <c r="P1047243" s="251"/>
      <c r="Q1047243" s="251"/>
      <c r="R1047243" s="251"/>
      <c r="S1047243" s="251"/>
      <c r="T1047243" s="251"/>
      <c r="U1047243" s="251"/>
      <c r="V1047243" s="251"/>
      <c r="W1047243" s="251"/>
      <c r="X1047243" s="251"/>
      <c r="Y1047243" s="251"/>
      <c r="Z1047243" s="251"/>
      <c r="AA1047243" s="251"/>
      <c r="AB1047243" s="247"/>
      <c r="AC1047243" s="247"/>
      <c r="AD1047243" s="245"/>
      <c r="AE1047243" s="245"/>
      <c r="AF1047243" s="245"/>
      <c r="AG1047243" s="245"/>
    </row>
    <row r="1047244" spans="1:33" ht="12.75">
      <c r="A1047244" s="247"/>
      <c r="B1047244" s="248"/>
      <c r="C1047244" s="249"/>
      <c r="D1047244" s="250"/>
      <c r="E1047244" s="250"/>
      <c r="F1047244" s="250"/>
      <c r="G1047244" s="250"/>
      <c r="H1047244" s="250"/>
      <c r="I1047244" s="250"/>
      <c r="J1047244" s="244"/>
      <c r="K1047244" s="244"/>
      <c r="L1047244" s="244"/>
      <c r="M1047244" s="244"/>
      <c r="N1047244" s="244"/>
      <c r="O1047244" s="251"/>
      <c r="P1047244" s="251"/>
      <c r="Q1047244" s="251"/>
      <c r="R1047244" s="251"/>
      <c r="S1047244" s="251"/>
      <c r="T1047244" s="251"/>
      <c r="U1047244" s="251"/>
      <c r="V1047244" s="251"/>
      <c r="W1047244" s="251"/>
      <c r="X1047244" s="251"/>
      <c r="Y1047244" s="251"/>
      <c r="Z1047244" s="251"/>
      <c r="AA1047244" s="251"/>
      <c r="AB1047244" s="247"/>
      <c r="AC1047244" s="247"/>
      <c r="AD1047244" s="245"/>
      <c r="AE1047244" s="245"/>
      <c r="AF1047244" s="245"/>
      <c r="AG1047244" s="245"/>
    </row>
    <row r="1047245" spans="1:33" ht="12.75">
      <c r="A1047245" s="247"/>
      <c r="B1047245" s="248"/>
      <c r="C1047245" s="249"/>
      <c r="D1047245" s="250"/>
      <c r="E1047245" s="250"/>
      <c r="F1047245" s="250"/>
      <c r="G1047245" s="250"/>
      <c r="H1047245" s="250"/>
      <c r="I1047245" s="250"/>
      <c r="J1047245" s="244"/>
      <c r="K1047245" s="244"/>
      <c r="L1047245" s="244"/>
      <c r="M1047245" s="244"/>
      <c r="N1047245" s="244"/>
      <c r="O1047245" s="251"/>
      <c r="P1047245" s="251"/>
      <c r="Q1047245" s="251"/>
      <c r="R1047245" s="251"/>
      <c r="S1047245" s="251"/>
      <c r="T1047245" s="251"/>
      <c r="U1047245" s="251"/>
      <c r="V1047245" s="251"/>
      <c r="W1047245" s="251"/>
      <c r="X1047245" s="251"/>
      <c r="Y1047245" s="251"/>
      <c r="Z1047245" s="251"/>
      <c r="AA1047245" s="251"/>
      <c r="AB1047245" s="247"/>
      <c r="AC1047245" s="247"/>
      <c r="AD1047245" s="245"/>
      <c r="AE1047245" s="245"/>
      <c r="AF1047245" s="245"/>
      <c r="AG1047245" s="245"/>
    </row>
    <row r="1047246" spans="1:33" ht="12.75">
      <c r="A1047246" s="247"/>
      <c r="B1047246" s="248"/>
      <c r="C1047246" s="249"/>
      <c r="D1047246" s="250"/>
      <c r="E1047246" s="250"/>
      <c r="F1047246" s="250"/>
      <c r="G1047246" s="250"/>
      <c r="H1047246" s="250"/>
      <c r="I1047246" s="250"/>
      <c r="J1047246" s="244"/>
      <c r="K1047246" s="244"/>
      <c r="L1047246" s="244"/>
      <c r="M1047246" s="244"/>
      <c r="N1047246" s="244"/>
      <c r="O1047246" s="251"/>
      <c r="P1047246" s="251"/>
      <c r="Q1047246" s="251"/>
      <c r="R1047246" s="251"/>
      <c r="S1047246" s="251"/>
      <c r="T1047246" s="251"/>
      <c r="U1047246" s="251"/>
      <c r="V1047246" s="251"/>
      <c r="W1047246" s="251"/>
      <c r="X1047246" s="251"/>
      <c r="Y1047246" s="251"/>
      <c r="Z1047246" s="251"/>
      <c r="AA1047246" s="251"/>
      <c r="AB1047246" s="247"/>
      <c r="AC1047246" s="247"/>
      <c r="AD1047246" s="245"/>
      <c r="AE1047246" s="245"/>
      <c r="AF1047246" s="245"/>
      <c r="AG1047246" s="245"/>
    </row>
    <row r="1047247" spans="1:33" ht="12.75">
      <c r="A1047247" s="247"/>
      <c r="B1047247" s="248"/>
      <c r="C1047247" s="249"/>
      <c r="D1047247" s="250"/>
      <c r="E1047247" s="250"/>
      <c r="F1047247" s="250"/>
      <c r="G1047247" s="250"/>
      <c r="H1047247" s="250"/>
      <c r="I1047247" s="250"/>
      <c r="J1047247" s="244"/>
      <c r="K1047247" s="244"/>
      <c r="L1047247" s="244"/>
      <c r="M1047247" s="244"/>
      <c r="N1047247" s="244"/>
      <c r="O1047247" s="251"/>
      <c r="P1047247" s="251"/>
      <c r="Q1047247" s="251"/>
      <c r="R1047247" s="251"/>
      <c r="S1047247" s="251"/>
      <c r="T1047247" s="251"/>
      <c r="U1047247" s="251"/>
      <c r="V1047247" s="251"/>
      <c r="W1047247" s="251"/>
      <c r="X1047247" s="251"/>
      <c r="Y1047247" s="251"/>
      <c r="Z1047247" s="251"/>
      <c r="AA1047247" s="251"/>
      <c r="AB1047247" s="247"/>
      <c r="AC1047247" s="247"/>
      <c r="AD1047247" s="245"/>
      <c r="AE1047247" s="245"/>
      <c r="AF1047247" s="245"/>
      <c r="AG1047247" s="245"/>
    </row>
    <row r="1047248" spans="1:33" ht="12.75">
      <c r="A1047248" s="247"/>
      <c r="B1047248" s="248"/>
      <c r="C1047248" s="249"/>
      <c r="D1047248" s="250"/>
      <c r="E1047248" s="250"/>
      <c r="F1047248" s="250"/>
      <c r="G1047248" s="250"/>
      <c r="H1047248" s="250"/>
      <c r="I1047248" s="250"/>
      <c r="J1047248" s="244"/>
      <c r="K1047248" s="244"/>
      <c r="L1047248" s="244"/>
      <c r="M1047248" s="244"/>
      <c r="N1047248" s="244"/>
      <c r="O1047248" s="251"/>
      <c r="P1047248" s="251"/>
      <c r="Q1047248" s="251"/>
      <c r="R1047248" s="251"/>
      <c r="S1047248" s="251"/>
      <c r="T1047248" s="251"/>
      <c r="U1047248" s="251"/>
      <c r="V1047248" s="251"/>
      <c r="W1047248" s="251"/>
      <c r="X1047248" s="251"/>
      <c r="Y1047248" s="251"/>
      <c r="Z1047248" s="251"/>
      <c r="AA1047248" s="251"/>
      <c r="AB1047248" s="247"/>
      <c r="AC1047248" s="247"/>
      <c r="AD1047248" s="245"/>
      <c r="AE1047248" s="245"/>
      <c r="AF1047248" s="245"/>
      <c r="AG1047248" s="245"/>
    </row>
    <row r="1047249" spans="1:33" ht="12.75">
      <c r="A1047249" s="247"/>
      <c r="B1047249" s="248"/>
      <c r="C1047249" s="249"/>
      <c r="D1047249" s="250"/>
      <c r="E1047249" s="250"/>
      <c r="F1047249" s="250"/>
      <c r="G1047249" s="250"/>
      <c r="H1047249" s="250"/>
      <c r="I1047249" s="250"/>
      <c r="J1047249" s="244"/>
      <c r="K1047249" s="244"/>
      <c r="L1047249" s="244"/>
      <c r="M1047249" s="244"/>
      <c r="N1047249" s="244"/>
      <c r="O1047249" s="251"/>
      <c r="P1047249" s="251"/>
      <c r="Q1047249" s="251"/>
      <c r="R1047249" s="251"/>
      <c r="S1047249" s="251"/>
      <c r="T1047249" s="251"/>
      <c r="U1047249" s="251"/>
      <c r="V1047249" s="251"/>
      <c r="W1047249" s="251"/>
      <c r="X1047249" s="251"/>
      <c r="Y1047249" s="251"/>
      <c r="Z1047249" s="251"/>
      <c r="AA1047249" s="251"/>
      <c r="AB1047249" s="247"/>
      <c r="AC1047249" s="247"/>
      <c r="AD1047249" s="245"/>
      <c r="AE1047249" s="245"/>
      <c r="AF1047249" s="245"/>
      <c r="AG1047249" s="245"/>
    </row>
    <row r="1047250" spans="1:33" ht="12.75">
      <c r="A1047250" s="247"/>
      <c r="B1047250" s="248"/>
      <c r="C1047250" s="249"/>
      <c r="D1047250" s="250"/>
      <c r="E1047250" s="250"/>
      <c r="F1047250" s="250"/>
      <c r="G1047250" s="250"/>
      <c r="H1047250" s="250"/>
      <c r="I1047250" s="250"/>
      <c r="J1047250" s="244"/>
      <c r="K1047250" s="244"/>
      <c r="L1047250" s="244"/>
      <c r="M1047250" s="244"/>
      <c r="N1047250" s="244"/>
      <c r="O1047250" s="251"/>
      <c r="P1047250" s="251"/>
      <c r="Q1047250" s="251"/>
      <c r="R1047250" s="251"/>
      <c r="S1047250" s="251"/>
      <c r="T1047250" s="251"/>
      <c r="U1047250" s="251"/>
      <c r="V1047250" s="251"/>
      <c r="W1047250" s="251"/>
      <c r="X1047250" s="251"/>
      <c r="Y1047250" s="251"/>
      <c r="Z1047250" s="251"/>
      <c r="AA1047250" s="251"/>
      <c r="AB1047250" s="247"/>
      <c r="AC1047250" s="247"/>
      <c r="AD1047250" s="245"/>
      <c r="AE1047250" s="245"/>
      <c r="AF1047250" s="245"/>
      <c r="AG1047250" s="245"/>
    </row>
    <row r="1047251" spans="1:33" ht="12.75">
      <c r="A1047251" s="247"/>
      <c r="B1047251" s="248"/>
      <c r="C1047251" s="249"/>
      <c r="D1047251" s="250"/>
      <c r="E1047251" s="250"/>
      <c r="F1047251" s="250"/>
      <c r="G1047251" s="250"/>
      <c r="H1047251" s="250"/>
      <c r="I1047251" s="250"/>
      <c r="J1047251" s="244"/>
      <c r="K1047251" s="244"/>
      <c r="L1047251" s="244"/>
      <c r="M1047251" s="244"/>
      <c r="N1047251" s="244"/>
      <c r="O1047251" s="251"/>
      <c r="P1047251" s="251"/>
      <c r="Q1047251" s="251"/>
      <c r="R1047251" s="251"/>
      <c r="S1047251" s="251"/>
      <c r="T1047251" s="251"/>
      <c r="U1047251" s="251"/>
      <c r="V1047251" s="251"/>
      <c r="W1047251" s="251"/>
      <c r="X1047251" s="251"/>
      <c r="Y1047251" s="251"/>
      <c r="Z1047251" s="251"/>
      <c r="AA1047251" s="251"/>
      <c r="AB1047251" s="247"/>
      <c r="AC1047251" s="247"/>
      <c r="AD1047251" s="245"/>
      <c r="AE1047251" s="245"/>
      <c r="AF1047251" s="245"/>
      <c r="AG1047251" s="245"/>
    </row>
    <row r="1047252" spans="1:33" ht="12.75">
      <c r="A1047252" s="247"/>
      <c r="B1047252" s="248"/>
      <c r="C1047252" s="249"/>
      <c r="D1047252" s="250"/>
      <c r="E1047252" s="250"/>
      <c r="F1047252" s="250"/>
      <c r="G1047252" s="250"/>
      <c r="H1047252" s="250"/>
      <c r="I1047252" s="250"/>
      <c r="J1047252" s="244"/>
      <c r="K1047252" s="244"/>
      <c r="L1047252" s="244"/>
      <c r="M1047252" s="244"/>
      <c r="N1047252" s="244"/>
      <c r="O1047252" s="251"/>
      <c r="P1047252" s="251"/>
      <c r="Q1047252" s="251"/>
      <c r="R1047252" s="251"/>
      <c r="S1047252" s="251"/>
      <c r="T1047252" s="251"/>
      <c r="U1047252" s="251"/>
      <c r="V1047252" s="251"/>
      <c r="W1047252" s="251"/>
      <c r="X1047252" s="251"/>
      <c r="Y1047252" s="251"/>
      <c r="Z1047252" s="251"/>
      <c r="AA1047252" s="251"/>
      <c r="AB1047252" s="247"/>
      <c r="AC1047252" s="247"/>
      <c r="AD1047252" s="245"/>
      <c r="AE1047252" s="245"/>
      <c r="AF1047252" s="245"/>
      <c r="AG1047252" s="245"/>
    </row>
    <row r="1047253" spans="1:33" ht="12.75">
      <c r="A1047253" s="247"/>
      <c r="B1047253" s="248"/>
      <c r="C1047253" s="249"/>
      <c r="D1047253" s="250"/>
      <c r="E1047253" s="250"/>
      <c r="F1047253" s="250"/>
      <c r="G1047253" s="250"/>
      <c r="H1047253" s="250"/>
      <c r="I1047253" s="250"/>
      <c r="J1047253" s="244"/>
      <c r="K1047253" s="244"/>
      <c r="L1047253" s="244"/>
      <c r="M1047253" s="244"/>
      <c r="N1047253" s="244"/>
      <c r="O1047253" s="251"/>
      <c r="P1047253" s="251"/>
      <c r="Q1047253" s="251"/>
      <c r="R1047253" s="251"/>
      <c r="S1047253" s="251"/>
      <c r="T1047253" s="251"/>
      <c r="U1047253" s="251"/>
      <c r="V1047253" s="251"/>
      <c r="W1047253" s="251"/>
      <c r="X1047253" s="251"/>
      <c r="Y1047253" s="251"/>
      <c r="Z1047253" s="251"/>
      <c r="AA1047253" s="251"/>
      <c r="AB1047253" s="247"/>
      <c r="AC1047253" s="247"/>
      <c r="AD1047253" s="245"/>
      <c r="AE1047253" s="245"/>
      <c r="AF1047253" s="245"/>
      <c r="AG1047253" s="245"/>
    </row>
    <row r="1047254" spans="1:33" ht="12.75">
      <c r="A1047254" s="247"/>
      <c r="B1047254" s="248"/>
      <c r="C1047254" s="249"/>
      <c r="D1047254" s="250"/>
      <c r="E1047254" s="250"/>
      <c r="F1047254" s="250"/>
      <c r="G1047254" s="250"/>
      <c r="H1047254" s="250"/>
      <c r="I1047254" s="250"/>
      <c r="J1047254" s="244"/>
      <c r="K1047254" s="244"/>
      <c r="L1047254" s="244"/>
      <c r="M1047254" s="244"/>
      <c r="N1047254" s="244"/>
      <c r="O1047254" s="251"/>
      <c r="P1047254" s="251"/>
      <c r="Q1047254" s="251"/>
      <c r="R1047254" s="251"/>
      <c r="S1047254" s="251"/>
      <c r="T1047254" s="251"/>
      <c r="U1047254" s="251"/>
      <c r="V1047254" s="251"/>
      <c r="W1047254" s="251"/>
      <c r="X1047254" s="251"/>
      <c r="Y1047254" s="251"/>
      <c r="Z1047254" s="251"/>
      <c r="AA1047254" s="251"/>
      <c r="AB1047254" s="247"/>
      <c r="AC1047254" s="247"/>
      <c r="AD1047254" s="245"/>
      <c r="AE1047254" s="245"/>
      <c r="AF1047254" s="245"/>
      <c r="AG1047254" s="245"/>
    </row>
    <row r="1047255" spans="1:33" ht="12.75">
      <c r="A1047255" s="247"/>
      <c r="B1047255" s="248"/>
      <c r="C1047255" s="249"/>
      <c r="D1047255" s="250"/>
      <c r="E1047255" s="250"/>
      <c r="F1047255" s="250"/>
      <c r="G1047255" s="250"/>
      <c r="H1047255" s="250"/>
      <c r="I1047255" s="250"/>
      <c r="J1047255" s="244"/>
      <c r="K1047255" s="244"/>
      <c r="L1047255" s="244"/>
      <c r="M1047255" s="244"/>
      <c r="N1047255" s="244"/>
      <c r="O1047255" s="251"/>
      <c r="P1047255" s="251"/>
      <c r="Q1047255" s="251"/>
      <c r="R1047255" s="251"/>
      <c r="S1047255" s="251"/>
      <c r="T1047255" s="251"/>
      <c r="U1047255" s="251"/>
      <c r="V1047255" s="251"/>
      <c r="W1047255" s="251"/>
      <c r="X1047255" s="251"/>
      <c r="Y1047255" s="251"/>
      <c r="Z1047255" s="251"/>
      <c r="AA1047255" s="251"/>
      <c r="AB1047255" s="247"/>
      <c r="AC1047255" s="247"/>
      <c r="AD1047255" s="245"/>
      <c r="AE1047255" s="245"/>
      <c r="AF1047255" s="245"/>
      <c r="AG1047255" s="245"/>
    </row>
    <row r="1047256" spans="1:33" ht="12.75">
      <c r="A1047256" s="247"/>
      <c r="B1047256" s="248"/>
      <c r="C1047256" s="249"/>
      <c r="D1047256" s="250"/>
      <c r="E1047256" s="250"/>
      <c r="F1047256" s="250"/>
      <c r="G1047256" s="250"/>
      <c r="H1047256" s="250"/>
      <c r="I1047256" s="250"/>
      <c r="J1047256" s="244"/>
      <c r="K1047256" s="244"/>
      <c r="L1047256" s="244"/>
      <c r="M1047256" s="244"/>
      <c r="N1047256" s="244"/>
      <c r="O1047256" s="251"/>
      <c r="P1047256" s="251"/>
      <c r="Q1047256" s="251"/>
      <c r="R1047256" s="251"/>
      <c r="S1047256" s="251"/>
      <c r="T1047256" s="251"/>
      <c r="U1047256" s="251"/>
      <c r="V1047256" s="251"/>
      <c r="W1047256" s="251"/>
      <c r="X1047256" s="251"/>
      <c r="Y1047256" s="251"/>
      <c r="Z1047256" s="251"/>
      <c r="AA1047256" s="251"/>
      <c r="AB1047256" s="247"/>
      <c r="AC1047256" s="247"/>
      <c r="AD1047256" s="245"/>
      <c r="AE1047256" s="245"/>
      <c r="AF1047256" s="245"/>
      <c r="AG1047256" s="245"/>
    </row>
    <row r="1047257" spans="1:33" ht="12.75">
      <c r="A1047257" s="247"/>
      <c r="B1047257" s="248"/>
      <c r="C1047257" s="249"/>
      <c r="D1047257" s="250"/>
      <c r="E1047257" s="250"/>
      <c r="F1047257" s="250"/>
      <c r="G1047257" s="250"/>
      <c r="H1047257" s="250"/>
      <c r="I1047257" s="250"/>
      <c r="J1047257" s="244"/>
      <c r="K1047257" s="244"/>
      <c r="L1047257" s="244"/>
      <c r="M1047257" s="244"/>
      <c r="N1047257" s="244"/>
      <c r="O1047257" s="251"/>
      <c r="P1047257" s="251"/>
      <c r="Q1047257" s="251"/>
      <c r="R1047257" s="251"/>
      <c r="S1047257" s="251"/>
      <c r="T1047257" s="251"/>
      <c r="U1047257" s="251"/>
      <c r="V1047257" s="251"/>
      <c r="W1047257" s="251"/>
      <c r="X1047257" s="251"/>
      <c r="Y1047257" s="251"/>
      <c r="Z1047257" s="251"/>
      <c r="AA1047257" s="251"/>
      <c r="AB1047257" s="247"/>
      <c r="AC1047257" s="247"/>
      <c r="AD1047257" s="245"/>
      <c r="AE1047257" s="245"/>
      <c r="AF1047257" s="245"/>
      <c r="AG1047257" s="245"/>
    </row>
    <row r="1047258" spans="1:33" ht="12.75">
      <c r="A1047258" s="247"/>
      <c r="B1047258" s="248"/>
      <c r="C1047258" s="249"/>
      <c r="D1047258" s="250"/>
      <c r="E1047258" s="250"/>
      <c r="F1047258" s="250"/>
      <c r="G1047258" s="250"/>
      <c r="H1047258" s="250"/>
      <c r="I1047258" s="250"/>
      <c r="J1047258" s="244"/>
      <c r="K1047258" s="244"/>
      <c r="L1047258" s="244"/>
      <c r="M1047258" s="244"/>
      <c r="N1047258" s="244"/>
      <c r="O1047258" s="251"/>
      <c r="P1047258" s="251"/>
      <c r="Q1047258" s="251"/>
      <c r="R1047258" s="251"/>
      <c r="S1047258" s="251"/>
      <c r="T1047258" s="251"/>
      <c r="U1047258" s="251"/>
      <c r="V1047258" s="251"/>
      <c r="W1047258" s="251"/>
      <c r="X1047258" s="251"/>
      <c r="Y1047258" s="251"/>
      <c r="Z1047258" s="251"/>
      <c r="AA1047258" s="251"/>
      <c r="AB1047258" s="247"/>
      <c r="AC1047258" s="247"/>
      <c r="AD1047258" s="245"/>
      <c r="AE1047258" s="245"/>
      <c r="AF1047258" s="245"/>
      <c r="AG1047258" s="245"/>
    </row>
    <row r="1047259" spans="1:33" ht="12.75">
      <c r="A1047259" s="247"/>
      <c r="B1047259" s="248"/>
      <c r="C1047259" s="249"/>
      <c r="D1047259" s="250"/>
      <c r="E1047259" s="250"/>
      <c r="F1047259" s="250"/>
      <c r="G1047259" s="250"/>
      <c r="H1047259" s="250"/>
      <c r="I1047259" s="250"/>
      <c r="J1047259" s="244"/>
      <c r="K1047259" s="244"/>
      <c r="L1047259" s="244"/>
      <c r="M1047259" s="244"/>
      <c r="N1047259" s="244"/>
      <c r="O1047259" s="251"/>
      <c r="P1047259" s="251"/>
      <c r="Q1047259" s="251"/>
      <c r="R1047259" s="251"/>
      <c r="S1047259" s="251"/>
      <c r="T1047259" s="251"/>
      <c r="U1047259" s="251"/>
      <c r="V1047259" s="251"/>
      <c r="W1047259" s="251"/>
      <c r="X1047259" s="251"/>
      <c r="Y1047259" s="251"/>
      <c r="Z1047259" s="251"/>
      <c r="AA1047259" s="251"/>
      <c r="AB1047259" s="247"/>
      <c r="AC1047259" s="247"/>
      <c r="AD1047259" s="245"/>
      <c r="AE1047259" s="245"/>
      <c r="AF1047259" s="245"/>
      <c r="AG1047259" s="245"/>
    </row>
    <row r="1047260" spans="1:33" ht="12.75">
      <c r="A1047260" s="247"/>
      <c r="B1047260" s="248"/>
      <c r="C1047260" s="249"/>
      <c r="D1047260" s="250"/>
      <c r="E1047260" s="250"/>
      <c r="F1047260" s="250"/>
      <c r="G1047260" s="250"/>
      <c r="H1047260" s="250"/>
      <c r="I1047260" s="250"/>
      <c r="J1047260" s="244"/>
      <c r="K1047260" s="244"/>
      <c r="L1047260" s="244"/>
      <c r="M1047260" s="244"/>
      <c r="N1047260" s="244"/>
      <c r="O1047260" s="251"/>
      <c r="P1047260" s="251"/>
      <c r="Q1047260" s="251"/>
      <c r="R1047260" s="251"/>
      <c r="S1047260" s="251"/>
      <c r="T1047260" s="251"/>
      <c r="U1047260" s="251"/>
      <c r="V1047260" s="251"/>
      <c r="W1047260" s="251"/>
      <c r="X1047260" s="251"/>
      <c r="Y1047260" s="251"/>
      <c r="Z1047260" s="251"/>
      <c r="AA1047260" s="251"/>
      <c r="AB1047260" s="247"/>
      <c r="AC1047260" s="247"/>
      <c r="AD1047260" s="245"/>
      <c r="AE1047260" s="245"/>
      <c r="AF1047260" s="245"/>
      <c r="AG1047260" s="245"/>
    </row>
    <row r="1047261" spans="1:33" ht="12.75">
      <c r="A1047261" s="247"/>
      <c r="B1047261" s="248"/>
      <c r="C1047261" s="249"/>
      <c r="D1047261" s="250"/>
      <c r="E1047261" s="250"/>
      <c r="F1047261" s="250"/>
      <c r="G1047261" s="250"/>
      <c r="H1047261" s="250"/>
      <c r="I1047261" s="250"/>
      <c r="J1047261" s="244"/>
      <c r="K1047261" s="244"/>
      <c r="L1047261" s="244"/>
      <c r="M1047261" s="244"/>
      <c r="N1047261" s="244"/>
      <c r="O1047261" s="251"/>
      <c r="P1047261" s="251"/>
      <c r="Q1047261" s="251"/>
      <c r="R1047261" s="251"/>
      <c r="S1047261" s="251"/>
      <c r="T1047261" s="251"/>
      <c r="U1047261" s="251"/>
      <c r="V1047261" s="251"/>
      <c r="W1047261" s="251"/>
      <c r="X1047261" s="251"/>
      <c r="Y1047261" s="251"/>
      <c r="Z1047261" s="251"/>
      <c r="AA1047261" s="251"/>
      <c r="AB1047261" s="247"/>
      <c r="AC1047261" s="247"/>
      <c r="AD1047261" s="245"/>
      <c r="AE1047261" s="245"/>
      <c r="AF1047261" s="245"/>
      <c r="AG1047261" s="245"/>
    </row>
    <row r="1047262" spans="1:33" ht="12.75">
      <c r="A1047262" s="247"/>
      <c r="B1047262" s="248"/>
      <c r="C1047262" s="249"/>
      <c r="D1047262" s="250"/>
      <c r="E1047262" s="250"/>
      <c r="F1047262" s="250"/>
      <c r="G1047262" s="250"/>
      <c r="H1047262" s="250"/>
      <c r="I1047262" s="250"/>
      <c r="J1047262" s="244"/>
      <c r="K1047262" s="244"/>
      <c r="L1047262" s="244"/>
      <c r="M1047262" s="244"/>
      <c r="N1047262" s="244"/>
      <c r="O1047262" s="251"/>
      <c r="P1047262" s="251"/>
      <c r="Q1047262" s="251"/>
      <c r="R1047262" s="251"/>
      <c r="S1047262" s="251"/>
      <c r="T1047262" s="251"/>
      <c r="U1047262" s="251"/>
      <c r="V1047262" s="251"/>
      <c r="W1047262" s="251"/>
      <c r="X1047262" s="251"/>
      <c r="Y1047262" s="251"/>
      <c r="Z1047262" s="251"/>
      <c r="AA1047262" s="251"/>
      <c r="AB1047262" s="247"/>
      <c r="AC1047262" s="247"/>
      <c r="AD1047262" s="245"/>
      <c r="AE1047262" s="245"/>
      <c r="AF1047262" s="245"/>
      <c r="AG1047262" s="245"/>
    </row>
    <row r="1047263" spans="1:33" ht="12.75">
      <c r="A1047263" s="247"/>
      <c r="B1047263" s="248"/>
      <c r="C1047263" s="249"/>
      <c r="D1047263" s="250"/>
      <c r="E1047263" s="250"/>
      <c r="F1047263" s="250"/>
      <c r="G1047263" s="250"/>
      <c r="H1047263" s="250"/>
      <c r="I1047263" s="250"/>
      <c r="J1047263" s="244"/>
      <c r="K1047263" s="244"/>
      <c r="L1047263" s="244"/>
      <c r="M1047263" s="244"/>
      <c r="N1047263" s="244"/>
      <c r="O1047263" s="251"/>
      <c r="P1047263" s="251"/>
      <c r="Q1047263" s="251"/>
      <c r="R1047263" s="251"/>
      <c r="S1047263" s="251"/>
      <c r="T1047263" s="251"/>
      <c r="U1047263" s="251"/>
      <c r="V1047263" s="251"/>
      <c r="W1047263" s="251"/>
      <c r="X1047263" s="251"/>
      <c r="Y1047263" s="251"/>
      <c r="Z1047263" s="251"/>
      <c r="AA1047263" s="251"/>
      <c r="AB1047263" s="247"/>
      <c r="AC1047263" s="247"/>
      <c r="AD1047263" s="245"/>
      <c r="AE1047263" s="245"/>
      <c r="AF1047263" s="245"/>
      <c r="AG1047263" s="245"/>
    </row>
    <row r="1047264" spans="1:33" ht="12.75">
      <c r="A1047264" s="247"/>
      <c r="B1047264" s="248"/>
      <c r="C1047264" s="249"/>
      <c r="D1047264" s="250"/>
      <c r="E1047264" s="250"/>
      <c r="F1047264" s="250"/>
      <c r="G1047264" s="250"/>
      <c r="H1047264" s="250"/>
      <c r="I1047264" s="250"/>
      <c r="J1047264" s="244"/>
      <c r="K1047264" s="244"/>
      <c r="L1047264" s="244"/>
      <c r="M1047264" s="244"/>
      <c r="N1047264" s="244"/>
      <c r="O1047264" s="251"/>
      <c r="P1047264" s="251"/>
      <c r="Q1047264" s="251"/>
      <c r="R1047264" s="251"/>
      <c r="S1047264" s="251"/>
      <c r="T1047264" s="251"/>
      <c r="U1047264" s="251"/>
      <c r="V1047264" s="251"/>
      <c r="W1047264" s="251"/>
      <c r="X1047264" s="251"/>
      <c r="Y1047264" s="251"/>
      <c r="Z1047264" s="251"/>
      <c r="AA1047264" s="251"/>
      <c r="AB1047264" s="247"/>
      <c r="AC1047264" s="247"/>
      <c r="AD1047264" s="245"/>
      <c r="AE1047264" s="245"/>
      <c r="AF1047264" s="245"/>
      <c r="AG1047264" s="245"/>
    </row>
    <row r="1047265" spans="1:33" ht="12.75">
      <c r="A1047265" s="247"/>
      <c r="B1047265" s="248"/>
      <c r="C1047265" s="249"/>
      <c r="D1047265" s="250"/>
      <c r="E1047265" s="250"/>
      <c r="F1047265" s="250"/>
      <c r="G1047265" s="250"/>
      <c r="H1047265" s="250"/>
      <c r="I1047265" s="250"/>
      <c r="J1047265" s="244"/>
      <c r="K1047265" s="244"/>
      <c r="L1047265" s="244"/>
      <c r="M1047265" s="244"/>
      <c r="N1047265" s="244"/>
      <c r="O1047265" s="251"/>
      <c r="P1047265" s="251"/>
      <c r="Q1047265" s="251"/>
      <c r="R1047265" s="251"/>
      <c r="S1047265" s="251"/>
      <c r="T1047265" s="251"/>
      <c r="U1047265" s="251"/>
      <c r="V1047265" s="251"/>
      <c r="W1047265" s="251"/>
      <c r="X1047265" s="251"/>
      <c r="Y1047265" s="251"/>
      <c r="Z1047265" s="251"/>
      <c r="AA1047265" s="251"/>
      <c r="AB1047265" s="247"/>
      <c r="AC1047265" s="247"/>
      <c r="AD1047265" s="245"/>
      <c r="AE1047265" s="245"/>
      <c r="AF1047265" s="245"/>
      <c r="AG1047265" s="245"/>
    </row>
    <row r="1047266" spans="1:33" ht="12.75">
      <c r="A1047266" s="247"/>
      <c r="B1047266" s="248"/>
      <c r="C1047266" s="249"/>
      <c r="D1047266" s="250"/>
      <c r="E1047266" s="250"/>
      <c r="F1047266" s="250"/>
      <c r="G1047266" s="250"/>
      <c r="H1047266" s="250"/>
      <c r="I1047266" s="250"/>
      <c r="J1047266" s="244"/>
      <c r="K1047266" s="244"/>
      <c r="L1047266" s="244"/>
      <c r="M1047266" s="244"/>
      <c r="N1047266" s="244"/>
      <c r="O1047266" s="251"/>
      <c r="P1047266" s="251"/>
      <c r="Q1047266" s="251"/>
      <c r="R1047266" s="251"/>
      <c r="S1047266" s="251"/>
      <c r="T1047266" s="251"/>
      <c r="U1047266" s="251"/>
      <c r="V1047266" s="251"/>
      <c r="W1047266" s="251"/>
      <c r="X1047266" s="251"/>
      <c r="Y1047266" s="251"/>
      <c r="Z1047266" s="251"/>
      <c r="AA1047266" s="251"/>
      <c r="AB1047266" s="247"/>
      <c r="AC1047266" s="247"/>
      <c r="AD1047266" s="245"/>
      <c r="AE1047266" s="245"/>
      <c r="AF1047266" s="245"/>
      <c r="AG1047266" s="245"/>
    </row>
    <row r="1047267" spans="1:33" ht="12.75">
      <c r="A1047267" s="247"/>
      <c r="B1047267" s="248"/>
      <c r="C1047267" s="249"/>
      <c r="D1047267" s="250"/>
      <c r="E1047267" s="250"/>
      <c r="F1047267" s="250"/>
      <c r="G1047267" s="250"/>
      <c r="H1047267" s="250"/>
      <c r="I1047267" s="250"/>
      <c r="J1047267" s="244"/>
      <c r="K1047267" s="244"/>
      <c r="L1047267" s="244"/>
      <c r="M1047267" s="244"/>
      <c r="N1047267" s="244"/>
      <c r="O1047267" s="251"/>
      <c r="P1047267" s="251"/>
      <c r="Q1047267" s="251"/>
      <c r="R1047267" s="251"/>
      <c r="S1047267" s="251"/>
      <c r="T1047267" s="251"/>
      <c r="U1047267" s="251"/>
      <c r="V1047267" s="251"/>
      <c r="W1047267" s="251"/>
      <c r="X1047267" s="251"/>
      <c r="Y1047267" s="251"/>
      <c r="Z1047267" s="251"/>
      <c r="AA1047267" s="251"/>
      <c r="AB1047267" s="247"/>
      <c r="AC1047267" s="247"/>
      <c r="AD1047267" s="245"/>
      <c r="AE1047267" s="245"/>
      <c r="AF1047267" s="245"/>
      <c r="AG1047267" s="245"/>
    </row>
    <row r="1047268" spans="1:33" ht="12.75">
      <c r="A1047268" s="247"/>
      <c r="B1047268" s="248"/>
      <c r="C1047268" s="249"/>
      <c r="D1047268" s="250"/>
      <c r="E1047268" s="250"/>
      <c r="F1047268" s="250"/>
      <c r="G1047268" s="250"/>
      <c r="H1047268" s="250"/>
      <c r="I1047268" s="250"/>
      <c r="J1047268" s="244"/>
      <c r="K1047268" s="244"/>
      <c r="L1047268" s="244"/>
      <c r="M1047268" s="244"/>
      <c r="N1047268" s="244"/>
      <c r="O1047268" s="251"/>
      <c r="P1047268" s="251"/>
      <c r="Q1047268" s="251"/>
      <c r="R1047268" s="251"/>
      <c r="S1047268" s="251"/>
      <c r="T1047268" s="251"/>
      <c r="U1047268" s="251"/>
      <c r="V1047268" s="251"/>
      <c r="W1047268" s="251"/>
      <c r="X1047268" s="251"/>
      <c r="Y1047268" s="251"/>
      <c r="Z1047268" s="251"/>
      <c r="AA1047268" s="251"/>
      <c r="AB1047268" s="247"/>
      <c r="AC1047268" s="247"/>
      <c r="AD1047268" s="245"/>
      <c r="AE1047268" s="245"/>
      <c r="AF1047268" s="245"/>
      <c r="AG1047268" s="245"/>
    </row>
    <row r="1047269" spans="1:33" ht="12.75">
      <c r="A1047269" s="247"/>
      <c r="B1047269" s="248"/>
      <c r="C1047269" s="249"/>
      <c r="D1047269" s="250"/>
      <c r="E1047269" s="250"/>
      <c r="F1047269" s="250"/>
      <c r="G1047269" s="250"/>
      <c r="H1047269" s="250"/>
      <c r="I1047269" s="250"/>
      <c r="J1047269" s="244"/>
      <c r="K1047269" s="244"/>
      <c r="L1047269" s="244"/>
      <c r="M1047269" s="244"/>
      <c r="N1047269" s="244"/>
      <c r="O1047269" s="251"/>
      <c r="P1047269" s="251"/>
      <c r="Q1047269" s="251"/>
      <c r="R1047269" s="251"/>
      <c r="S1047269" s="251"/>
      <c r="T1047269" s="251"/>
      <c r="U1047269" s="251"/>
      <c r="V1047269" s="251"/>
      <c r="W1047269" s="251"/>
      <c r="X1047269" s="251"/>
      <c r="Y1047269" s="251"/>
      <c r="Z1047269" s="251"/>
      <c r="AA1047269" s="251"/>
      <c r="AB1047269" s="247"/>
      <c r="AC1047269" s="247"/>
      <c r="AD1047269" s="245"/>
      <c r="AE1047269" s="245"/>
      <c r="AF1047269" s="245"/>
      <c r="AG1047269" s="245"/>
    </row>
    <row r="1047270" spans="1:33" ht="12.75">
      <c r="A1047270" s="247"/>
      <c r="B1047270" s="248"/>
      <c r="C1047270" s="249"/>
      <c r="D1047270" s="250"/>
      <c r="E1047270" s="250"/>
      <c r="F1047270" s="250"/>
      <c r="G1047270" s="250"/>
      <c r="H1047270" s="250"/>
      <c r="I1047270" s="250"/>
      <c r="J1047270" s="244"/>
      <c r="K1047270" s="244"/>
      <c r="L1047270" s="244"/>
      <c r="M1047270" s="244"/>
      <c r="N1047270" s="244"/>
      <c r="O1047270" s="251"/>
      <c r="P1047270" s="251"/>
      <c r="Q1047270" s="251"/>
      <c r="R1047270" s="251"/>
      <c r="S1047270" s="251"/>
      <c r="T1047270" s="251"/>
      <c r="U1047270" s="251"/>
      <c r="V1047270" s="251"/>
      <c r="W1047270" s="251"/>
      <c r="X1047270" s="251"/>
      <c r="Y1047270" s="251"/>
      <c r="Z1047270" s="251"/>
      <c r="AA1047270" s="251"/>
      <c r="AB1047270" s="247"/>
      <c r="AC1047270" s="247"/>
      <c r="AD1047270" s="245"/>
      <c r="AE1047270" s="245"/>
      <c r="AF1047270" s="245"/>
      <c r="AG1047270" s="245"/>
    </row>
    <row r="1047271" spans="1:33" ht="12.75">
      <c r="A1047271" s="247"/>
      <c r="B1047271" s="248"/>
      <c r="C1047271" s="249"/>
      <c r="D1047271" s="250"/>
      <c r="E1047271" s="250"/>
      <c r="F1047271" s="250"/>
      <c r="G1047271" s="250"/>
      <c r="H1047271" s="250"/>
      <c r="I1047271" s="250"/>
      <c r="J1047271" s="244"/>
      <c r="K1047271" s="244"/>
      <c r="L1047271" s="244"/>
      <c r="M1047271" s="244"/>
      <c r="N1047271" s="244"/>
      <c r="O1047271" s="251"/>
      <c r="P1047271" s="251"/>
      <c r="Q1047271" s="251"/>
      <c r="R1047271" s="251"/>
      <c r="S1047271" s="251"/>
      <c r="T1047271" s="251"/>
      <c r="U1047271" s="251"/>
      <c r="V1047271" s="251"/>
      <c r="W1047271" s="251"/>
      <c r="X1047271" s="251"/>
      <c r="Y1047271" s="251"/>
      <c r="Z1047271" s="251"/>
      <c r="AA1047271" s="251"/>
      <c r="AB1047271" s="247"/>
      <c r="AC1047271" s="247"/>
      <c r="AD1047271" s="245"/>
      <c r="AE1047271" s="245"/>
      <c r="AF1047271" s="245"/>
      <c r="AG1047271" s="245"/>
    </row>
    <row r="1047272" spans="1:33" ht="12.75">
      <c r="A1047272" s="247"/>
      <c r="B1047272" s="248"/>
      <c r="C1047272" s="249"/>
      <c r="D1047272" s="250"/>
      <c r="E1047272" s="250"/>
      <c r="F1047272" s="250"/>
      <c r="G1047272" s="250"/>
      <c r="H1047272" s="250"/>
      <c r="I1047272" s="250"/>
      <c r="J1047272" s="244"/>
      <c r="K1047272" s="244"/>
      <c r="L1047272" s="244"/>
      <c r="M1047272" s="244"/>
      <c r="N1047272" s="244"/>
      <c r="O1047272" s="251"/>
      <c r="P1047272" s="251"/>
      <c r="Q1047272" s="251"/>
      <c r="R1047272" s="251"/>
      <c r="S1047272" s="251"/>
      <c r="T1047272" s="251"/>
      <c r="U1047272" s="251"/>
      <c r="V1047272" s="251"/>
      <c r="W1047272" s="251"/>
      <c r="X1047272" s="251"/>
      <c r="Y1047272" s="251"/>
      <c r="Z1047272" s="251"/>
      <c r="AA1047272" s="251"/>
      <c r="AB1047272" s="247"/>
      <c r="AC1047272" s="247"/>
      <c r="AD1047272" s="245"/>
      <c r="AE1047272" s="245"/>
      <c r="AF1047272" s="245"/>
      <c r="AG1047272" s="245"/>
    </row>
    <row r="1047273" spans="1:33" ht="12.75">
      <c r="A1047273" s="247"/>
      <c r="B1047273" s="248"/>
      <c r="C1047273" s="249"/>
      <c r="D1047273" s="250"/>
      <c r="E1047273" s="250"/>
      <c r="F1047273" s="250"/>
      <c r="G1047273" s="250"/>
      <c r="H1047273" s="250"/>
      <c r="I1047273" s="250"/>
      <c r="J1047273" s="244"/>
      <c r="K1047273" s="244"/>
      <c r="L1047273" s="244"/>
      <c r="M1047273" s="244"/>
      <c r="N1047273" s="244"/>
      <c r="O1047273" s="251"/>
      <c r="P1047273" s="251"/>
      <c r="Q1047273" s="251"/>
      <c r="R1047273" s="251"/>
      <c r="S1047273" s="251"/>
      <c r="T1047273" s="251"/>
      <c r="U1047273" s="251"/>
      <c r="V1047273" s="251"/>
      <c r="W1047273" s="251"/>
      <c r="X1047273" s="251"/>
      <c r="Y1047273" s="251"/>
      <c r="Z1047273" s="251"/>
      <c r="AA1047273" s="251"/>
      <c r="AB1047273" s="247"/>
      <c r="AC1047273" s="247"/>
      <c r="AD1047273" s="245"/>
      <c r="AE1047273" s="245"/>
      <c r="AF1047273" s="245"/>
      <c r="AG1047273" s="245"/>
    </row>
    <row r="1047274" spans="1:33" ht="12.75">
      <c r="A1047274" s="247"/>
      <c r="B1047274" s="248"/>
      <c r="C1047274" s="249"/>
      <c r="D1047274" s="250"/>
      <c r="E1047274" s="250"/>
      <c r="F1047274" s="250"/>
      <c r="G1047274" s="250"/>
      <c r="H1047274" s="250"/>
      <c r="I1047274" s="250"/>
      <c r="J1047274" s="244"/>
      <c r="K1047274" s="244"/>
      <c r="L1047274" s="244"/>
      <c r="M1047274" s="244"/>
      <c r="N1047274" s="244"/>
      <c r="O1047274" s="251"/>
      <c r="P1047274" s="251"/>
      <c r="Q1047274" s="251"/>
      <c r="R1047274" s="251"/>
      <c r="S1047274" s="251"/>
      <c r="T1047274" s="251"/>
      <c r="U1047274" s="251"/>
      <c r="V1047274" s="251"/>
      <c r="W1047274" s="251"/>
      <c r="X1047274" s="251"/>
      <c r="Y1047274" s="251"/>
      <c r="Z1047274" s="251"/>
      <c r="AA1047274" s="251"/>
      <c r="AB1047274" s="247"/>
      <c r="AC1047274" s="247"/>
      <c r="AD1047274" s="245"/>
      <c r="AE1047274" s="245"/>
      <c r="AF1047274" s="245"/>
      <c r="AG1047274" s="245"/>
    </row>
    <row r="1047275" spans="1:33" ht="12.75">
      <c r="A1047275" s="247"/>
      <c r="B1047275" s="248"/>
      <c r="C1047275" s="249"/>
      <c r="D1047275" s="250"/>
      <c r="E1047275" s="250"/>
      <c r="F1047275" s="250"/>
      <c r="G1047275" s="250"/>
      <c r="H1047275" s="250"/>
      <c r="I1047275" s="250"/>
      <c r="J1047275" s="244"/>
      <c r="K1047275" s="244"/>
      <c r="L1047275" s="244"/>
      <c r="M1047275" s="244"/>
      <c r="N1047275" s="244"/>
      <c r="O1047275" s="251"/>
      <c r="P1047275" s="251"/>
      <c r="Q1047275" s="251"/>
      <c r="R1047275" s="251"/>
      <c r="S1047275" s="251"/>
      <c r="T1047275" s="251"/>
      <c r="U1047275" s="251"/>
      <c r="V1047275" s="251"/>
      <c r="W1047275" s="251"/>
      <c r="X1047275" s="251"/>
      <c r="Y1047275" s="251"/>
      <c r="Z1047275" s="251"/>
      <c r="AA1047275" s="251"/>
      <c r="AB1047275" s="247"/>
      <c r="AC1047275" s="247"/>
      <c r="AD1047275" s="245"/>
      <c r="AE1047275" s="245"/>
      <c r="AF1047275" s="245"/>
      <c r="AG1047275" s="245"/>
    </row>
    <row r="1047276" spans="1:33" ht="12.75">
      <c r="A1047276" s="247"/>
      <c r="B1047276" s="248"/>
      <c r="C1047276" s="249"/>
      <c r="D1047276" s="250"/>
      <c r="E1047276" s="250"/>
      <c r="F1047276" s="250"/>
      <c r="G1047276" s="250"/>
      <c r="H1047276" s="250"/>
      <c r="I1047276" s="250"/>
      <c r="J1047276" s="244"/>
      <c r="K1047276" s="244"/>
      <c r="L1047276" s="244"/>
      <c r="M1047276" s="244"/>
      <c r="N1047276" s="244"/>
      <c r="O1047276" s="251"/>
      <c r="P1047276" s="251"/>
      <c r="Q1047276" s="251"/>
      <c r="R1047276" s="251"/>
      <c r="S1047276" s="251"/>
      <c r="T1047276" s="251"/>
      <c r="U1047276" s="251"/>
      <c r="V1047276" s="251"/>
      <c r="W1047276" s="251"/>
      <c r="X1047276" s="251"/>
      <c r="Y1047276" s="251"/>
      <c r="Z1047276" s="251"/>
      <c r="AA1047276" s="251"/>
      <c r="AB1047276" s="247"/>
      <c r="AC1047276" s="247"/>
      <c r="AD1047276" s="245"/>
      <c r="AE1047276" s="245"/>
      <c r="AF1047276" s="245"/>
      <c r="AG1047276" s="245"/>
    </row>
    <row r="1047277" spans="1:33" ht="12.75">
      <c r="A1047277" s="247"/>
      <c r="B1047277" s="248"/>
      <c r="C1047277" s="249"/>
      <c r="D1047277" s="250"/>
      <c r="E1047277" s="250"/>
      <c r="F1047277" s="250"/>
      <c r="G1047277" s="250"/>
      <c r="H1047277" s="250"/>
      <c r="I1047277" s="250"/>
      <c r="J1047277" s="244"/>
      <c r="K1047277" s="244"/>
      <c r="L1047277" s="244"/>
      <c r="M1047277" s="244"/>
      <c r="N1047277" s="244"/>
      <c r="O1047277" s="251"/>
      <c r="P1047277" s="251"/>
      <c r="Q1047277" s="251"/>
      <c r="R1047277" s="251"/>
      <c r="S1047277" s="251"/>
      <c r="T1047277" s="251"/>
      <c r="U1047277" s="251"/>
      <c r="V1047277" s="251"/>
      <c r="W1047277" s="251"/>
      <c r="X1047277" s="251"/>
      <c r="Y1047277" s="251"/>
      <c r="Z1047277" s="251"/>
      <c r="AA1047277" s="251"/>
      <c r="AB1047277" s="247"/>
      <c r="AC1047277" s="247"/>
      <c r="AD1047277" s="245"/>
      <c r="AE1047277" s="245"/>
      <c r="AF1047277" s="245"/>
      <c r="AG1047277" s="245"/>
    </row>
    <row r="1047278" spans="1:33" ht="12.75">
      <c r="A1047278" s="247"/>
      <c r="B1047278" s="248"/>
      <c r="C1047278" s="249"/>
      <c r="D1047278" s="250"/>
      <c r="E1047278" s="250"/>
      <c r="F1047278" s="250"/>
      <c r="G1047278" s="250"/>
      <c r="H1047278" s="250"/>
      <c r="I1047278" s="250"/>
      <c r="J1047278" s="244"/>
      <c r="K1047278" s="244"/>
      <c r="L1047278" s="244"/>
      <c r="M1047278" s="244"/>
      <c r="N1047278" s="244"/>
      <c r="O1047278" s="251"/>
      <c r="P1047278" s="251"/>
      <c r="Q1047278" s="251"/>
      <c r="R1047278" s="251"/>
      <c r="S1047278" s="251"/>
      <c r="T1047278" s="251"/>
      <c r="U1047278" s="251"/>
      <c r="V1047278" s="251"/>
      <c r="W1047278" s="251"/>
      <c r="X1047278" s="251"/>
      <c r="Y1047278" s="251"/>
      <c r="Z1047278" s="251"/>
      <c r="AA1047278" s="251"/>
      <c r="AB1047278" s="247"/>
      <c r="AC1047278" s="247"/>
      <c r="AD1047278" s="245"/>
      <c r="AE1047278" s="245"/>
      <c r="AF1047278" s="245"/>
      <c r="AG1047278" s="245"/>
    </row>
    <row r="1047279" spans="1:33" ht="12.75">
      <c r="A1047279" s="247"/>
      <c r="B1047279" s="248"/>
      <c r="C1047279" s="249"/>
      <c r="D1047279" s="250"/>
      <c r="E1047279" s="250"/>
      <c r="F1047279" s="250"/>
      <c r="G1047279" s="250"/>
      <c r="H1047279" s="250"/>
      <c r="I1047279" s="250"/>
      <c r="J1047279" s="244"/>
      <c r="K1047279" s="244"/>
      <c r="L1047279" s="244"/>
      <c r="M1047279" s="244"/>
      <c r="N1047279" s="244"/>
      <c r="O1047279" s="251"/>
      <c r="P1047279" s="251"/>
      <c r="Q1047279" s="251"/>
      <c r="R1047279" s="251"/>
      <c r="S1047279" s="251"/>
      <c r="T1047279" s="251"/>
      <c r="U1047279" s="251"/>
      <c r="V1047279" s="251"/>
      <c r="W1047279" s="251"/>
      <c r="X1047279" s="251"/>
      <c r="Y1047279" s="251"/>
      <c r="Z1047279" s="251"/>
      <c r="AA1047279" s="251"/>
      <c r="AB1047279" s="247"/>
      <c r="AC1047279" s="247"/>
      <c r="AD1047279" s="245"/>
      <c r="AE1047279" s="245"/>
      <c r="AF1047279" s="245"/>
      <c r="AG1047279" s="245"/>
    </row>
    <row r="1047280" spans="1:33" ht="12.75">
      <c r="A1047280" s="247"/>
      <c r="B1047280" s="248"/>
      <c r="C1047280" s="249"/>
      <c r="D1047280" s="250"/>
      <c r="E1047280" s="250"/>
      <c r="F1047280" s="250"/>
      <c r="G1047280" s="250"/>
      <c r="H1047280" s="250"/>
      <c r="I1047280" s="250"/>
      <c r="J1047280" s="244"/>
      <c r="K1047280" s="244"/>
      <c r="L1047280" s="244"/>
      <c r="M1047280" s="244"/>
      <c r="N1047280" s="244"/>
      <c r="O1047280" s="251"/>
      <c r="P1047280" s="251"/>
      <c r="Q1047280" s="251"/>
      <c r="R1047280" s="251"/>
      <c r="S1047280" s="251"/>
      <c r="T1047280" s="251"/>
      <c r="U1047280" s="251"/>
      <c r="V1047280" s="251"/>
      <c r="W1047280" s="251"/>
      <c r="X1047280" s="251"/>
      <c r="Y1047280" s="251"/>
      <c r="Z1047280" s="251"/>
      <c r="AA1047280" s="251"/>
      <c r="AB1047280" s="247"/>
      <c r="AC1047280" s="247"/>
      <c r="AD1047280" s="245"/>
      <c r="AE1047280" s="245"/>
      <c r="AF1047280" s="245"/>
      <c r="AG1047280" s="245"/>
    </row>
    <row r="1047281" spans="1:33" ht="12.75">
      <c r="A1047281" s="247"/>
      <c r="B1047281" s="248"/>
      <c r="C1047281" s="249"/>
      <c r="D1047281" s="250"/>
      <c r="E1047281" s="250"/>
      <c r="F1047281" s="250"/>
      <c r="G1047281" s="250"/>
      <c r="H1047281" s="250"/>
      <c r="I1047281" s="250"/>
      <c r="J1047281" s="244"/>
      <c r="K1047281" s="244"/>
      <c r="L1047281" s="244"/>
      <c r="M1047281" s="244"/>
      <c r="N1047281" s="244"/>
      <c r="O1047281" s="251"/>
      <c r="P1047281" s="251"/>
      <c r="Q1047281" s="251"/>
      <c r="R1047281" s="251"/>
      <c r="S1047281" s="251"/>
      <c r="T1047281" s="251"/>
      <c r="U1047281" s="251"/>
      <c r="V1047281" s="251"/>
      <c r="W1047281" s="251"/>
      <c r="X1047281" s="251"/>
      <c r="Y1047281" s="251"/>
      <c r="Z1047281" s="251"/>
      <c r="AA1047281" s="251"/>
      <c r="AB1047281" s="247"/>
      <c r="AC1047281" s="247"/>
      <c r="AD1047281" s="245"/>
      <c r="AE1047281" s="245"/>
      <c r="AF1047281" s="245"/>
      <c r="AG1047281" s="245"/>
    </row>
    <row r="1047282" spans="1:33" ht="12.75">
      <c r="A1047282" s="247"/>
      <c r="B1047282" s="248"/>
      <c r="C1047282" s="249"/>
      <c r="D1047282" s="250"/>
      <c r="E1047282" s="250"/>
      <c r="F1047282" s="250"/>
      <c r="G1047282" s="250"/>
      <c r="H1047282" s="250"/>
      <c r="I1047282" s="250"/>
      <c r="J1047282" s="244"/>
      <c r="K1047282" s="244"/>
      <c r="L1047282" s="244"/>
      <c r="M1047282" s="244"/>
      <c r="N1047282" s="244"/>
      <c r="O1047282" s="251"/>
      <c r="P1047282" s="251"/>
      <c r="Q1047282" s="251"/>
      <c r="R1047282" s="251"/>
      <c r="S1047282" s="251"/>
      <c r="T1047282" s="251"/>
      <c r="U1047282" s="251"/>
      <c r="V1047282" s="251"/>
      <c r="W1047282" s="251"/>
      <c r="X1047282" s="251"/>
      <c r="Y1047282" s="251"/>
      <c r="Z1047282" s="251"/>
      <c r="AA1047282" s="251"/>
      <c r="AB1047282" s="247"/>
      <c r="AC1047282" s="247"/>
      <c r="AD1047282" s="245"/>
      <c r="AE1047282" s="245"/>
      <c r="AF1047282" s="245"/>
      <c r="AG1047282" s="245"/>
    </row>
    <row r="1047283" spans="1:33" ht="12.75">
      <c r="A1047283" s="247"/>
      <c r="B1047283" s="248"/>
      <c r="C1047283" s="249"/>
      <c r="D1047283" s="250"/>
      <c r="E1047283" s="250"/>
      <c r="F1047283" s="250"/>
      <c r="G1047283" s="250"/>
      <c r="H1047283" s="250"/>
      <c r="I1047283" s="250"/>
      <c r="J1047283" s="244"/>
      <c r="K1047283" s="244"/>
      <c r="L1047283" s="244"/>
      <c r="M1047283" s="244"/>
      <c r="N1047283" s="244"/>
      <c r="O1047283" s="251"/>
      <c r="P1047283" s="251"/>
      <c r="Q1047283" s="251"/>
      <c r="R1047283" s="251"/>
      <c r="S1047283" s="251"/>
      <c r="T1047283" s="251"/>
      <c r="U1047283" s="251"/>
      <c r="V1047283" s="251"/>
      <c r="W1047283" s="251"/>
      <c r="X1047283" s="251"/>
      <c r="Y1047283" s="251"/>
      <c r="Z1047283" s="251"/>
      <c r="AA1047283" s="251"/>
      <c r="AB1047283" s="247"/>
      <c r="AC1047283" s="247"/>
      <c r="AD1047283" s="245"/>
      <c r="AE1047283" s="245"/>
      <c r="AF1047283" s="245"/>
      <c r="AG1047283" s="245"/>
    </row>
    <row r="1047284" spans="1:33" ht="12.75">
      <c r="A1047284" s="247"/>
      <c r="B1047284" s="248"/>
      <c r="C1047284" s="249"/>
      <c r="D1047284" s="250"/>
      <c r="E1047284" s="250"/>
      <c r="F1047284" s="250"/>
      <c r="G1047284" s="250"/>
      <c r="H1047284" s="250"/>
      <c r="I1047284" s="250"/>
      <c r="J1047284" s="244"/>
      <c r="K1047284" s="244"/>
      <c r="L1047284" s="244"/>
      <c r="M1047284" s="244"/>
      <c r="N1047284" s="244"/>
      <c r="O1047284" s="251"/>
      <c r="P1047284" s="251"/>
      <c r="Q1047284" s="251"/>
      <c r="R1047284" s="251"/>
      <c r="S1047284" s="251"/>
      <c r="T1047284" s="251"/>
      <c r="U1047284" s="251"/>
      <c r="V1047284" s="251"/>
      <c r="W1047284" s="251"/>
      <c r="X1047284" s="251"/>
      <c r="Y1047284" s="251"/>
      <c r="Z1047284" s="251"/>
      <c r="AA1047284" s="251"/>
      <c r="AB1047284" s="247"/>
      <c r="AC1047284" s="247"/>
      <c r="AD1047284" s="245"/>
      <c r="AE1047284" s="245"/>
      <c r="AF1047284" s="245"/>
      <c r="AG1047284" s="245"/>
    </row>
    <row r="1047285" spans="1:33" ht="12.75">
      <c r="A1047285" s="247"/>
      <c r="B1047285" s="248"/>
      <c r="C1047285" s="249"/>
      <c r="D1047285" s="250"/>
      <c r="E1047285" s="250"/>
      <c r="F1047285" s="250"/>
      <c r="G1047285" s="250"/>
      <c r="H1047285" s="250"/>
      <c r="I1047285" s="250"/>
      <c r="J1047285" s="244"/>
      <c r="K1047285" s="244"/>
      <c r="L1047285" s="244"/>
      <c r="M1047285" s="244"/>
      <c r="N1047285" s="244"/>
      <c r="O1047285" s="251"/>
      <c r="P1047285" s="251"/>
      <c r="Q1047285" s="251"/>
      <c r="R1047285" s="251"/>
      <c r="S1047285" s="251"/>
      <c r="T1047285" s="251"/>
      <c r="U1047285" s="251"/>
      <c r="V1047285" s="251"/>
      <c r="W1047285" s="251"/>
      <c r="X1047285" s="251"/>
      <c r="Y1047285" s="251"/>
      <c r="Z1047285" s="251"/>
      <c r="AA1047285" s="251"/>
      <c r="AB1047285" s="247"/>
      <c r="AC1047285" s="247"/>
      <c r="AD1047285" s="245"/>
      <c r="AE1047285" s="245"/>
      <c r="AF1047285" s="245"/>
      <c r="AG1047285" s="245"/>
    </row>
    <row r="1047286" spans="1:33" ht="12.75">
      <c r="A1047286" s="247"/>
      <c r="B1047286" s="248"/>
      <c r="C1047286" s="249"/>
      <c r="D1047286" s="250"/>
      <c r="E1047286" s="250"/>
      <c r="F1047286" s="250"/>
      <c r="G1047286" s="250"/>
      <c r="H1047286" s="250"/>
      <c r="I1047286" s="250"/>
      <c r="J1047286" s="244"/>
      <c r="K1047286" s="244"/>
      <c r="L1047286" s="244"/>
      <c r="M1047286" s="244"/>
      <c r="N1047286" s="244"/>
      <c r="O1047286" s="251"/>
      <c r="P1047286" s="251"/>
      <c r="Q1047286" s="251"/>
      <c r="R1047286" s="251"/>
      <c r="S1047286" s="251"/>
      <c r="T1047286" s="251"/>
      <c r="U1047286" s="251"/>
      <c r="V1047286" s="251"/>
      <c r="W1047286" s="251"/>
      <c r="X1047286" s="251"/>
      <c r="Y1047286" s="251"/>
      <c r="Z1047286" s="251"/>
      <c r="AA1047286" s="251"/>
      <c r="AB1047286" s="247"/>
      <c r="AC1047286" s="247"/>
      <c r="AD1047286" s="245"/>
      <c r="AE1047286" s="245"/>
      <c r="AF1047286" s="245"/>
      <c r="AG1047286" s="245"/>
    </row>
    <row r="1047287" spans="1:33" ht="12.75">
      <c r="A1047287" s="247"/>
      <c r="B1047287" s="248"/>
      <c r="C1047287" s="249"/>
      <c r="D1047287" s="250"/>
      <c r="E1047287" s="250"/>
      <c r="F1047287" s="250"/>
      <c r="G1047287" s="250"/>
      <c r="H1047287" s="250"/>
      <c r="I1047287" s="250"/>
      <c r="J1047287" s="244"/>
      <c r="K1047287" s="244"/>
      <c r="L1047287" s="244"/>
      <c r="M1047287" s="244"/>
      <c r="N1047287" s="244"/>
      <c r="O1047287" s="251"/>
      <c r="P1047287" s="251"/>
      <c r="Q1047287" s="251"/>
      <c r="R1047287" s="251"/>
      <c r="S1047287" s="251"/>
      <c r="T1047287" s="251"/>
      <c r="U1047287" s="251"/>
      <c r="V1047287" s="251"/>
      <c r="W1047287" s="251"/>
      <c r="X1047287" s="251"/>
      <c r="Y1047287" s="251"/>
      <c r="Z1047287" s="251"/>
      <c r="AA1047287" s="251"/>
      <c r="AB1047287" s="247"/>
      <c r="AC1047287" s="247"/>
      <c r="AD1047287" s="245"/>
      <c r="AE1047287" s="245"/>
      <c r="AF1047287" s="245"/>
      <c r="AG1047287" s="245"/>
    </row>
    <row r="1047288" spans="1:33" ht="12.75">
      <c r="A1047288" s="247"/>
      <c r="B1047288" s="248"/>
      <c r="C1047288" s="249"/>
      <c r="D1047288" s="250"/>
      <c r="E1047288" s="250"/>
      <c r="F1047288" s="250"/>
      <c r="G1047288" s="250"/>
      <c r="H1047288" s="250"/>
      <c r="I1047288" s="250"/>
      <c r="J1047288" s="244"/>
      <c r="K1047288" s="244"/>
      <c r="L1047288" s="244"/>
      <c r="M1047288" s="244"/>
      <c r="N1047288" s="244"/>
      <c r="O1047288" s="251"/>
      <c r="P1047288" s="251"/>
      <c r="Q1047288" s="251"/>
      <c r="R1047288" s="251"/>
      <c r="S1047288" s="251"/>
      <c r="T1047288" s="251"/>
      <c r="U1047288" s="251"/>
      <c r="V1047288" s="251"/>
      <c r="W1047288" s="251"/>
      <c r="X1047288" s="251"/>
      <c r="Y1047288" s="251"/>
      <c r="Z1047288" s="251"/>
      <c r="AA1047288" s="251"/>
      <c r="AB1047288" s="247"/>
      <c r="AC1047288" s="247"/>
      <c r="AD1047288" s="245"/>
      <c r="AE1047288" s="245"/>
      <c r="AF1047288" s="245"/>
      <c r="AG1047288" s="245"/>
    </row>
    <row r="1047289" spans="1:33" ht="12.75">
      <c r="A1047289" s="247"/>
      <c r="B1047289" s="248"/>
      <c r="C1047289" s="249"/>
      <c r="D1047289" s="250"/>
      <c r="E1047289" s="250"/>
      <c r="F1047289" s="250"/>
      <c r="G1047289" s="250"/>
      <c r="H1047289" s="250"/>
      <c r="I1047289" s="250"/>
      <c r="J1047289" s="244"/>
      <c r="K1047289" s="244"/>
      <c r="L1047289" s="244"/>
      <c r="M1047289" s="244"/>
      <c r="N1047289" s="244"/>
      <c r="O1047289" s="251"/>
      <c r="P1047289" s="251"/>
      <c r="Q1047289" s="251"/>
      <c r="R1047289" s="251"/>
      <c r="S1047289" s="251"/>
      <c r="T1047289" s="251"/>
      <c r="U1047289" s="251"/>
      <c r="V1047289" s="251"/>
      <c r="W1047289" s="251"/>
      <c r="X1047289" s="251"/>
      <c r="Y1047289" s="251"/>
      <c r="Z1047289" s="251"/>
      <c r="AA1047289" s="251"/>
      <c r="AB1047289" s="247"/>
      <c r="AC1047289" s="247"/>
      <c r="AD1047289" s="245"/>
      <c r="AE1047289" s="245"/>
      <c r="AF1047289" s="245"/>
      <c r="AG1047289" s="245"/>
    </row>
    <row r="1047290" spans="1:33" ht="12.75">
      <c r="A1047290" s="247"/>
      <c r="B1047290" s="248"/>
      <c r="C1047290" s="249"/>
      <c r="D1047290" s="250"/>
      <c r="E1047290" s="250"/>
      <c r="F1047290" s="250"/>
      <c r="G1047290" s="250"/>
      <c r="H1047290" s="250"/>
      <c r="I1047290" s="250"/>
      <c r="J1047290" s="244"/>
      <c r="K1047290" s="244"/>
      <c r="L1047290" s="244"/>
      <c r="M1047290" s="244"/>
      <c r="N1047290" s="244"/>
      <c r="O1047290" s="251"/>
      <c r="P1047290" s="251"/>
      <c r="Q1047290" s="251"/>
      <c r="R1047290" s="251"/>
      <c r="S1047290" s="251"/>
      <c r="T1047290" s="251"/>
      <c r="U1047290" s="251"/>
      <c r="V1047290" s="251"/>
      <c r="W1047290" s="251"/>
      <c r="X1047290" s="251"/>
      <c r="Y1047290" s="251"/>
      <c r="Z1047290" s="251"/>
      <c r="AA1047290" s="251"/>
      <c r="AB1047290" s="247"/>
      <c r="AC1047290" s="247"/>
      <c r="AD1047290" s="245"/>
      <c r="AE1047290" s="245"/>
      <c r="AF1047290" s="245"/>
      <c r="AG1047290" s="245"/>
    </row>
    <row r="1047291" spans="1:33" ht="12.75">
      <c r="A1047291" s="247"/>
      <c r="B1047291" s="248"/>
      <c r="C1047291" s="249"/>
      <c r="D1047291" s="250"/>
      <c r="E1047291" s="250"/>
      <c r="F1047291" s="250"/>
      <c r="G1047291" s="250"/>
      <c r="H1047291" s="250"/>
      <c r="I1047291" s="250"/>
      <c r="J1047291" s="244"/>
      <c r="K1047291" s="244"/>
      <c r="L1047291" s="244"/>
      <c r="M1047291" s="244"/>
      <c r="N1047291" s="244"/>
      <c r="O1047291" s="251"/>
      <c r="P1047291" s="251"/>
      <c r="Q1047291" s="251"/>
      <c r="R1047291" s="251"/>
      <c r="S1047291" s="251"/>
      <c r="T1047291" s="251"/>
      <c r="U1047291" s="251"/>
      <c r="V1047291" s="251"/>
      <c r="W1047291" s="251"/>
      <c r="X1047291" s="251"/>
      <c r="Y1047291" s="251"/>
      <c r="Z1047291" s="251"/>
      <c r="AA1047291" s="251"/>
      <c r="AB1047291" s="247"/>
      <c r="AC1047291" s="247"/>
      <c r="AD1047291" s="245"/>
      <c r="AE1047291" s="245"/>
      <c r="AF1047291" s="245"/>
      <c r="AG1047291" s="245"/>
    </row>
    <row r="1047292" spans="1:33" ht="12.75">
      <c r="A1047292" s="247"/>
      <c r="B1047292" s="248"/>
      <c r="C1047292" s="249"/>
      <c r="D1047292" s="250"/>
      <c r="E1047292" s="250"/>
      <c r="F1047292" s="250"/>
      <c r="G1047292" s="250"/>
      <c r="H1047292" s="250"/>
      <c r="I1047292" s="250"/>
      <c r="J1047292" s="244"/>
      <c r="K1047292" s="244"/>
      <c r="L1047292" s="244"/>
      <c r="M1047292" s="244"/>
      <c r="N1047292" s="244"/>
      <c r="O1047292" s="251"/>
      <c r="P1047292" s="251"/>
      <c r="Q1047292" s="251"/>
      <c r="R1047292" s="251"/>
      <c r="S1047292" s="251"/>
      <c r="T1047292" s="251"/>
      <c r="U1047292" s="251"/>
      <c r="V1047292" s="251"/>
      <c r="W1047292" s="251"/>
      <c r="X1047292" s="251"/>
      <c r="Y1047292" s="251"/>
      <c r="Z1047292" s="251"/>
      <c r="AA1047292" s="251"/>
      <c r="AB1047292" s="247"/>
      <c r="AC1047292" s="247"/>
      <c r="AD1047292" s="245"/>
      <c r="AE1047292" s="245"/>
      <c r="AF1047292" s="245"/>
      <c r="AG1047292" s="245"/>
    </row>
    <row r="1047293" spans="1:33" ht="12.75">
      <c r="A1047293" s="247"/>
      <c r="B1047293" s="248"/>
      <c r="C1047293" s="249"/>
      <c r="D1047293" s="250"/>
      <c r="E1047293" s="250"/>
      <c r="F1047293" s="250"/>
      <c r="G1047293" s="250"/>
      <c r="H1047293" s="250"/>
      <c r="I1047293" s="250"/>
      <c r="J1047293" s="244"/>
      <c r="K1047293" s="244"/>
      <c r="L1047293" s="244"/>
      <c r="M1047293" s="244"/>
      <c r="N1047293" s="244"/>
      <c r="O1047293" s="251"/>
      <c r="P1047293" s="251"/>
      <c r="Q1047293" s="251"/>
      <c r="R1047293" s="251"/>
      <c r="S1047293" s="251"/>
      <c r="T1047293" s="251"/>
      <c r="U1047293" s="251"/>
      <c r="V1047293" s="251"/>
      <c r="W1047293" s="251"/>
      <c r="X1047293" s="251"/>
      <c r="Y1047293" s="251"/>
      <c r="Z1047293" s="251"/>
      <c r="AA1047293" s="251"/>
      <c r="AB1047293" s="247"/>
      <c r="AC1047293" s="247"/>
      <c r="AD1047293" s="245"/>
      <c r="AE1047293" s="245"/>
      <c r="AF1047293" s="245"/>
      <c r="AG1047293" s="245"/>
    </row>
    <row r="1047294" spans="1:33" ht="12.75">
      <c r="A1047294" s="247"/>
      <c r="B1047294" s="248"/>
      <c r="C1047294" s="249"/>
      <c r="D1047294" s="250"/>
      <c r="E1047294" s="250"/>
      <c r="F1047294" s="250"/>
      <c r="G1047294" s="250"/>
      <c r="H1047294" s="250"/>
      <c r="I1047294" s="250"/>
      <c r="J1047294" s="244"/>
      <c r="K1047294" s="244"/>
      <c r="L1047294" s="244"/>
      <c r="M1047294" s="244"/>
      <c r="N1047294" s="244"/>
      <c r="O1047294" s="251"/>
      <c r="P1047294" s="251"/>
      <c r="Q1047294" s="251"/>
      <c r="R1047294" s="251"/>
      <c r="S1047294" s="251"/>
      <c r="T1047294" s="251"/>
      <c r="U1047294" s="251"/>
      <c r="V1047294" s="251"/>
      <c r="W1047294" s="251"/>
      <c r="X1047294" s="251"/>
      <c r="Y1047294" s="251"/>
      <c r="Z1047294" s="251"/>
      <c r="AA1047294" s="251"/>
      <c r="AB1047294" s="247"/>
      <c r="AC1047294" s="247"/>
      <c r="AD1047294" s="245"/>
      <c r="AE1047294" s="245"/>
      <c r="AF1047294" s="245"/>
      <c r="AG1047294" s="245"/>
    </row>
    <row r="1047295" spans="1:33" ht="12.75">
      <c r="A1047295" s="247"/>
      <c r="B1047295" s="248"/>
      <c r="C1047295" s="249"/>
      <c r="D1047295" s="250"/>
      <c r="E1047295" s="250"/>
      <c r="F1047295" s="250"/>
      <c r="G1047295" s="250"/>
      <c r="H1047295" s="250"/>
      <c r="I1047295" s="250"/>
      <c r="J1047295" s="244"/>
      <c r="K1047295" s="244"/>
      <c r="L1047295" s="244"/>
      <c r="M1047295" s="244"/>
      <c r="N1047295" s="244"/>
      <c r="O1047295" s="251"/>
      <c r="P1047295" s="251"/>
      <c r="Q1047295" s="251"/>
      <c r="R1047295" s="251"/>
      <c r="S1047295" s="251"/>
      <c r="T1047295" s="251"/>
      <c r="U1047295" s="251"/>
      <c r="V1047295" s="251"/>
      <c r="W1047295" s="251"/>
      <c r="X1047295" s="251"/>
      <c r="Y1047295" s="251"/>
      <c r="Z1047295" s="251"/>
      <c r="AA1047295" s="251"/>
      <c r="AB1047295" s="247"/>
      <c r="AC1047295" s="247"/>
      <c r="AD1047295" s="245"/>
      <c r="AE1047295" s="245"/>
      <c r="AF1047295" s="245"/>
      <c r="AG1047295" s="245"/>
    </row>
    <row r="1047296" spans="1:33" ht="12.75">
      <c r="A1047296" s="247"/>
      <c r="B1047296" s="248"/>
      <c r="C1047296" s="249"/>
      <c r="D1047296" s="250"/>
      <c r="E1047296" s="250"/>
      <c r="F1047296" s="250"/>
      <c r="G1047296" s="250"/>
      <c r="H1047296" s="250"/>
      <c r="I1047296" s="250"/>
      <c r="J1047296" s="244"/>
      <c r="K1047296" s="244"/>
      <c r="L1047296" s="244"/>
      <c r="M1047296" s="244"/>
      <c r="N1047296" s="244"/>
      <c r="O1047296" s="251"/>
      <c r="P1047296" s="251"/>
      <c r="Q1047296" s="251"/>
      <c r="R1047296" s="251"/>
      <c r="S1047296" s="251"/>
      <c r="T1047296" s="251"/>
      <c r="U1047296" s="251"/>
      <c r="V1047296" s="251"/>
      <c r="W1047296" s="251"/>
      <c r="X1047296" s="251"/>
      <c r="Y1047296" s="251"/>
      <c r="Z1047296" s="251"/>
      <c r="AA1047296" s="251"/>
      <c r="AB1047296" s="247"/>
      <c r="AC1047296" s="247"/>
      <c r="AD1047296" s="245"/>
      <c r="AE1047296" s="245"/>
      <c r="AF1047296" s="245"/>
      <c r="AG1047296" s="245"/>
    </row>
    <row r="1047297" spans="1:33" ht="12.75">
      <c r="A1047297" s="247"/>
      <c r="B1047297" s="248"/>
      <c r="C1047297" s="249"/>
      <c r="D1047297" s="250"/>
      <c r="E1047297" s="250"/>
      <c r="F1047297" s="250"/>
      <c r="G1047297" s="250"/>
      <c r="H1047297" s="250"/>
      <c r="I1047297" s="250"/>
      <c r="J1047297" s="244"/>
      <c r="K1047297" s="244"/>
      <c r="L1047297" s="244"/>
      <c r="M1047297" s="244"/>
      <c r="N1047297" s="244"/>
      <c r="O1047297" s="251"/>
      <c r="P1047297" s="251"/>
      <c r="Q1047297" s="251"/>
      <c r="R1047297" s="251"/>
      <c r="S1047297" s="251"/>
      <c r="T1047297" s="251"/>
      <c r="U1047297" s="251"/>
      <c r="V1047297" s="251"/>
      <c r="W1047297" s="251"/>
      <c r="X1047297" s="251"/>
      <c r="Y1047297" s="251"/>
      <c r="Z1047297" s="251"/>
      <c r="AA1047297" s="251"/>
      <c r="AB1047297" s="247"/>
      <c r="AC1047297" s="247"/>
      <c r="AD1047297" s="245"/>
      <c r="AE1047297" s="245"/>
      <c r="AF1047297" s="245"/>
      <c r="AG1047297" s="245"/>
    </row>
    <row r="1047298" spans="1:33" ht="12.75">
      <c r="A1047298" s="247"/>
      <c r="B1047298" s="248"/>
      <c r="C1047298" s="249"/>
      <c r="D1047298" s="250"/>
      <c r="E1047298" s="250"/>
      <c r="F1047298" s="250"/>
      <c r="G1047298" s="250"/>
      <c r="H1047298" s="250"/>
      <c r="I1047298" s="250"/>
      <c r="J1047298" s="244"/>
      <c r="K1047298" s="244"/>
      <c r="L1047298" s="244"/>
      <c r="M1047298" s="244"/>
      <c r="N1047298" s="244"/>
      <c r="O1047298" s="251"/>
      <c r="P1047298" s="251"/>
      <c r="Q1047298" s="251"/>
      <c r="R1047298" s="251"/>
      <c r="S1047298" s="251"/>
      <c r="T1047298" s="251"/>
      <c r="U1047298" s="251"/>
      <c r="V1047298" s="251"/>
      <c r="W1047298" s="251"/>
      <c r="X1047298" s="251"/>
      <c r="Y1047298" s="251"/>
      <c r="Z1047298" s="251"/>
      <c r="AA1047298" s="251"/>
      <c r="AB1047298" s="247"/>
      <c r="AC1047298" s="247"/>
      <c r="AD1047298" s="245"/>
      <c r="AE1047298" s="245"/>
      <c r="AF1047298" s="245"/>
      <c r="AG1047298" s="245"/>
    </row>
    <row r="1047299" spans="1:33" ht="12.75">
      <c r="A1047299" s="247"/>
      <c r="B1047299" s="248"/>
      <c r="C1047299" s="249"/>
      <c r="D1047299" s="250"/>
      <c r="E1047299" s="250"/>
      <c r="F1047299" s="250"/>
      <c r="G1047299" s="250"/>
      <c r="H1047299" s="250"/>
      <c r="I1047299" s="250"/>
      <c r="J1047299" s="244"/>
      <c r="K1047299" s="244"/>
      <c r="L1047299" s="244"/>
      <c r="M1047299" s="244"/>
      <c r="N1047299" s="244"/>
      <c r="O1047299" s="251"/>
      <c r="P1047299" s="251"/>
      <c r="Q1047299" s="251"/>
      <c r="R1047299" s="251"/>
      <c r="S1047299" s="251"/>
      <c r="T1047299" s="251"/>
      <c r="U1047299" s="251"/>
      <c r="V1047299" s="251"/>
      <c r="W1047299" s="251"/>
      <c r="X1047299" s="251"/>
      <c r="Y1047299" s="251"/>
      <c r="Z1047299" s="251"/>
      <c r="AA1047299" s="251"/>
      <c r="AB1047299" s="247"/>
      <c r="AC1047299" s="247"/>
      <c r="AD1047299" s="245"/>
      <c r="AE1047299" s="245"/>
      <c r="AF1047299" s="245"/>
      <c r="AG1047299" s="245"/>
    </row>
    <row r="1047300" spans="1:33" ht="12.75">
      <c r="A1047300" s="247"/>
      <c r="B1047300" s="248"/>
      <c r="C1047300" s="249"/>
      <c r="D1047300" s="250"/>
      <c r="E1047300" s="250"/>
      <c r="F1047300" s="250"/>
      <c r="G1047300" s="250"/>
      <c r="H1047300" s="250"/>
      <c r="I1047300" s="250"/>
      <c r="J1047300" s="244"/>
      <c r="K1047300" s="244"/>
      <c r="L1047300" s="244"/>
      <c r="M1047300" s="244"/>
      <c r="N1047300" s="244"/>
      <c r="O1047300" s="251"/>
      <c r="P1047300" s="251"/>
      <c r="Q1047300" s="251"/>
      <c r="R1047300" s="251"/>
      <c r="S1047300" s="251"/>
      <c r="T1047300" s="251"/>
      <c r="U1047300" s="251"/>
      <c r="V1047300" s="251"/>
      <c r="W1047300" s="251"/>
      <c r="X1047300" s="251"/>
      <c r="Y1047300" s="251"/>
      <c r="Z1047300" s="251"/>
      <c r="AA1047300" s="251"/>
      <c r="AB1047300" s="247"/>
      <c r="AC1047300" s="247"/>
      <c r="AD1047300" s="245"/>
      <c r="AE1047300" s="245"/>
      <c r="AF1047300" s="245"/>
      <c r="AG1047300" s="245"/>
    </row>
    <row r="1047301" spans="1:33" ht="12.75">
      <c r="A1047301" s="247"/>
      <c r="B1047301" s="248"/>
      <c r="C1047301" s="249"/>
      <c r="D1047301" s="250"/>
      <c r="E1047301" s="250"/>
      <c r="F1047301" s="250"/>
      <c r="G1047301" s="250"/>
      <c r="H1047301" s="250"/>
      <c r="I1047301" s="250"/>
      <c r="J1047301" s="244"/>
      <c r="K1047301" s="244"/>
      <c r="L1047301" s="244"/>
      <c r="M1047301" s="244"/>
      <c r="N1047301" s="244"/>
      <c r="O1047301" s="251"/>
      <c r="P1047301" s="251"/>
      <c r="Q1047301" s="251"/>
      <c r="R1047301" s="251"/>
      <c r="S1047301" s="251"/>
      <c r="T1047301" s="251"/>
      <c r="U1047301" s="251"/>
      <c r="V1047301" s="251"/>
      <c r="W1047301" s="251"/>
      <c r="X1047301" s="251"/>
      <c r="Y1047301" s="251"/>
      <c r="Z1047301" s="251"/>
      <c r="AA1047301" s="251"/>
      <c r="AB1047301" s="247"/>
      <c r="AC1047301" s="247"/>
      <c r="AD1047301" s="245"/>
      <c r="AE1047301" s="245"/>
      <c r="AF1047301" s="245"/>
      <c r="AG1047301" s="245"/>
    </row>
    <row r="1047302" spans="1:33" ht="12.75">
      <c r="A1047302" s="247"/>
      <c r="B1047302" s="248"/>
      <c r="C1047302" s="249"/>
      <c r="D1047302" s="250"/>
      <c r="E1047302" s="250"/>
      <c r="F1047302" s="250"/>
      <c r="G1047302" s="250"/>
      <c r="H1047302" s="250"/>
      <c r="I1047302" s="250"/>
      <c r="J1047302" s="244"/>
      <c r="K1047302" s="244"/>
      <c r="L1047302" s="244"/>
      <c r="M1047302" s="244"/>
      <c r="N1047302" s="244"/>
      <c r="O1047302" s="251"/>
      <c r="P1047302" s="251"/>
      <c r="Q1047302" s="251"/>
      <c r="R1047302" s="251"/>
      <c r="S1047302" s="251"/>
      <c r="T1047302" s="251"/>
      <c r="U1047302" s="251"/>
      <c r="V1047302" s="251"/>
      <c r="W1047302" s="251"/>
      <c r="X1047302" s="251"/>
      <c r="Y1047302" s="251"/>
      <c r="Z1047302" s="251"/>
      <c r="AA1047302" s="251"/>
      <c r="AB1047302" s="247"/>
      <c r="AC1047302" s="247"/>
      <c r="AD1047302" s="245"/>
      <c r="AE1047302" s="245"/>
      <c r="AF1047302" s="245"/>
      <c r="AG1047302" s="245"/>
    </row>
    <row r="1047303" spans="1:33" ht="12.75">
      <c r="A1047303" s="247"/>
      <c r="B1047303" s="248"/>
      <c r="C1047303" s="249"/>
      <c r="D1047303" s="250"/>
      <c r="E1047303" s="250"/>
      <c r="F1047303" s="250"/>
      <c r="G1047303" s="250"/>
      <c r="H1047303" s="250"/>
      <c r="I1047303" s="250"/>
      <c r="J1047303" s="244"/>
      <c r="K1047303" s="244"/>
      <c r="L1047303" s="244"/>
      <c r="M1047303" s="244"/>
      <c r="N1047303" s="244"/>
      <c r="O1047303" s="251"/>
      <c r="P1047303" s="251"/>
      <c r="Q1047303" s="251"/>
      <c r="R1047303" s="251"/>
      <c r="S1047303" s="251"/>
      <c r="T1047303" s="251"/>
      <c r="U1047303" s="251"/>
      <c r="V1047303" s="251"/>
      <c r="W1047303" s="251"/>
      <c r="X1047303" s="251"/>
      <c r="Y1047303" s="251"/>
      <c r="Z1047303" s="251"/>
      <c r="AA1047303" s="251"/>
      <c r="AB1047303" s="247"/>
      <c r="AC1047303" s="247"/>
      <c r="AD1047303" s="245"/>
      <c r="AE1047303" s="245"/>
      <c r="AF1047303" s="245"/>
      <c r="AG1047303" s="245"/>
    </row>
    <row r="1047304" spans="1:33" ht="12.75">
      <c r="A1047304" s="247"/>
      <c r="B1047304" s="248"/>
      <c r="C1047304" s="249"/>
      <c r="D1047304" s="250"/>
      <c r="E1047304" s="250"/>
      <c r="F1047304" s="250"/>
      <c r="G1047304" s="250"/>
      <c r="H1047304" s="250"/>
      <c r="I1047304" s="250"/>
      <c r="J1047304" s="244"/>
      <c r="K1047304" s="244"/>
      <c r="L1047304" s="244"/>
      <c r="M1047304" s="244"/>
      <c r="N1047304" s="244"/>
      <c r="O1047304" s="251"/>
      <c r="P1047304" s="251"/>
      <c r="Q1047304" s="251"/>
      <c r="R1047304" s="251"/>
      <c r="S1047304" s="251"/>
      <c r="T1047304" s="251"/>
      <c r="U1047304" s="251"/>
      <c r="V1047304" s="251"/>
      <c r="W1047304" s="251"/>
      <c r="X1047304" s="251"/>
      <c r="Y1047304" s="251"/>
      <c r="Z1047304" s="251"/>
      <c r="AA1047304" s="251"/>
      <c r="AB1047304" s="247"/>
      <c r="AC1047304" s="247"/>
      <c r="AD1047304" s="245"/>
      <c r="AE1047304" s="245"/>
      <c r="AF1047304" s="245"/>
      <c r="AG1047304" s="245"/>
    </row>
    <row r="1047305" spans="1:33" ht="12.75">
      <c r="A1047305" s="247"/>
      <c r="B1047305" s="248"/>
      <c r="C1047305" s="249"/>
      <c r="D1047305" s="250"/>
      <c r="E1047305" s="250"/>
      <c r="F1047305" s="250"/>
      <c r="G1047305" s="250"/>
      <c r="H1047305" s="250"/>
      <c r="I1047305" s="250"/>
      <c r="J1047305" s="244"/>
      <c r="K1047305" s="244"/>
      <c r="L1047305" s="244"/>
      <c r="M1047305" s="244"/>
      <c r="N1047305" s="244"/>
      <c r="O1047305" s="251"/>
      <c r="P1047305" s="251"/>
      <c r="Q1047305" s="251"/>
      <c r="R1047305" s="251"/>
      <c r="S1047305" s="251"/>
      <c r="T1047305" s="251"/>
      <c r="U1047305" s="251"/>
      <c r="V1047305" s="251"/>
      <c r="W1047305" s="251"/>
      <c r="X1047305" s="251"/>
      <c r="Y1047305" s="251"/>
      <c r="Z1047305" s="251"/>
      <c r="AA1047305" s="251"/>
      <c r="AB1047305" s="247"/>
      <c r="AC1047305" s="247"/>
      <c r="AD1047305" s="245"/>
      <c r="AE1047305" s="245"/>
      <c r="AF1047305" s="245"/>
      <c r="AG1047305" s="245"/>
    </row>
    <row r="1047306" spans="1:33" ht="12.75">
      <c r="A1047306" s="247"/>
      <c r="B1047306" s="248"/>
      <c r="C1047306" s="249"/>
      <c r="D1047306" s="250"/>
      <c r="E1047306" s="250"/>
      <c r="F1047306" s="250"/>
      <c r="G1047306" s="250"/>
      <c r="H1047306" s="250"/>
      <c r="I1047306" s="250"/>
      <c r="J1047306" s="244"/>
      <c r="K1047306" s="244"/>
      <c r="L1047306" s="244"/>
      <c r="M1047306" s="244"/>
      <c r="N1047306" s="244"/>
      <c r="O1047306" s="251"/>
      <c r="P1047306" s="251"/>
      <c r="Q1047306" s="251"/>
      <c r="R1047306" s="251"/>
      <c r="S1047306" s="251"/>
      <c r="T1047306" s="251"/>
      <c r="U1047306" s="251"/>
      <c r="V1047306" s="251"/>
      <c r="W1047306" s="251"/>
      <c r="X1047306" s="251"/>
      <c r="Y1047306" s="251"/>
      <c r="Z1047306" s="251"/>
      <c r="AA1047306" s="251"/>
      <c r="AB1047306" s="247"/>
      <c r="AC1047306" s="247"/>
      <c r="AD1047306" s="245"/>
      <c r="AE1047306" s="245"/>
      <c r="AF1047306" s="245"/>
      <c r="AG1047306" s="245"/>
    </row>
    <row r="1047307" spans="1:33" ht="12.75">
      <c r="A1047307" s="247"/>
      <c r="B1047307" s="248"/>
      <c r="C1047307" s="249"/>
      <c r="D1047307" s="250"/>
      <c r="E1047307" s="250"/>
      <c r="F1047307" s="250"/>
      <c r="G1047307" s="250"/>
      <c r="H1047307" s="250"/>
      <c r="I1047307" s="250"/>
      <c r="J1047307" s="244"/>
      <c r="K1047307" s="244"/>
      <c r="L1047307" s="244"/>
      <c r="M1047307" s="244"/>
      <c r="N1047307" s="244"/>
      <c r="O1047307" s="251"/>
      <c r="P1047307" s="251"/>
      <c r="Q1047307" s="251"/>
      <c r="R1047307" s="251"/>
      <c r="S1047307" s="251"/>
      <c r="T1047307" s="251"/>
      <c r="U1047307" s="251"/>
      <c r="V1047307" s="251"/>
      <c r="W1047307" s="251"/>
      <c r="X1047307" s="251"/>
      <c r="Y1047307" s="251"/>
      <c r="Z1047307" s="251"/>
      <c r="AA1047307" s="251"/>
      <c r="AB1047307" s="247"/>
      <c r="AC1047307" s="247"/>
      <c r="AD1047307" s="245"/>
      <c r="AE1047307" s="245"/>
      <c r="AF1047307" s="245"/>
      <c r="AG1047307" s="245"/>
    </row>
    <row r="1047308" spans="1:33" ht="12.75">
      <c r="A1047308" s="247"/>
      <c r="B1047308" s="248"/>
      <c r="C1047308" s="249"/>
      <c r="D1047308" s="250"/>
      <c r="E1047308" s="250"/>
      <c r="F1047308" s="250"/>
      <c r="G1047308" s="250"/>
      <c r="H1047308" s="250"/>
      <c r="I1047308" s="250"/>
      <c r="J1047308" s="244"/>
      <c r="K1047308" s="244"/>
      <c r="L1047308" s="244"/>
      <c r="M1047308" s="244"/>
      <c r="N1047308" s="244"/>
      <c r="O1047308" s="251"/>
      <c r="P1047308" s="251"/>
      <c r="Q1047308" s="251"/>
      <c r="R1047308" s="251"/>
      <c r="S1047308" s="251"/>
      <c r="T1047308" s="251"/>
      <c r="U1047308" s="251"/>
      <c r="V1047308" s="251"/>
      <c r="W1047308" s="251"/>
      <c r="X1047308" s="251"/>
      <c r="Y1047308" s="251"/>
      <c r="Z1047308" s="251"/>
      <c r="AA1047308" s="251"/>
      <c r="AB1047308" s="247"/>
      <c r="AC1047308" s="247"/>
      <c r="AD1047308" s="245"/>
      <c r="AE1047308" s="245"/>
      <c r="AF1047308" s="245"/>
      <c r="AG1047308" s="245"/>
    </row>
    <row r="1047309" spans="1:33" ht="12.75">
      <c r="A1047309" s="247"/>
      <c r="B1047309" s="248"/>
      <c r="C1047309" s="249"/>
      <c r="D1047309" s="250"/>
      <c r="E1047309" s="250"/>
      <c r="F1047309" s="250"/>
      <c r="G1047309" s="250"/>
      <c r="H1047309" s="250"/>
      <c r="I1047309" s="250"/>
      <c r="J1047309" s="244"/>
      <c r="K1047309" s="244"/>
      <c r="L1047309" s="244"/>
      <c r="M1047309" s="244"/>
      <c r="N1047309" s="244"/>
      <c r="O1047309" s="251"/>
      <c r="P1047309" s="251"/>
      <c r="Q1047309" s="251"/>
      <c r="R1047309" s="251"/>
      <c r="S1047309" s="251"/>
      <c r="T1047309" s="251"/>
      <c r="U1047309" s="251"/>
      <c r="V1047309" s="251"/>
      <c r="W1047309" s="251"/>
      <c r="X1047309" s="251"/>
      <c r="Y1047309" s="251"/>
      <c r="Z1047309" s="251"/>
      <c r="AA1047309" s="251"/>
      <c r="AB1047309" s="247"/>
      <c r="AC1047309" s="247"/>
      <c r="AD1047309" s="245"/>
      <c r="AE1047309" s="245"/>
      <c r="AF1047309" s="245"/>
      <c r="AG1047309" s="245"/>
    </row>
    <row r="1047310" spans="1:33" ht="12.75">
      <c r="A1047310" s="247"/>
      <c r="B1047310" s="248"/>
      <c r="C1047310" s="249"/>
      <c r="D1047310" s="250"/>
      <c r="E1047310" s="250"/>
      <c r="F1047310" s="250"/>
      <c r="G1047310" s="250"/>
      <c r="H1047310" s="250"/>
      <c r="I1047310" s="250"/>
      <c r="J1047310" s="244"/>
      <c r="K1047310" s="244"/>
      <c r="L1047310" s="244"/>
      <c r="M1047310" s="244"/>
      <c r="N1047310" s="244"/>
      <c r="O1047310" s="251"/>
      <c r="P1047310" s="251"/>
      <c r="Q1047310" s="251"/>
      <c r="R1047310" s="251"/>
      <c r="S1047310" s="251"/>
      <c r="T1047310" s="251"/>
      <c r="U1047310" s="251"/>
      <c r="V1047310" s="251"/>
      <c r="W1047310" s="251"/>
      <c r="X1047310" s="251"/>
      <c r="Y1047310" s="251"/>
      <c r="Z1047310" s="251"/>
      <c r="AA1047310" s="251"/>
      <c r="AB1047310" s="247"/>
      <c r="AC1047310" s="247"/>
      <c r="AD1047310" s="245"/>
      <c r="AE1047310" s="245"/>
      <c r="AF1047310" s="245"/>
      <c r="AG1047310" s="245"/>
    </row>
    <row r="1047311" spans="1:33" ht="12.75">
      <c r="A1047311" s="247"/>
      <c r="B1047311" s="248"/>
      <c r="C1047311" s="249"/>
      <c r="D1047311" s="250"/>
      <c r="E1047311" s="250"/>
      <c r="F1047311" s="250"/>
      <c r="G1047311" s="250"/>
      <c r="H1047311" s="250"/>
      <c r="I1047311" s="250"/>
      <c r="J1047311" s="244"/>
      <c r="K1047311" s="244"/>
      <c r="L1047311" s="244"/>
      <c r="M1047311" s="244"/>
      <c r="N1047311" s="244"/>
      <c r="O1047311" s="251"/>
      <c r="P1047311" s="251"/>
      <c r="Q1047311" s="251"/>
      <c r="R1047311" s="251"/>
      <c r="S1047311" s="251"/>
      <c r="T1047311" s="251"/>
      <c r="U1047311" s="251"/>
      <c r="V1047311" s="251"/>
      <c r="W1047311" s="251"/>
      <c r="X1047311" s="251"/>
      <c r="Y1047311" s="251"/>
      <c r="Z1047311" s="251"/>
      <c r="AA1047311" s="251"/>
      <c r="AB1047311" s="247"/>
      <c r="AC1047311" s="247"/>
      <c r="AD1047311" s="245"/>
      <c r="AE1047311" s="245"/>
      <c r="AF1047311" s="245"/>
      <c r="AG1047311" s="245"/>
    </row>
    <row r="1047312" spans="1:33" ht="12.75">
      <c r="A1047312" s="247"/>
      <c r="B1047312" s="248"/>
      <c r="C1047312" s="249"/>
      <c r="D1047312" s="250"/>
      <c r="E1047312" s="250"/>
      <c r="F1047312" s="250"/>
      <c r="G1047312" s="250"/>
      <c r="H1047312" s="250"/>
      <c r="I1047312" s="250"/>
      <c r="J1047312" s="244"/>
      <c r="K1047312" s="244"/>
      <c r="L1047312" s="244"/>
      <c r="M1047312" s="244"/>
      <c r="N1047312" s="244"/>
      <c r="O1047312" s="251"/>
      <c r="P1047312" s="251"/>
      <c r="Q1047312" s="251"/>
      <c r="R1047312" s="251"/>
      <c r="S1047312" s="251"/>
      <c r="T1047312" s="251"/>
      <c r="U1047312" s="251"/>
      <c r="V1047312" s="251"/>
      <c r="W1047312" s="251"/>
      <c r="X1047312" s="251"/>
      <c r="Y1047312" s="251"/>
      <c r="Z1047312" s="251"/>
      <c r="AA1047312" s="251"/>
      <c r="AB1047312" s="247"/>
      <c r="AC1047312" s="247"/>
      <c r="AD1047312" s="245"/>
      <c r="AE1047312" s="245"/>
      <c r="AF1047312" s="245"/>
      <c r="AG1047312" s="245"/>
    </row>
    <row r="1047313" spans="1:33" ht="12.75">
      <c r="A1047313" s="247"/>
      <c r="B1047313" s="248"/>
      <c r="C1047313" s="249"/>
      <c r="D1047313" s="250"/>
      <c r="E1047313" s="250"/>
      <c r="F1047313" s="250"/>
      <c r="G1047313" s="250"/>
      <c r="H1047313" s="250"/>
      <c r="I1047313" s="250"/>
      <c r="J1047313" s="244"/>
      <c r="K1047313" s="244"/>
      <c r="L1047313" s="244"/>
      <c r="M1047313" s="244"/>
      <c r="N1047313" s="244"/>
      <c r="O1047313" s="251"/>
      <c r="P1047313" s="251"/>
      <c r="Q1047313" s="251"/>
      <c r="R1047313" s="251"/>
      <c r="S1047313" s="251"/>
      <c r="T1047313" s="251"/>
      <c r="U1047313" s="251"/>
      <c r="V1047313" s="251"/>
      <c r="W1047313" s="251"/>
      <c r="X1047313" s="251"/>
      <c r="Y1047313" s="251"/>
      <c r="Z1047313" s="251"/>
      <c r="AA1047313" s="251"/>
      <c r="AB1047313" s="247"/>
      <c r="AC1047313" s="247"/>
      <c r="AD1047313" s="245"/>
      <c r="AE1047313" s="245"/>
      <c r="AF1047313" s="245"/>
      <c r="AG1047313" s="245"/>
    </row>
    <row r="1047314" spans="1:33" ht="12.75">
      <c r="A1047314" s="247"/>
      <c r="B1047314" s="248"/>
      <c r="C1047314" s="249"/>
      <c r="D1047314" s="250"/>
      <c r="E1047314" s="250"/>
      <c r="F1047314" s="250"/>
      <c r="G1047314" s="250"/>
      <c r="H1047314" s="250"/>
      <c r="I1047314" s="250"/>
      <c r="J1047314" s="244"/>
      <c r="K1047314" s="244"/>
      <c r="L1047314" s="244"/>
      <c r="M1047314" s="244"/>
      <c r="N1047314" s="244"/>
      <c r="O1047314" s="251"/>
      <c r="P1047314" s="251"/>
      <c r="Q1047314" s="251"/>
      <c r="R1047314" s="251"/>
      <c r="S1047314" s="251"/>
      <c r="T1047314" s="251"/>
      <c r="U1047314" s="251"/>
      <c r="V1047314" s="251"/>
      <c r="W1047314" s="251"/>
      <c r="X1047314" s="251"/>
      <c r="Y1047314" s="251"/>
      <c r="Z1047314" s="251"/>
      <c r="AA1047314" s="251"/>
      <c r="AB1047314" s="247"/>
      <c r="AC1047314" s="247"/>
      <c r="AD1047314" s="245"/>
      <c r="AE1047314" s="245"/>
      <c r="AF1047314" s="245"/>
      <c r="AG1047314" s="245"/>
    </row>
    <row r="1047315" spans="1:33" ht="12.75">
      <c r="A1047315" s="247"/>
      <c r="B1047315" s="248"/>
      <c r="C1047315" s="249"/>
      <c r="D1047315" s="250"/>
      <c r="E1047315" s="250"/>
      <c r="F1047315" s="250"/>
      <c r="G1047315" s="250"/>
      <c r="H1047315" s="250"/>
      <c r="I1047315" s="250"/>
      <c r="J1047315" s="244"/>
      <c r="K1047315" s="244"/>
      <c r="L1047315" s="244"/>
      <c r="M1047315" s="244"/>
      <c r="N1047315" s="244"/>
      <c r="O1047315" s="251"/>
      <c r="P1047315" s="251"/>
      <c r="Q1047315" s="251"/>
      <c r="R1047315" s="251"/>
      <c r="S1047315" s="251"/>
      <c r="T1047315" s="251"/>
      <c r="U1047315" s="251"/>
      <c r="V1047315" s="251"/>
      <c r="W1047315" s="251"/>
      <c r="X1047315" s="251"/>
      <c r="Y1047315" s="251"/>
      <c r="Z1047315" s="251"/>
      <c r="AA1047315" s="251"/>
      <c r="AB1047315" s="247"/>
      <c r="AC1047315" s="247"/>
      <c r="AD1047315" s="245"/>
      <c r="AE1047315" s="245"/>
      <c r="AF1047315" s="245"/>
      <c r="AG1047315" s="245"/>
    </row>
    <row r="1047316" spans="1:33" ht="12.75">
      <c r="A1047316" s="247"/>
      <c r="B1047316" s="248"/>
      <c r="C1047316" s="249"/>
      <c r="D1047316" s="250"/>
      <c r="E1047316" s="250"/>
      <c r="F1047316" s="250"/>
      <c r="G1047316" s="250"/>
      <c r="H1047316" s="250"/>
      <c r="I1047316" s="250"/>
      <c r="J1047316" s="244"/>
      <c r="K1047316" s="244"/>
      <c r="L1047316" s="244"/>
      <c r="M1047316" s="244"/>
      <c r="N1047316" s="244"/>
      <c r="O1047316" s="251"/>
      <c r="P1047316" s="251"/>
      <c r="Q1047316" s="251"/>
      <c r="R1047316" s="251"/>
      <c r="S1047316" s="251"/>
      <c r="T1047316" s="251"/>
      <c r="U1047316" s="251"/>
      <c r="V1047316" s="251"/>
      <c r="W1047316" s="251"/>
      <c r="X1047316" s="251"/>
      <c r="Y1047316" s="251"/>
      <c r="Z1047316" s="251"/>
      <c r="AA1047316" s="251"/>
      <c r="AB1047316" s="247"/>
      <c r="AC1047316" s="247"/>
      <c r="AD1047316" s="245"/>
      <c r="AE1047316" s="245"/>
      <c r="AF1047316" s="245"/>
      <c r="AG1047316" s="245"/>
    </row>
    <row r="1047317" spans="1:33" ht="12.75">
      <c r="A1047317" s="247"/>
      <c r="B1047317" s="248"/>
      <c r="C1047317" s="249"/>
      <c r="D1047317" s="250"/>
      <c r="E1047317" s="250"/>
      <c r="F1047317" s="250"/>
      <c r="G1047317" s="250"/>
      <c r="H1047317" s="250"/>
      <c r="I1047317" s="250"/>
      <c r="J1047317" s="244"/>
      <c r="K1047317" s="244"/>
      <c r="L1047317" s="244"/>
      <c r="M1047317" s="244"/>
      <c r="N1047317" s="244"/>
      <c r="O1047317" s="251"/>
      <c r="P1047317" s="251"/>
      <c r="Q1047317" s="251"/>
      <c r="R1047317" s="251"/>
      <c r="S1047317" s="251"/>
      <c r="T1047317" s="251"/>
      <c r="U1047317" s="251"/>
      <c r="V1047317" s="251"/>
      <c r="W1047317" s="251"/>
      <c r="X1047317" s="251"/>
      <c r="Y1047317" s="251"/>
      <c r="Z1047317" s="251"/>
      <c r="AA1047317" s="251"/>
      <c r="AB1047317" s="247"/>
      <c r="AC1047317" s="247"/>
      <c r="AD1047317" s="245"/>
      <c r="AE1047317" s="245"/>
      <c r="AF1047317" s="245"/>
      <c r="AG1047317" s="245"/>
    </row>
    <row r="1047318" spans="1:33" ht="12.75">
      <c r="A1047318" s="247"/>
      <c r="B1047318" s="248"/>
      <c r="C1047318" s="249"/>
      <c r="D1047318" s="250"/>
      <c r="E1047318" s="250"/>
      <c r="F1047318" s="250"/>
      <c r="G1047318" s="250"/>
      <c r="H1047318" s="250"/>
      <c r="I1047318" s="250"/>
      <c r="J1047318" s="244"/>
      <c r="K1047318" s="244"/>
      <c r="L1047318" s="244"/>
      <c r="M1047318" s="244"/>
      <c r="N1047318" s="244"/>
      <c r="O1047318" s="251"/>
      <c r="P1047318" s="251"/>
      <c r="Q1047318" s="251"/>
      <c r="R1047318" s="251"/>
      <c r="S1047318" s="251"/>
      <c r="T1047318" s="251"/>
      <c r="U1047318" s="251"/>
      <c r="V1047318" s="251"/>
      <c r="W1047318" s="251"/>
      <c r="X1047318" s="251"/>
      <c r="Y1047318" s="251"/>
      <c r="Z1047318" s="251"/>
      <c r="AA1047318" s="251"/>
      <c r="AB1047318" s="247"/>
      <c r="AC1047318" s="247"/>
      <c r="AD1047318" s="245"/>
      <c r="AE1047318" s="245"/>
      <c r="AF1047318" s="245"/>
      <c r="AG1047318" s="245"/>
    </row>
    <row r="1047319" spans="1:33" ht="12.75">
      <c r="A1047319" s="247"/>
      <c r="B1047319" s="248"/>
      <c r="C1047319" s="249"/>
      <c r="D1047319" s="250"/>
      <c r="E1047319" s="250"/>
      <c r="F1047319" s="250"/>
      <c r="G1047319" s="250"/>
      <c r="H1047319" s="250"/>
      <c r="I1047319" s="250"/>
      <c r="J1047319" s="244"/>
      <c r="K1047319" s="244"/>
      <c r="L1047319" s="244"/>
      <c r="M1047319" s="244"/>
      <c r="N1047319" s="244"/>
      <c r="O1047319" s="251"/>
      <c r="P1047319" s="251"/>
      <c r="Q1047319" s="251"/>
      <c r="R1047319" s="251"/>
      <c r="S1047319" s="251"/>
      <c r="T1047319" s="251"/>
      <c r="U1047319" s="251"/>
      <c r="V1047319" s="251"/>
      <c r="W1047319" s="251"/>
      <c r="X1047319" s="251"/>
      <c r="Y1047319" s="251"/>
      <c r="Z1047319" s="251"/>
      <c r="AA1047319" s="251"/>
      <c r="AB1047319" s="247"/>
      <c r="AC1047319" s="247"/>
      <c r="AD1047319" s="245"/>
      <c r="AE1047319" s="245"/>
      <c r="AF1047319" s="245"/>
      <c r="AG1047319" s="245"/>
    </row>
    <row r="1047320" spans="1:33" ht="12.75">
      <c r="A1047320" s="247"/>
      <c r="B1047320" s="248"/>
      <c r="C1047320" s="249"/>
      <c r="D1047320" s="250"/>
      <c r="E1047320" s="250"/>
      <c r="F1047320" s="250"/>
      <c r="G1047320" s="250"/>
      <c r="H1047320" s="250"/>
      <c r="I1047320" s="250"/>
      <c r="J1047320" s="244"/>
      <c r="K1047320" s="244"/>
      <c r="L1047320" s="244"/>
      <c r="M1047320" s="244"/>
      <c r="N1047320" s="244"/>
      <c r="O1047320" s="251"/>
      <c r="P1047320" s="251"/>
      <c r="Q1047320" s="251"/>
      <c r="R1047320" s="251"/>
      <c r="S1047320" s="251"/>
      <c r="T1047320" s="251"/>
      <c r="U1047320" s="251"/>
      <c r="V1047320" s="251"/>
      <c r="W1047320" s="251"/>
      <c r="X1047320" s="251"/>
      <c r="Y1047320" s="251"/>
      <c r="Z1047320" s="251"/>
      <c r="AA1047320" s="251"/>
      <c r="AB1047320" s="247"/>
      <c r="AC1047320" s="247"/>
      <c r="AD1047320" s="245"/>
      <c r="AE1047320" s="245"/>
      <c r="AF1047320" s="245"/>
      <c r="AG1047320" s="245"/>
    </row>
    <row r="1047321" spans="1:33" ht="12.75">
      <c r="A1047321" s="247"/>
      <c r="B1047321" s="248"/>
      <c r="C1047321" s="249"/>
      <c r="D1047321" s="250"/>
      <c r="E1047321" s="250"/>
      <c r="F1047321" s="250"/>
      <c r="G1047321" s="250"/>
      <c r="H1047321" s="250"/>
      <c r="I1047321" s="250"/>
      <c r="J1047321" s="244"/>
      <c r="K1047321" s="244"/>
      <c r="L1047321" s="244"/>
      <c r="M1047321" s="244"/>
      <c r="N1047321" s="244"/>
      <c r="O1047321" s="251"/>
      <c r="P1047321" s="251"/>
      <c r="Q1047321" s="251"/>
      <c r="R1047321" s="251"/>
      <c r="S1047321" s="251"/>
      <c r="T1047321" s="251"/>
      <c r="U1047321" s="251"/>
      <c r="V1047321" s="251"/>
      <c r="W1047321" s="251"/>
      <c r="X1047321" s="251"/>
      <c r="Y1047321" s="251"/>
      <c r="Z1047321" s="251"/>
      <c r="AA1047321" s="251"/>
      <c r="AB1047321" s="247"/>
      <c r="AC1047321" s="247"/>
      <c r="AD1047321" s="245"/>
      <c r="AE1047321" s="245"/>
      <c r="AF1047321" s="245"/>
      <c r="AG1047321" s="245"/>
    </row>
    <row r="1047322" spans="1:33" ht="12.75">
      <c r="A1047322" s="247"/>
      <c r="B1047322" s="248"/>
      <c r="C1047322" s="249"/>
      <c r="D1047322" s="250"/>
      <c r="E1047322" s="250"/>
      <c r="F1047322" s="250"/>
      <c r="G1047322" s="250"/>
      <c r="H1047322" s="250"/>
      <c r="I1047322" s="250"/>
      <c r="J1047322" s="244"/>
      <c r="K1047322" s="244"/>
      <c r="L1047322" s="244"/>
      <c r="M1047322" s="244"/>
      <c r="N1047322" s="244"/>
      <c r="O1047322" s="251"/>
      <c r="P1047322" s="251"/>
      <c r="Q1047322" s="251"/>
      <c r="R1047322" s="251"/>
      <c r="S1047322" s="251"/>
      <c r="T1047322" s="251"/>
      <c r="U1047322" s="251"/>
      <c r="V1047322" s="251"/>
      <c r="W1047322" s="251"/>
      <c r="X1047322" s="251"/>
      <c r="Y1047322" s="251"/>
      <c r="Z1047322" s="251"/>
      <c r="AA1047322" s="251"/>
      <c r="AB1047322" s="247"/>
      <c r="AC1047322" s="247"/>
      <c r="AD1047322" s="245"/>
      <c r="AE1047322" s="245"/>
      <c r="AF1047322" s="245"/>
      <c r="AG1047322" s="245"/>
    </row>
    <row r="1047323" spans="1:33" ht="12.75">
      <c r="A1047323" s="247"/>
      <c r="B1047323" s="248"/>
      <c r="C1047323" s="249"/>
      <c r="D1047323" s="250"/>
      <c r="E1047323" s="250"/>
      <c r="F1047323" s="250"/>
      <c r="G1047323" s="250"/>
      <c r="H1047323" s="250"/>
      <c r="I1047323" s="250"/>
      <c r="J1047323" s="244"/>
      <c r="K1047323" s="244"/>
      <c r="L1047323" s="244"/>
      <c r="M1047323" s="244"/>
      <c r="N1047323" s="244"/>
      <c r="O1047323" s="251"/>
      <c r="P1047323" s="251"/>
      <c r="Q1047323" s="251"/>
      <c r="R1047323" s="251"/>
      <c r="S1047323" s="251"/>
      <c r="T1047323" s="251"/>
      <c r="U1047323" s="251"/>
      <c r="V1047323" s="251"/>
      <c r="W1047323" s="251"/>
      <c r="X1047323" s="251"/>
      <c r="Y1047323" s="251"/>
      <c r="Z1047323" s="251"/>
      <c r="AA1047323" s="251"/>
      <c r="AB1047323" s="247"/>
      <c r="AC1047323" s="247"/>
      <c r="AD1047323" s="245"/>
      <c r="AE1047323" s="245"/>
      <c r="AF1047323" s="245"/>
      <c r="AG1047323" s="245"/>
    </row>
    <row r="1047324" spans="1:33" ht="12.75">
      <c r="A1047324" s="247"/>
      <c r="B1047324" s="248"/>
      <c r="C1047324" s="249"/>
      <c r="D1047324" s="250"/>
      <c r="E1047324" s="250"/>
      <c r="F1047324" s="250"/>
      <c r="G1047324" s="250"/>
      <c r="H1047324" s="250"/>
      <c r="I1047324" s="250"/>
      <c r="J1047324" s="244"/>
      <c r="K1047324" s="244"/>
      <c r="L1047324" s="244"/>
      <c r="M1047324" s="244"/>
      <c r="N1047324" s="244"/>
      <c r="O1047324" s="251"/>
      <c r="P1047324" s="251"/>
      <c r="Q1047324" s="251"/>
      <c r="R1047324" s="251"/>
      <c r="S1047324" s="251"/>
      <c r="T1047324" s="251"/>
      <c r="U1047324" s="251"/>
      <c r="V1047324" s="251"/>
      <c r="W1047324" s="251"/>
      <c r="X1047324" s="251"/>
      <c r="Y1047324" s="251"/>
      <c r="Z1047324" s="251"/>
      <c r="AA1047324" s="251"/>
      <c r="AB1047324" s="247"/>
      <c r="AC1047324" s="247"/>
      <c r="AD1047324" s="245"/>
      <c r="AE1047324" s="245"/>
      <c r="AF1047324" s="245"/>
      <c r="AG1047324" s="245"/>
    </row>
    <row r="1047325" spans="1:33" ht="12.75">
      <c r="A1047325" s="247"/>
      <c r="B1047325" s="248"/>
      <c r="C1047325" s="249"/>
      <c r="D1047325" s="250"/>
      <c r="E1047325" s="250"/>
      <c r="F1047325" s="250"/>
      <c r="G1047325" s="250"/>
      <c r="H1047325" s="250"/>
      <c r="I1047325" s="250"/>
      <c r="J1047325" s="244"/>
      <c r="K1047325" s="244"/>
      <c r="L1047325" s="244"/>
      <c r="M1047325" s="244"/>
      <c r="N1047325" s="244"/>
      <c r="O1047325" s="251"/>
      <c r="P1047325" s="251"/>
      <c r="Q1047325" s="251"/>
      <c r="R1047325" s="251"/>
      <c r="S1047325" s="251"/>
      <c r="T1047325" s="251"/>
      <c r="U1047325" s="251"/>
      <c r="V1047325" s="251"/>
      <c r="W1047325" s="251"/>
      <c r="X1047325" s="251"/>
      <c r="Y1047325" s="251"/>
      <c r="Z1047325" s="251"/>
      <c r="AA1047325" s="251"/>
      <c r="AB1047325" s="247"/>
      <c r="AC1047325" s="247"/>
      <c r="AD1047325" s="245"/>
      <c r="AE1047325" s="245"/>
      <c r="AF1047325" s="245"/>
      <c r="AG1047325" s="245"/>
    </row>
    <row r="1047326" spans="1:33" ht="12.75">
      <c r="A1047326" s="247"/>
      <c r="B1047326" s="248"/>
      <c r="C1047326" s="249"/>
      <c r="D1047326" s="250"/>
      <c r="E1047326" s="250"/>
      <c r="F1047326" s="250"/>
      <c r="G1047326" s="250"/>
      <c r="H1047326" s="250"/>
      <c r="I1047326" s="250"/>
      <c r="J1047326" s="244"/>
      <c r="K1047326" s="244"/>
      <c r="L1047326" s="244"/>
      <c r="M1047326" s="244"/>
      <c r="N1047326" s="244"/>
      <c r="O1047326" s="251"/>
      <c r="P1047326" s="251"/>
      <c r="Q1047326" s="251"/>
      <c r="R1047326" s="251"/>
      <c r="S1047326" s="251"/>
      <c r="T1047326" s="251"/>
      <c r="U1047326" s="251"/>
      <c r="V1047326" s="251"/>
      <c r="W1047326" s="251"/>
      <c r="X1047326" s="251"/>
      <c r="Y1047326" s="251"/>
      <c r="Z1047326" s="251"/>
      <c r="AA1047326" s="251"/>
      <c r="AB1047326" s="247"/>
      <c r="AC1047326" s="247"/>
      <c r="AD1047326" s="245"/>
      <c r="AE1047326" s="245"/>
      <c r="AF1047326" s="245"/>
      <c r="AG1047326" s="245"/>
    </row>
    <row r="1047327" spans="1:33" ht="12.75">
      <c r="A1047327" s="247"/>
      <c r="B1047327" s="248"/>
      <c r="C1047327" s="249"/>
      <c r="D1047327" s="250"/>
      <c r="E1047327" s="250"/>
      <c r="F1047327" s="250"/>
      <c r="G1047327" s="250"/>
      <c r="H1047327" s="250"/>
      <c r="I1047327" s="250"/>
      <c r="J1047327" s="244"/>
      <c r="K1047327" s="244"/>
      <c r="L1047327" s="244"/>
      <c r="M1047327" s="244"/>
      <c r="N1047327" s="244"/>
      <c r="O1047327" s="251"/>
      <c r="P1047327" s="251"/>
      <c r="Q1047327" s="251"/>
      <c r="R1047327" s="251"/>
      <c r="S1047327" s="251"/>
      <c r="T1047327" s="251"/>
      <c r="U1047327" s="251"/>
      <c r="V1047327" s="251"/>
      <c r="W1047327" s="251"/>
      <c r="X1047327" s="251"/>
      <c r="Y1047327" s="251"/>
      <c r="Z1047327" s="251"/>
      <c r="AA1047327" s="251"/>
      <c r="AB1047327" s="247"/>
      <c r="AC1047327" s="247"/>
      <c r="AD1047327" s="245"/>
      <c r="AE1047327" s="245"/>
      <c r="AF1047327" s="245"/>
      <c r="AG1047327" s="245"/>
    </row>
    <row r="1047328" spans="1:33" ht="12.75">
      <c r="A1047328" s="247"/>
      <c r="B1047328" s="248"/>
      <c r="C1047328" s="249"/>
      <c r="D1047328" s="250"/>
      <c r="E1047328" s="250"/>
      <c r="F1047328" s="250"/>
      <c r="G1047328" s="250"/>
      <c r="H1047328" s="250"/>
      <c r="I1047328" s="250"/>
      <c r="J1047328" s="244"/>
      <c r="K1047328" s="244"/>
      <c r="L1047328" s="244"/>
      <c r="M1047328" s="244"/>
      <c r="N1047328" s="244"/>
      <c r="O1047328" s="251"/>
      <c r="P1047328" s="251"/>
      <c r="Q1047328" s="251"/>
      <c r="R1047328" s="251"/>
      <c r="S1047328" s="251"/>
      <c r="T1047328" s="251"/>
      <c r="U1047328" s="251"/>
      <c r="V1047328" s="251"/>
      <c r="W1047328" s="251"/>
      <c r="X1047328" s="251"/>
      <c r="Y1047328" s="251"/>
      <c r="Z1047328" s="251"/>
      <c r="AA1047328" s="251"/>
      <c r="AB1047328" s="247"/>
      <c r="AC1047328" s="247"/>
      <c r="AD1047328" s="245"/>
      <c r="AE1047328" s="245"/>
      <c r="AF1047328" s="245"/>
      <c r="AG1047328" s="245"/>
    </row>
    <row r="1047329" spans="1:33" ht="12.75">
      <c r="A1047329" s="247"/>
      <c r="B1047329" s="248"/>
      <c r="C1047329" s="249"/>
      <c r="D1047329" s="250"/>
      <c r="E1047329" s="250"/>
      <c r="F1047329" s="250"/>
      <c r="G1047329" s="250"/>
      <c r="H1047329" s="250"/>
      <c r="I1047329" s="250"/>
      <c r="J1047329" s="244"/>
      <c r="K1047329" s="244"/>
      <c r="L1047329" s="244"/>
      <c r="M1047329" s="244"/>
      <c r="N1047329" s="244"/>
      <c r="O1047329" s="251"/>
      <c r="P1047329" s="251"/>
      <c r="Q1047329" s="251"/>
      <c r="R1047329" s="251"/>
      <c r="S1047329" s="251"/>
      <c r="T1047329" s="251"/>
      <c r="U1047329" s="251"/>
      <c r="V1047329" s="251"/>
      <c r="W1047329" s="251"/>
      <c r="X1047329" s="251"/>
      <c r="Y1047329" s="251"/>
      <c r="Z1047329" s="251"/>
      <c r="AA1047329" s="251"/>
      <c r="AB1047329" s="247"/>
      <c r="AC1047329" s="247"/>
      <c r="AD1047329" s="245"/>
      <c r="AE1047329" s="245"/>
      <c r="AF1047329" s="245"/>
      <c r="AG1047329" s="245"/>
    </row>
    <row r="1047330" spans="1:33" ht="12.75">
      <c r="A1047330" s="247"/>
      <c r="B1047330" s="248"/>
      <c r="C1047330" s="249"/>
      <c r="D1047330" s="250"/>
      <c r="E1047330" s="250"/>
      <c r="F1047330" s="250"/>
      <c r="G1047330" s="250"/>
      <c r="H1047330" s="250"/>
      <c r="I1047330" s="250"/>
      <c r="J1047330" s="244"/>
      <c r="K1047330" s="244"/>
      <c r="L1047330" s="244"/>
      <c r="M1047330" s="244"/>
      <c r="N1047330" s="244"/>
      <c r="O1047330" s="251"/>
      <c r="P1047330" s="251"/>
      <c r="Q1047330" s="251"/>
      <c r="R1047330" s="251"/>
      <c r="S1047330" s="251"/>
      <c r="T1047330" s="251"/>
      <c r="U1047330" s="251"/>
      <c r="V1047330" s="251"/>
      <c r="W1047330" s="251"/>
      <c r="X1047330" s="251"/>
      <c r="Y1047330" s="251"/>
      <c r="Z1047330" s="251"/>
      <c r="AA1047330" s="251"/>
      <c r="AB1047330" s="247"/>
      <c r="AC1047330" s="247"/>
      <c r="AD1047330" s="245"/>
      <c r="AE1047330" s="245"/>
      <c r="AF1047330" s="245"/>
      <c r="AG1047330" s="245"/>
    </row>
    <row r="1047331" spans="1:33" ht="12.75">
      <c r="A1047331" s="247"/>
      <c r="B1047331" s="248"/>
      <c r="C1047331" s="249"/>
      <c r="D1047331" s="250"/>
      <c r="E1047331" s="250"/>
      <c r="F1047331" s="250"/>
      <c r="G1047331" s="250"/>
      <c r="H1047331" s="250"/>
      <c r="I1047331" s="250"/>
      <c r="J1047331" s="244"/>
      <c r="K1047331" s="244"/>
      <c r="L1047331" s="244"/>
      <c r="M1047331" s="244"/>
      <c r="N1047331" s="244"/>
      <c r="O1047331" s="251"/>
      <c r="P1047331" s="251"/>
      <c r="Q1047331" s="251"/>
      <c r="R1047331" s="251"/>
      <c r="S1047331" s="251"/>
      <c r="T1047331" s="251"/>
      <c r="U1047331" s="251"/>
      <c r="V1047331" s="251"/>
      <c r="W1047331" s="251"/>
      <c r="X1047331" s="251"/>
      <c r="Y1047331" s="251"/>
      <c r="Z1047331" s="251"/>
      <c r="AA1047331" s="251"/>
      <c r="AB1047331" s="247"/>
      <c r="AC1047331" s="247"/>
      <c r="AD1047331" s="245"/>
      <c r="AE1047331" s="245"/>
      <c r="AF1047331" s="245"/>
      <c r="AG1047331" s="245"/>
    </row>
    <row r="1047332" spans="1:33" ht="12.75">
      <c r="A1047332" s="247"/>
      <c r="B1047332" s="248"/>
      <c r="C1047332" s="249"/>
      <c r="D1047332" s="250"/>
      <c r="E1047332" s="250"/>
      <c r="F1047332" s="250"/>
      <c r="G1047332" s="250"/>
      <c r="H1047332" s="250"/>
      <c r="I1047332" s="250"/>
      <c r="J1047332" s="244"/>
      <c r="K1047332" s="244"/>
      <c r="L1047332" s="244"/>
      <c r="M1047332" s="244"/>
      <c r="N1047332" s="244"/>
      <c r="O1047332" s="251"/>
      <c r="P1047332" s="251"/>
      <c r="Q1047332" s="251"/>
      <c r="R1047332" s="251"/>
      <c r="S1047332" s="251"/>
      <c r="T1047332" s="251"/>
      <c r="U1047332" s="251"/>
      <c r="V1047332" s="251"/>
      <c r="W1047332" s="251"/>
      <c r="X1047332" s="251"/>
      <c r="Y1047332" s="251"/>
      <c r="Z1047332" s="251"/>
      <c r="AA1047332" s="251"/>
      <c r="AB1047332" s="247"/>
      <c r="AC1047332" s="247"/>
      <c r="AD1047332" s="245"/>
      <c r="AE1047332" s="245"/>
      <c r="AF1047332" s="245"/>
      <c r="AG1047332" s="245"/>
    </row>
    <row r="1047333" spans="1:33" ht="12.75">
      <c r="A1047333" s="247"/>
      <c r="B1047333" s="248"/>
      <c r="C1047333" s="249"/>
      <c r="D1047333" s="250"/>
      <c r="E1047333" s="250"/>
      <c r="F1047333" s="250"/>
      <c r="G1047333" s="250"/>
      <c r="H1047333" s="250"/>
      <c r="I1047333" s="250"/>
      <c r="J1047333" s="244"/>
      <c r="K1047333" s="244"/>
      <c r="L1047333" s="244"/>
      <c r="M1047333" s="244"/>
      <c r="N1047333" s="244"/>
      <c r="O1047333" s="251"/>
      <c r="P1047333" s="251"/>
      <c r="Q1047333" s="251"/>
      <c r="R1047333" s="251"/>
      <c r="S1047333" s="251"/>
      <c r="T1047333" s="251"/>
      <c r="U1047333" s="251"/>
      <c r="V1047333" s="251"/>
      <c r="W1047333" s="251"/>
      <c r="X1047333" s="251"/>
      <c r="Y1047333" s="251"/>
      <c r="Z1047333" s="251"/>
      <c r="AA1047333" s="251"/>
      <c r="AB1047333" s="247"/>
      <c r="AC1047333" s="247"/>
      <c r="AD1047333" s="245"/>
      <c r="AE1047333" s="245"/>
      <c r="AF1047333" s="245"/>
      <c r="AG1047333" s="245"/>
    </row>
    <row r="1047334" spans="1:33" ht="12.75">
      <c r="A1047334" s="247"/>
      <c r="B1047334" s="248"/>
      <c r="C1047334" s="249"/>
      <c r="D1047334" s="250"/>
      <c r="E1047334" s="250"/>
      <c r="F1047334" s="250"/>
      <c r="G1047334" s="250"/>
      <c r="H1047334" s="250"/>
      <c r="I1047334" s="250"/>
      <c r="J1047334" s="244"/>
      <c r="K1047334" s="244"/>
      <c r="L1047334" s="244"/>
      <c r="M1047334" s="244"/>
      <c r="N1047334" s="244"/>
      <c r="O1047334" s="251"/>
      <c r="P1047334" s="251"/>
      <c r="Q1047334" s="251"/>
      <c r="R1047334" s="251"/>
      <c r="S1047334" s="251"/>
      <c r="T1047334" s="251"/>
      <c r="U1047334" s="251"/>
      <c r="V1047334" s="251"/>
      <c r="W1047334" s="251"/>
      <c r="X1047334" s="251"/>
      <c r="Y1047334" s="251"/>
      <c r="Z1047334" s="251"/>
      <c r="AA1047334" s="251"/>
      <c r="AB1047334" s="247"/>
      <c r="AC1047334" s="247"/>
      <c r="AD1047334" s="245"/>
      <c r="AE1047334" s="245"/>
      <c r="AF1047334" s="245"/>
      <c r="AG1047334" s="245"/>
    </row>
    <row r="1047335" spans="1:33" ht="12.75">
      <c r="A1047335" s="247"/>
      <c r="B1047335" s="248"/>
      <c r="C1047335" s="249"/>
      <c r="D1047335" s="250"/>
      <c r="E1047335" s="250"/>
      <c r="F1047335" s="250"/>
      <c r="G1047335" s="250"/>
      <c r="H1047335" s="250"/>
      <c r="I1047335" s="250"/>
      <c r="J1047335" s="244"/>
      <c r="K1047335" s="244"/>
      <c r="L1047335" s="244"/>
      <c r="M1047335" s="244"/>
      <c r="N1047335" s="244"/>
      <c r="O1047335" s="251"/>
      <c r="P1047335" s="251"/>
      <c r="Q1047335" s="251"/>
      <c r="R1047335" s="251"/>
      <c r="S1047335" s="251"/>
      <c r="T1047335" s="251"/>
      <c r="U1047335" s="251"/>
      <c r="V1047335" s="251"/>
      <c r="W1047335" s="251"/>
      <c r="X1047335" s="251"/>
      <c r="Y1047335" s="251"/>
      <c r="Z1047335" s="251"/>
      <c r="AA1047335" s="251"/>
      <c r="AB1047335" s="247"/>
      <c r="AC1047335" s="247"/>
      <c r="AD1047335" s="245"/>
      <c r="AE1047335" s="245"/>
      <c r="AF1047335" s="245"/>
      <c r="AG1047335" s="245"/>
    </row>
    <row r="1047336" spans="1:33" ht="12.75">
      <c r="A1047336" s="247"/>
      <c r="B1047336" s="248"/>
      <c r="C1047336" s="249"/>
      <c r="D1047336" s="250"/>
      <c r="E1047336" s="250"/>
      <c r="F1047336" s="250"/>
      <c r="G1047336" s="250"/>
      <c r="H1047336" s="250"/>
      <c r="I1047336" s="250"/>
      <c r="J1047336" s="244"/>
      <c r="K1047336" s="244"/>
      <c r="L1047336" s="244"/>
      <c r="M1047336" s="244"/>
      <c r="N1047336" s="244"/>
      <c r="O1047336" s="251"/>
      <c r="P1047336" s="251"/>
      <c r="Q1047336" s="251"/>
      <c r="R1047336" s="251"/>
      <c r="S1047336" s="251"/>
      <c r="T1047336" s="251"/>
      <c r="U1047336" s="251"/>
      <c r="V1047336" s="251"/>
      <c r="W1047336" s="251"/>
      <c r="X1047336" s="251"/>
      <c r="Y1047336" s="251"/>
      <c r="Z1047336" s="251"/>
      <c r="AA1047336" s="251"/>
      <c r="AB1047336" s="247"/>
      <c r="AC1047336" s="247"/>
      <c r="AD1047336" s="245"/>
      <c r="AE1047336" s="245"/>
      <c r="AF1047336" s="245"/>
      <c r="AG1047336" s="245"/>
    </row>
    <row r="1047337" spans="1:33" ht="12.75">
      <c r="A1047337" s="247"/>
      <c r="B1047337" s="248"/>
      <c r="C1047337" s="249"/>
      <c r="D1047337" s="250"/>
      <c r="E1047337" s="250"/>
      <c r="F1047337" s="250"/>
      <c r="G1047337" s="250"/>
      <c r="H1047337" s="250"/>
      <c r="I1047337" s="250"/>
      <c r="J1047337" s="244"/>
      <c r="K1047337" s="244"/>
      <c r="L1047337" s="244"/>
      <c r="M1047337" s="244"/>
      <c r="N1047337" s="244"/>
      <c r="O1047337" s="251"/>
      <c r="P1047337" s="251"/>
      <c r="Q1047337" s="251"/>
      <c r="R1047337" s="251"/>
      <c r="S1047337" s="251"/>
      <c r="T1047337" s="251"/>
      <c r="U1047337" s="251"/>
      <c r="V1047337" s="251"/>
      <c r="W1047337" s="251"/>
      <c r="X1047337" s="251"/>
      <c r="Y1047337" s="251"/>
      <c r="Z1047337" s="251"/>
      <c r="AA1047337" s="251"/>
      <c r="AB1047337" s="247"/>
      <c r="AC1047337" s="247"/>
      <c r="AD1047337" s="245"/>
      <c r="AE1047337" s="245"/>
      <c r="AF1047337" s="245"/>
      <c r="AG1047337" s="245"/>
    </row>
    <row r="1047338" spans="1:33" ht="12.75">
      <c r="A1047338" s="247"/>
      <c r="B1047338" s="248"/>
      <c r="C1047338" s="249"/>
      <c r="D1047338" s="250"/>
      <c r="E1047338" s="250"/>
      <c r="F1047338" s="250"/>
      <c r="G1047338" s="250"/>
      <c r="H1047338" s="250"/>
      <c r="I1047338" s="250"/>
      <c r="J1047338" s="244"/>
      <c r="K1047338" s="244"/>
      <c r="L1047338" s="244"/>
      <c r="M1047338" s="244"/>
      <c r="N1047338" s="244"/>
      <c r="O1047338" s="251"/>
      <c r="P1047338" s="251"/>
      <c r="Q1047338" s="251"/>
      <c r="R1047338" s="251"/>
      <c r="S1047338" s="251"/>
      <c r="T1047338" s="251"/>
      <c r="U1047338" s="251"/>
      <c r="V1047338" s="251"/>
      <c r="W1047338" s="251"/>
      <c r="X1047338" s="251"/>
      <c r="Y1047338" s="251"/>
      <c r="Z1047338" s="251"/>
      <c r="AA1047338" s="251"/>
      <c r="AB1047338" s="247"/>
      <c r="AC1047338" s="247"/>
      <c r="AD1047338" s="245"/>
      <c r="AE1047338" s="245"/>
      <c r="AF1047338" s="245"/>
      <c r="AG1047338" s="245"/>
    </row>
    <row r="1047339" spans="1:33" ht="12.75">
      <c r="A1047339" s="247"/>
      <c r="B1047339" s="248"/>
      <c r="C1047339" s="249"/>
      <c r="D1047339" s="250"/>
      <c r="E1047339" s="250"/>
      <c r="F1047339" s="250"/>
      <c r="G1047339" s="250"/>
      <c r="H1047339" s="250"/>
      <c r="I1047339" s="250"/>
      <c r="J1047339" s="244"/>
      <c r="K1047339" s="244"/>
      <c r="L1047339" s="244"/>
      <c r="M1047339" s="244"/>
      <c r="N1047339" s="244"/>
      <c r="O1047339" s="251"/>
      <c r="P1047339" s="251"/>
      <c r="Q1047339" s="251"/>
      <c r="R1047339" s="251"/>
      <c r="S1047339" s="251"/>
      <c r="T1047339" s="251"/>
      <c r="U1047339" s="251"/>
      <c r="V1047339" s="251"/>
      <c r="W1047339" s="251"/>
      <c r="X1047339" s="251"/>
      <c r="Y1047339" s="251"/>
      <c r="Z1047339" s="251"/>
      <c r="AA1047339" s="251"/>
      <c r="AB1047339" s="247"/>
      <c r="AC1047339" s="247"/>
      <c r="AD1047339" s="245"/>
      <c r="AE1047339" s="245"/>
      <c r="AF1047339" s="245"/>
      <c r="AG1047339" s="245"/>
    </row>
    <row r="1047340" spans="1:33" ht="12.75">
      <c r="A1047340" s="247"/>
      <c r="B1047340" s="248"/>
      <c r="C1047340" s="249"/>
      <c r="D1047340" s="250"/>
      <c r="E1047340" s="250"/>
      <c r="F1047340" s="250"/>
      <c r="G1047340" s="250"/>
      <c r="H1047340" s="250"/>
      <c r="I1047340" s="250"/>
      <c r="J1047340" s="244"/>
      <c r="K1047340" s="244"/>
      <c r="L1047340" s="244"/>
      <c r="M1047340" s="244"/>
      <c r="N1047340" s="244"/>
      <c r="O1047340" s="251"/>
      <c r="P1047340" s="251"/>
      <c r="Q1047340" s="251"/>
      <c r="R1047340" s="251"/>
      <c r="S1047340" s="251"/>
      <c r="T1047340" s="251"/>
      <c r="U1047340" s="251"/>
      <c r="V1047340" s="251"/>
      <c r="W1047340" s="251"/>
      <c r="X1047340" s="251"/>
      <c r="Y1047340" s="251"/>
      <c r="Z1047340" s="251"/>
      <c r="AA1047340" s="251"/>
      <c r="AB1047340" s="247"/>
      <c r="AC1047340" s="247"/>
      <c r="AD1047340" s="245"/>
      <c r="AE1047340" s="245"/>
      <c r="AF1047340" s="245"/>
      <c r="AG1047340" s="245"/>
    </row>
    <row r="1047341" spans="1:33" ht="12.75">
      <c r="A1047341" s="247"/>
      <c r="B1047341" s="248"/>
      <c r="C1047341" s="249"/>
      <c r="D1047341" s="250"/>
      <c r="E1047341" s="250"/>
      <c r="F1047341" s="250"/>
      <c r="G1047341" s="250"/>
      <c r="H1047341" s="250"/>
      <c r="I1047341" s="250"/>
      <c r="J1047341" s="244"/>
      <c r="K1047341" s="244"/>
      <c r="L1047341" s="244"/>
      <c r="M1047341" s="244"/>
      <c r="N1047341" s="244"/>
      <c r="O1047341" s="251"/>
      <c r="P1047341" s="251"/>
      <c r="Q1047341" s="251"/>
      <c r="R1047341" s="251"/>
      <c r="S1047341" s="251"/>
      <c r="T1047341" s="251"/>
      <c r="U1047341" s="251"/>
      <c r="V1047341" s="251"/>
      <c r="W1047341" s="251"/>
      <c r="X1047341" s="251"/>
      <c r="Y1047341" s="251"/>
      <c r="Z1047341" s="251"/>
      <c r="AA1047341" s="251"/>
      <c r="AB1047341" s="247"/>
      <c r="AC1047341" s="247"/>
      <c r="AD1047341" s="245"/>
      <c r="AE1047341" s="245"/>
      <c r="AF1047341" s="245"/>
      <c r="AG1047341" s="245"/>
    </row>
    <row r="1047342" spans="1:33" ht="12.75">
      <c r="A1047342" s="247"/>
      <c r="B1047342" s="248"/>
      <c r="C1047342" s="249"/>
      <c r="D1047342" s="250"/>
      <c r="E1047342" s="250"/>
      <c r="F1047342" s="250"/>
      <c r="G1047342" s="250"/>
      <c r="H1047342" s="250"/>
      <c r="I1047342" s="250"/>
      <c r="J1047342" s="244"/>
      <c r="K1047342" s="244"/>
      <c r="L1047342" s="244"/>
      <c r="M1047342" s="244"/>
      <c r="N1047342" s="244"/>
      <c r="O1047342" s="251"/>
      <c r="P1047342" s="251"/>
      <c r="Q1047342" s="251"/>
      <c r="R1047342" s="251"/>
      <c r="S1047342" s="251"/>
      <c r="T1047342" s="251"/>
      <c r="U1047342" s="251"/>
      <c r="V1047342" s="251"/>
      <c r="W1047342" s="251"/>
      <c r="X1047342" s="251"/>
      <c r="Y1047342" s="251"/>
      <c r="Z1047342" s="251"/>
      <c r="AA1047342" s="251"/>
      <c r="AB1047342" s="247"/>
      <c r="AC1047342" s="247"/>
      <c r="AD1047342" s="245"/>
      <c r="AE1047342" s="245"/>
      <c r="AF1047342" s="245"/>
      <c r="AG1047342" s="245"/>
    </row>
    <row r="1047343" spans="1:33" ht="12.75">
      <c r="A1047343" s="247"/>
      <c r="B1047343" s="248"/>
      <c r="C1047343" s="249"/>
      <c r="D1047343" s="250"/>
      <c r="E1047343" s="250"/>
      <c r="F1047343" s="250"/>
      <c r="G1047343" s="250"/>
      <c r="H1047343" s="250"/>
      <c r="I1047343" s="250"/>
      <c r="J1047343" s="244"/>
      <c r="K1047343" s="244"/>
      <c r="L1047343" s="244"/>
      <c r="M1047343" s="244"/>
      <c r="N1047343" s="244"/>
      <c r="O1047343" s="251"/>
      <c r="P1047343" s="251"/>
      <c r="Q1047343" s="251"/>
      <c r="R1047343" s="251"/>
      <c r="S1047343" s="251"/>
      <c r="T1047343" s="251"/>
      <c r="U1047343" s="251"/>
      <c r="V1047343" s="251"/>
      <c r="W1047343" s="251"/>
      <c r="X1047343" s="251"/>
      <c r="Y1047343" s="251"/>
      <c r="Z1047343" s="251"/>
      <c r="AA1047343" s="251"/>
      <c r="AB1047343" s="247"/>
      <c r="AC1047343" s="247"/>
      <c r="AD1047343" s="245"/>
      <c r="AE1047343" s="245"/>
      <c r="AF1047343" s="245"/>
      <c r="AG1047343" s="245"/>
    </row>
    <row r="1047344" spans="1:33" ht="12.75">
      <c r="A1047344" s="247"/>
      <c r="B1047344" s="248"/>
      <c r="C1047344" s="249"/>
      <c r="D1047344" s="250"/>
      <c r="E1047344" s="250"/>
      <c r="F1047344" s="250"/>
      <c r="G1047344" s="250"/>
      <c r="H1047344" s="250"/>
      <c r="I1047344" s="250"/>
      <c r="J1047344" s="244"/>
      <c r="K1047344" s="244"/>
      <c r="L1047344" s="244"/>
      <c r="M1047344" s="244"/>
      <c r="N1047344" s="244"/>
      <c r="O1047344" s="251"/>
      <c r="P1047344" s="251"/>
      <c r="Q1047344" s="251"/>
      <c r="R1047344" s="251"/>
      <c r="S1047344" s="251"/>
      <c r="T1047344" s="251"/>
      <c r="U1047344" s="251"/>
      <c r="V1047344" s="251"/>
      <c r="W1047344" s="251"/>
      <c r="X1047344" s="251"/>
      <c r="Y1047344" s="251"/>
      <c r="Z1047344" s="251"/>
      <c r="AA1047344" s="251"/>
      <c r="AB1047344" s="247"/>
      <c r="AC1047344" s="247"/>
      <c r="AD1047344" s="245"/>
      <c r="AE1047344" s="245"/>
      <c r="AF1047344" s="245"/>
      <c r="AG1047344" s="245"/>
    </row>
    <row r="1047345" spans="1:33" ht="12.75">
      <c r="A1047345" s="247"/>
      <c r="B1047345" s="248"/>
      <c r="C1047345" s="249"/>
      <c r="D1047345" s="250"/>
      <c r="E1047345" s="250"/>
      <c r="F1047345" s="250"/>
      <c r="G1047345" s="250"/>
      <c r="H1047345" s="250"/>
      <c r="I1047345" s="250"/>
      <c r="J1047345" s="244"/>
      <c r="K1047345" s="244"/>
      <c r="L1047345" s="244"/>
      <c r="M1047345" s="244"/>
      <c r="N1047345" s="244"/>
      <c r="O1047345" s="251"/>
      <c r="P1047345" s="251"/>
      <c r="Q1047345" s="251"/>
      <c r="R1047345" s="251"/>
      <c r="S1047345" s="251"/>
      <c r="T1047345" s="251"/>
      <c r="U1047345" s="251"/>
      <c r="V1047345" s="251"/>
      <c r="W1047345" s="251"/>
      <c r="X1047345" s="251"/>
      <c r="Y1047345" s="251"/>
      <c r="Z1047345" s="251"/>
      <c r="AA1047345" s="251"/>
      <c r="AB1047345" s="247"/>
      <c r="AC1047345" s="247"/>
      <c r="AD1047345" s="245"/>
      <c r="AE1047345" s="245"/>
      <c r="AF1047345" s="245"/>
      <c r="AG1047345" s="245"/>
    </row>
    <row r="1047346" spans="1:33" ht="12.75">
      <c r="A1047346" s="247"/>
      <c r="B1047346" s="248"/>
      <c r="C1047346" s="249"/>
      <c r="D1047346" s="250"/>
      <c r="E1047346" s="250"/>
      <c r="F1047346" s="250"/>
      <c r="G1047346" s="250"/>
      <c r="H1047346" s="250"/>
      <c r="I1047346" s="250"/>
      <c r="J1047346" s="244"/>
      <c r="K1047346" s="244"/>
      <c r="L1047346" s="244"/>
      <c r="M1047346" s="244"/>
      <c r="N1047346" s="244"/>
      <c r="O1047346" s="251"/>
      <c r="P1047346" s="251"/>
      <c r="Q1047346" s="251"/>
      <c r="R1047346" s="251"/>
      <c r="S1047346" s="251"/>
      <c r="T1047346" s="251"/>
      <c r="U1047346" s="251"/>
      <c r="V1047346" s="251"/>
      <c r="W1047346" s="251"/>
      <c r="X1047346" s="251"/>
      <c r="Y1047346" s="251"/>
      <c r="Z1047346" s="251"/>
      <c r="AA1047346" s="251"/>
      <c r="AB1047346" s="247"/>
      <c r="AC1047346" s="247"/>
      <c r="AD1047346" s="245"/>
      <c r="AE1047346" s="245"/>
      <c r="AF1047346" s="245"/>
      <c r="AG1047346" s="245"/>
    </row>
    <row r="1047347" spans="1:33" ht="12.75">
      <c r="A1047347" s="247"/>
      <c r="B1047347" s="248"/>
      <c r="C1047347" s="249"/>
      <c r="D1047347" s="250"/>
      <c r="E1047347" s="250"/>
      <c r="F1047347" s="250"/>
      <c r="G1047347" s="250"/>
      <c r="H1047347" s="250"/>
      <c r="I1047347" s="250"/>
      <c r="J1047347" s="244"/>
      <c r="K1047347" s="244"/>
      <c r="L1047347" s="244"/>
      <c r="M1047347" s="244"/>
      <c r="N1047347" s="244"/>
      <c r="O1047347" s="251"/>
      <c r="P1047347" s="251"/>
      <c r="Q1047347" s="251"/>
      <c r="R1047347" s="251"/>
      <c r="S1047347" s="251"/>
      <c r="T1047347" s="251"/>
      <c r="U1047347" s="251"/>
      <c r="V1047347" s="251"/>
      <c r="W1047347" s="251"/>
      <c r="X1047347" s="251"/>
      <c r="Y1047347" s="251"/>
      <c r="Z1047347" s="251"/>
      <c r="AA1047347" s="251"/>
      <c r="AB1047347" s="247"/>
      <c r="AC1047347" s="247"/>
      <c r="AD1047347" s="245"/>
      <c r="AE1047347" s="245"/>
      <c r="AF1047347" s="245"/>
      <c r="AG1047347" s="245"/>
    </row>
    <row r="1047348" spans="1:33" ht="12.75">
      <c r="A1047348" s="247"/>
      <c r="B1047348" s="248"/>
      <c r="C1047348" s="249"/>
      <c r="D1047348" s="250"/>
      <c r="E1047348" s="250"/>
      <c r="F1047348" s="250"/>
      <c r="G1047348" s="250"/>
      <c r="H1047348" s="250"/>
      <c r="I1047348" s="250"/>
      <c r="J1047348" s="244"/>
      <c r="K1047348" s="244"/>
      <c r="L1047348" s="244"/>
      <c r="M1047348" s="244"/>
      <c r="N1047348" s="244"/>
      <c r="O1047348" s="251"/>
      <c r="P1047348" s="251"/>
      <c r="Q1047348" s="251"/>
      <c r="R1047348" s="251"/>
      <c r="S1047348" s="251"/>
      <c r="T1047348" s="251"/>
      <c r="U1047348" s="251"/>
      <c r="V1047348" s="251"/>
      <c r="W1047348" s="251"/>
      <c r="X1047348" s="251"/>
      <c r="Y1047348" s="251"/>
      <c r="Z1047348" s="251"/>
      <c r="AA1047348" s="251"/>
      <c r="AB1047348" s="247"/>
      <c r="AC1047348" s="247"/>
      <c r="AD1047348" s="245"/>
      <c r="AE1047348" s="245"/>
      <c r="AF1047348" s="245"/>
      <c r="AG1047348" s="245"/>
    </row>
    <row r="1047349" spans="1:33" ht="12.75">
      <c r="A1047349" s="247"/>
      <c r="B1047349" s="248"/>
      <c r="C1047349" s="249"/>
      <c r="D1047349" s="250"/>
      <c r="E1047349" s="250"/>
      <c r="F1047349" s="250"/>
      <c r="G1047349" s="250"/>
      <c r="H1047349" s="250"/>
      <c r="I1047349" s="250"/>
      <c r="J1047349" s="244"/>
      <c r="K1047349" s="244"/>
      <c r="L1047349" s="244"/>
      <c r="M1047349" s="244"/>
      <c r="N1047349" s="244"/>
      <c r="O1047349" s="251"/>
      <c r="P1047349" s="251"/>
      <c r="Q1047349" s="251"/>
      <c r="R1047349" s="251"/>
      <c r="S1047349" s="251"/>
      <c r="T1047349" s="251"/>
      <c r="U1047349" s="251"/>
      <c r="V1047349" s="251"/>
      <c r="W1047349" s="251"/>
      <c r="X1047349" s="251"/>
      <c r="Y1047349" s="251"/>
      <c r="Z1047349" s="251"/>
      <c r="AA1047349" s="251"/>
      <c r="AB1047349" s="247"/>
      <c r="AC1047349" s="247"/>
      <c r="AD1047349" s="245"/>
      <c r="AE1047349" s="245"/>
      <c r="AF1047349" s="245"/>
      <c r="AG1047349" s="245"/>
    </row>
    <row r="1047350" spans="1:33" ht="12.75">
      <c r="A1047350" s="247"/>
      <c r="B1047350" s="248"/>
      <c r="C1047350" s="249"/>
      <c r="D1047350" s="250"/>
      <c r="E1047350" s="250"/>
      <c r="F1047350" s="250"/>
      <c r="G1047350" s="250"/>
      <c r="H1047350" s="250"/>
      <c r="I1047350" s="250"/>
      <c r="J1047350" s="244"/>
      <c r="K1047350" s="244"/>
      <c r="L1047350" s="244"/>
      <c r="M1047350" s="244"/>
      <c r="N1047350" s="244"/>
      <c r="O1047350" s="251"/>
      <c r="P1047350" s="251"/>
      <c r="Q1047350" s="251"/>
      <c r="R1047350" s="251"/>
      <c r="S1047350" s="251"/>
      <c r="T1047350" s="251"/>
      <c r="U1047350" s="251"/>
      <c r="V1047350" s="251"/>
      <c r="W1047350" s="251"/>
      <c r="X1047350" s="251"/>
      <c r="Y1047350" s="251"/>
      <c r="Z1047350" s="251"/>
      <c r="AA1047350" s="251"/>
      <c r="AB1047350" s="247"/>
      <c r="AC1047350" s="247"/>
      <c r="AD1047350" s="245"/>
      <c r="AE1047350" s="245"/>
      <c r="AF1047350" s="245"/>
      <c r="AG1047350" s="245"/>
    </row>
    <row r="1047351" spans="1:33" ht="12.75">
      <c r="A1047351" s="247"/>
      <c r="B1047351" s="248"/>
      <c r="C1047351" s="249"/>
      <c r="D1047351" s="250"/>
      <c r="E1047351" s="250"/>
      <c r="F1047351" s="250"/>
      <c r="G1047351" s="250"/>
      <c r="H1047351" s="250"/>
      <c r="I1047351" s="250"/>
      <c r="J1047351" s="244"/>
      <c r="K1047351" s="244"/>
      <c r="L1047351" s="244"/>
      <c r="M1047351" s="244"/>
      <c r="N1047351" s="244"/>
      <c r="O1047351" s="251"/>
      <c r="P1047351" s="251"/>
      <c r="Q1047351" s="251"/>
      <c r="R1047351" s="251"/>
      <c r="S1047351" s="251"/>
      <c r="T1047351" s="251"/>
      <c r="U1047351" s="251"/>
      <c r="V1047351" s="251"/>
      <c r="W1047351" s="251"/>
      <c r="X1047351" s="251"/>
      <c r="Y1047351" s="251"/>
      <c r="Z1047351" s="251"/>
      <c r="AA1047351" s="251"/>
      <c r="AB1047351" s="247"/>
      <c r="AC1047351" s="247"/>
      <c r="AD1047351" s="245"/>
      <c r="AE1047351" s="245"/>
      <c r="AF1047351" s="245"/>
      <c r="AG1047351" s="245"/>
    </row>
    <row r="1047352" spans="1:33" ht="12.75">
      <c r="A1047352" s="247"/>
      <c r="B1047352" s="248"/>
      <c r="C1047352" s="249"/>
      <c r="D1047352" s="250"/>
      <c r="E1047352" s="250"/>
      <c r="F1047352" s="250"/>
      <c r="G1047352" s="250"/>
      <c r="H1047352" s="250"/>
      <c r="I1047352" s="250"/>
      <c r="J1047352" s="244"/>
      <c r="K1047352" s="244"/>
      <c r="L1047352" s="244"/>
      <c r="M1047352" s="244"/>
      <c r="N1047352" s="244"/>
      <c r="O1047352" s="251"/>
      <c r="P1047352" s="251"/>
      <c r="Q1047352" s="251"/>
      <c r="R1047352" s="251"/>
      <c r="S1047352" s="251"/>
      <c r="T1047352" s="251"/>
      <c r="U1047352" s="251"/>
      <c r="V1047352" s="251"/>
      <c r="W1047352" s="251"/>
      <c r="X1047352" s="251"/>
      <c r="Y1047352" s="251"/>
      <c r="Z1047352" s="251"/>
      <c r="AA1047352" s="251"/>
      <c r="AB1047352" s="247"/>
      <c r="AC1047352" s="247"/>
      <c r="AD1047352" s="245"/>
      <c r="AE1047352" s="245"/>
      <c r="AF1047352" s="245"/>
      <c r="AG1047352" s="245"/>
    </row>
    <row r="1047353" spans="1:33" ht="12.75">
      <c r="A1047353" s="247"/>
      <c r="B1047353" s="248"/>
      <c r="C1047353" s="249"/>
      <c r="D1047353" s="250"/>
      <c r="E1047353" s="250"/>
      <c r="F1047353" s="250"/>
      <c r="G1047353" s="250"/>
      <c r="H1047353" s="250"/>
      <c r="I1047353" s="250"/>
      <c r="J1047353" s="244"/>
      <c r="K1047353" s="244"/>
      <c r="L1047353" s="244"/>
      <c r="M1047353" s="244"/>
      <c r="N1047353" s="244"/>
      <c r="O1047353" s="251"/>
      <c r="P1047353" s="251"/>
      <c r="Q1047353" s="251"/>
      <c r="R1047353" s="251"/>
      <c r="S1047353" s="251"/>
      <c r="T1047353" s="251"/>
      <c r="U1047353" s="251"/>
      <c r="V1047353" s="251"/>
      <c r="W1047353" s="251"/>
      <c r="X1047353" s="251"/>
      <c r="Y1047353" s="251"/>
      <c r="Z1047353" s="251"/>
      <c r="AA1047353" s="251"/>
      <c r="AB1047353" s="247"/>
      <c r="AC1047353" s="247"/>
      <c r="AD1047353" s="245"/>
      <c r="AE1047353" s="245"/>
      <c r="AF1047353" s="245"/>
      <c r="AG1047353" s="245"/>
    </row>
    <row r="1047354" spans="1:33" ht="12.75">
      <c r="A1047354" s="247"/>
      <c r="B1047354" s="248"/>
      <c r="C1047354" s="249"/>
      <c r="D1047354" s="250"/>
      <c r="E1047354" s="250"/>
      <c r="F1047354" s="250"/>
      <c r="G1047354" s="250"/>
      <c r="H1047354" s="250"/>
      <c r="I1047354" s="250"/>
      <c r="J1047354" s="244"/>
      <c r="K1047354" s="244"/>
      <c r="L1047354" s="244"/>
      <c r="M1047354" s="244"/>
      <c r="N1047354" s="244"/>
      <c r="O1047354" s="251"/>
      <c r="P1047354" s="251"/>
      <c r="Q1047354" s="251"/>
      <c r="R1047354" s="251"/>
      <c r="S1047354" s="251"/>
      <c r="T1047354" s="251"/>
      <c r="U1047354" s="251"/>
      <c r="V1047354" s="251"/>
      <c r="W1047354" s="251"/>
      <c r="X1047354" s="251"/>
      <c r="Y1047354" s="251"/>
      <c r="Z1047354" s="251"/>
      <c r="AA1047354" s="251"/>
      <c r="AB1047354" s="247"/>
      <c r="AC1047354" s="247"/>
      <c r="AD1047354" s="245"/>
      <c r="AE1047354" s="245"/>
      <c r="AF1047354" s="245"/>
      <c r="AG1047354" s="245"/>
    </row>
    <row r="1047355" spans="1:33" ht="12.75">
      <c r="A1047355" s="247"/>
      <c r="B1047355" s="248"/>
      <c r="C1047355" s="249"/>
      <c r="D1047355" s="250"/>
      <c r="E1047355" s="250"/>
      <c r="F1047355" s="250"/>
      <c r="G1047355" s="250"/>
      <c r="H1047355" s="250"/>
      <c r="I1047355" s="250"/>
      <c r="J1047355" s="244"/>
      <c r="K1047355" s="244"/>
      <c r="L1047355" s="244"/>
      <c r="M1047355" s="244"/>
      <c r="N1047355" s="244"/>
      <c r="O1047355" s="251"/>
      <c r="P1047355" s="251"/>
      <c r="Q1047355" s="251"/>
      <c r="R1047355" s="251"/>
      <c r="S1047355" s="251"/>
      <c r="T1047355" s="251"/>
      <c r="U1047355" s="251"/>
      <c r="V1047355" s="251"/>
      <c r="W1047355" s="251"/>
      <c r="X1047355" s="251"/>
      <c r="Y1047355" s="251"/>
      <c r="Z1047355" s="251"/>
      <c r="AA1047355" s="251"/>
      <c r="AB1047355" s="247"/>
      <c r="AC1047355" s="247"/>
      <c r="AD1047355" s="245"/>
      <c r="AE1047355" s="245"/>
      <c r="AF1047355" s="245"/>
      <c r="AG1047355" s="245"/>
    </row>
    <row r="1047356" spans="1:33" ht="12.75">
      <c r="A1047356" s="247"/>
      <c r="B1047356" s="248"/>
      <c r="C1047356" s="249"/>
      <c r="D1047356" s="250"/>
      <c r="E1047356" s="250"/>
      <c r="F1047356" s="250"/>
      <c r="G1047356" s="250"/>
      <c r="H1047356" s="250"/>
      <c r="I1047356" s="250"/>
      <c r="J1047356" s="244"/>
      <c r="K1047356" s="244"/>
      <c r="L1047356" s="244"/>
      <c r="M1047356" s="244"/>
      <c r="N1047356" s="244"/>
      <c r="O1047356" s="251"/>
      <c r="P1047356" s="251"/>
      <c r="Q1047356" s="251"/>
      <c r="R1047356" s="251"/>
      <c r="S1047356" s="251"/>
      <c r="T1047356" s="251"/>
      <c r="U1047356" s="251"/>
      <c r="V1047356" s="251"/>
      <c r="W1047356" s="251"/>
      <c r="X1047356" s="251"/>
      <c r="Y1047356" s="251"/>
      <c r="Z1047356" s="251"/>
      <c r="AA1047356" s="251"/>
      <c r="AB1047356" s="247"/>
      <c r="AC1047356" s="247"/>
      <c r="AD1047356" s="245"/>
      <c r="AE1047356" s="245"/>
      <c r="AF1047356" s="245"/>
      <c r="AG1047356" s="245"/>
    </row>
    <row r="1047357" spans="1:33" ht="12.75">
      <c r="A1047357" s="247"/>
      <c r="B1047357" s="248"/>
      <c r="C1047357" s="249"/>
      <c r="D1047357" s="250"/>
      <c r="E1047357" s="250"/>
      <c r="F1047357" s="250"/>
      <c r="G1047357" s="250"/>
      <c r="H1047357" s="250"/>
      <c r="I1047357" s="250"/>
      <c r="J1047357" s="244"/>
      <c r="K1047357" s="244"/>
      <c r="L1047357" s="244"/>
      <c r="M1047357" s="244"/>
      <c r="N1047357" s="244"/>
      <c r="O1047357" s="251"/>
      <c r="P1047357" s="251"/>
      <c r="Q1047357" s="251"/>
      <c r="R1047357" s="251"/>
      <c r="S1047357" s="251"/>
      <c r="T1047357" s="251"/>
      <c r="U1047357" s="251"/>
      <c r="V1047357" s="251"/>
      <c r="W1047357" s="251"/>
      <c r="X1047357" s="251"/>
      <c r="Y1047357" s="251"/>
      <c r="Z1047357" s="251"/>
      <c r="AA1047357" s="251"/>
      <c r="AB1047357" s="247"/>
      <c r="AC1047357" s="247"/>
      <c r="AD1047357" s="245"/>
      <c r="AE1047357" s="245"/>
      <c r="AF1047357" s="245"/>
      <c r="AG1047357" s="245"/>
    </row>
    <row r="1047358" spans="1:33" ht="12.75">
      <c r="A1047358" s="247"/>
      <c r="B1047358" s="248"/>
      <c r="C1047358" s="249"/>
      <c r="D1047358" s="250"/>
      <c r="E1047358" s="250"/>
      <c r="F1047358" s="250"/>
      <c r="G1047358" s="250"/>
      <c r="H1047358" s="250"/>
      <c r="I1047358" s="250"/>
      <c r="J1047358" s="244"/>
      <c r="K1047358" s="244"/>
      <c r="L1047358" s="244"/>
      <c r="M1047358" s="244"/>
      <c r="N1047358" s="244"/>
      <c r="O1047358" s="251"/>
      <c r="P1047358" s="251"/>
      <c r="Q1047358" s="251"/>
      <c r="R1047358" s="251"/>
      <c r="S1047358" s="251"/>
      <c r="T1047358" s="251"/>
      <c r="U1047358" s="251"/>
      <c r="V1047358" s="251"/>
      <c r="W1047358" s="251"/>
      <c r="X1047358" s="251"/>
      <c r="Y1047358" s="251"/>
      <c r="Z1047358" s="251"/>
      <c r="AA1047358" s="251"/>
      <c r="AB1047358" s="247"/>
      <c r="AC1047358" s="247"/>
      <c r="AD1047358" s="245"/>
      <c r="AE1047358" s="245"/>
      <c r="AF1047358" s="245"/>
      <c r="AG1047358" s="245"/>
    </row>
    <row r="1047359" spans="1:33" ht="12.75">
      <c r="A1047359" s="247"/>
      <c r="B1047359" s="248"/>
      <c r="C1047359" s="249"/>
      <c r="D1047359" s="250"/>
      <c r="E1047359" s="250"/>
      <c r="F1047359" s="250"/>
      <c r="G1047359" s="250"/>
      <c r="H1047359" s="250"/>
      <c r="I1047359" s="250"/>
      <c r="J1047359" s="244"/>
      <c r="K1047359" s="244"/>
      <c r="L1047359" s="244"/>
      <c r="M1047359" s="244"/>
      <c r="N1047359" s="244"/>
      <c r="O1047359" s="251"/>
      <c r="P1047359" s="251"/>
      <c r="Q1047359" s="251"/>
      <c r="R1047359" s="251"/>
      <c r="S1047359" s="251"/>
      <c r="T1047359" s="251"/>
      <c r="U1047359" s="251"/>
      <c r="V1047359" s="251"/>
      <c r="W1047359" s="251"/>
      <c r="X1047359" s="251"/>
      <c r="Y1047359" s="251"/>
      <c r="Z1047359" s="251"/>
      <c r="AA1047359" s="251"/>
      <c r="AB1047359" s="247"/>
      <c r="AC1047359" s="247"/>
      <c r="AD1047359" s="245"/>
      <c r="AE1047359" s="245"/>
      <c r="AF1047359" s="245"/>
      <c r="AG1047359" s="245"/>
    </row>
    <row r="1047360" spans="1:33" ht="12.75">
      <c r="A1047360" s="247"/>
      <c r="B1047360" s="248"/>
      <c r="C1047360" s="249"/>
      <c r="D1047360" s="250"/>
      <c r="E1047360" s="250"/>
      <c r="F1047360" s="250"/>
      <c r="G1047360" s="250"/>
      <c r="H1047360" s="250"/>
      <c r="I1047360" s="250"/>
      <c r="J1047360" s="244"/>
      <c r="K1047360" s="244"/>
      <c r="L1047360" s="244"/>
      <c r="M1047360" s="244"/>
      <c r="N1047360" s="244"/>
      <c r="O1047360" s="251"/>
      <c r="P1047360" s="251"/>
      <c r="Q1047360" s="251"/>
      <c r="R1047360" s="251"/>
      <c r="S1047360" s="251"/>
      <c r="T1047360" s="251"/>
      <c r="U1047360" s="251"/>
      <c r="V1047360" s="251"/>
      <c r="W1047360" s="251"/>
      <c r="X1047360" s="251"/>
      <c r="Y1047360" s="251"/>
      <c r="Z1047360" s="251"/>
      <c r="AA1047360" s="251"/>
      <c r="AB1047360" s="247"/>
      <c r="AC1047360" s="247"/>
      <c r="AD1047360" s="245"/>
      <c r="AE1047360" s="245"/>
      <c r="AF1047360" s="245"/>
      <c r="AG1047360" s="245"/>
    </row>
    <row r="1047361" spans="1:33" ht="12.75">
      <c r="A1047361" s="247"/>
      <c r="B1047361" s="248"/>
      <c r="C1047361" s="249"/>
      <c r="D1047361" s="250"/>
      <c r="E1047361" s="250"/>
      <c r="F1047361" s="250"/>
      <c r="G1047361" s="250"/>
      <c r="H1047361" s="250"/>
      <c r="I1047361" s="250"/>
      <c r="J1047361" s="244"/>
      <c r="K1047361" s="244"/>
      <c r="L1047361" s="244"/>
      <c r="M1047361" s="244"/>
      <c r="N1047361" s="244"/>
      <c r="O1047361" s="251"/>
      <c r="P1047361" s="251"/>
      <c r="Q1047361" s="251"/>
      <c r="R1047361" s="251"/>
      <c r="S1047361" s="251"/>
      <c r="T1047361" s="251"/>
      <c r="U1047361" s="251"/>
      <c r="V1047361" s="251"/>
      <c r="W1047361" s="251"/>
      <c r="X1047361" s="251"/>
      <c r="Y1047361" s="251"/>
      <c r="Z1047361" s="251"/>
      <c r="AA1047361" s="251"/>
      <c r="AB1047361" s="247"/>
      <c r="AC1047361" s="247"/>
      <c r="AD1047361" s="245"/>
      <c r="AE1047361" s="245"/>
      <c r="AF1047361" s="245"/>
      <c r="AG1047361" s="245"/>
    </row>
    <row r="1047362" spans="1:33" ht="12.75">
      <c r="A1047362" s="247"/>
      <c r="B1047362" s="248"/>
      <c r="C1047362" s="249"/>
      <c r="D1047362" s="250"/>
      <c r="E1047362" s="250"/>
      <c r="F1047362" s="250"/>
      <c r="G1047362" s="250"/>
      <c r="H1047362" s="250"/>
      <c r="I1047362" s="250"/>
      <c r="J1047362" s="244"/>
      <c r="K1047362" s="244"/>
      <c r="L1047362" s="244"/>
      <c r="M1047362" s="244"/>
      <c r="N1047362" s="244"/>
      <c r="O1047362" s="251"/>
      <c r="P1047362" s="251"/>
      <c r="Q1047362" s="251"/>
      <c r="R1047362" s="251"/>
      <c r="S1047362" s="251"/>
      <c r="T1047362" s="251"/>
      <c r="U1047362" s="251"/>
      <c r="V1047362" s="251"/>
      <c r="W1047362" s="251"/>
      <c r="X1047362" s="251"/>
      <c r="Y1047362" s="251"/>
      <c r="Z1047362" s="251"/>
      <c r="AA1047362" s="251"/>
      <c r="AB1047362" s="247"/>
      <c r="AC1047362" s="247"/>
      <c r="AD1047362" s="245"/>
      <c r="AE1047362" s="245"/>
      <c r="AF1047362" s="245"/>
      <c r="AG1047362" s="245"/>
    </row>
    <row r="1047363" spans="1:33" ht="12.75">
      <c r="A1047363" s="247"/>
      <c r="B1047363" s="248"/>
      <c r="C1047363" s="249"/>
      <c r="D1047363" s="250"/>
      <c r="E1047363" s="250"/>
      <c r="F1047363" s="250"/>
      <c r="G1047363" s="250"/>
      <c r="H1047363" s="250"/>
      <c r="I1047363" s="250"/>
      <c r="J1047363" s="244"/>
      <c r="K1047363" s="244"/>
      <c r="L1047363" s="244"/>
      <c r="M1047363" s="244"/>
      <c r="N1047363" s="244"/>
      <c r="O1047363" s="251"/>
      <c r="P1047363" s="251"/>
      <c r="Q1047363" s="251"/>
      <c r="R1047363" s="251"/>
      <c r="S1047363" s="251"/>
      <c r="T1047363" s="251"/>
      <c r="U1047363" s="251"/>
      <c r="V1047363" s="251"/>
      <c r="W1047363" s="251"/>
      <c r="X1047363" s="251"/>
      <c r="Y1047363" s="251"/>
      <c r="Z1047363" s="251"/>
      <c r="AA1047363" s="251"/>
      <c r="AB1047363" s="247"/>
      <c r="AC1047363" s="247"/>
      <c r="AD1047363" s="245"/>
      <c r="AE1047363" s="245"/>
      <c r="AF1047363" s="245"/>
      <c r="AG1047363" s="245"/>
    </row>
    <row r="1047364" spans="1:33" ht="12.75">
      <c r="A1047364" s="247"/>
      <c r="B1047364" s="248"/>
      <c r="C1047364" s="249"/>
      <c r="D1047364" s="250"/>
      <c r="E1047364" s="250"/>
      <c r="F1047364" s="250"/>
      <c r="G1047364" s="250"/>
      <c r="H1047364" s="250"/>
      <c r="I1047364" s="250"/>
      <c r="J1047364" s="244"/>
      <c r="K1047364" s="244"/>
      <c r="L1047364" s="244"/>
      <c r="M1047364" s="244"/>
      <c r="N1047364" s="244"/>
      <c r="O1047364" s="251"/>
      <c r="P1047364" s="251"/>
      <c r="Q1047364" s="251"/>
      <c r="R1047364" s="251"/>
      <c r="S1047364" s="251"/>
      <c r="T1047364" s="251"/>
      <c r="U1047364" s="251"/>
      <c r="V1047364" s="251"/>
      <c r="W1047364" s="251"/>
      <c r="X1047364" s="251"/>
      <c r="Y1047364" s="251"/>
      <c r="Z1047364" s="251"/>
      <c r="AA1047364" s="251"/>
      <c r="AB1047364" s="247"/>
      <c r="AC1047364" s="247"/>
      <c r="AD1047364" s="245"/>
      <c r="AE1047364" s="245"/>
      <c r="AF1047364" s="245"/>
      <c r="AG1047364" s="245"/>
    </row>
    <row r="1047365" spans="1:33" ht="12.75">
      <c r="A1047365" s="247"/>
      <c r="B1047365" s="248"/>
      <c r="C1047365" s="249"/>
      <c r="D1047365" s="250"/>
      <c r="E1047365" s="250"/>
      <c r="F1047365" s="250"/>
      <c r="G1047365" s="250"/>
      <c r="H1047365" s="250"/>
      <c r="I1047365" s="250"/>
      <c r="J1047365" s="244"/>
      <c r="K1047365" s="244"/>
      <c r="L1047365" s="244"/>
      <c r="M1047365" s="244"/>
      <c r="N1047365" s="244"/>
      <c r="O1047365" s="251"/>
      <c r="P1047365" s="251"/>
      <c r="Q1047365" s="251"/>
      <c r="R1047365" s="251"/>
      <c r="S1047365" s="251"/>
      <c r="T1047365" s="251"/>
      <c r="U1047365" s="251"/>
      <c r="V1047365" s="251"/>
      <c r="W1047365" s="251"/>
      <c r="X1047365" s="251"/>
      <c r="Y1047365" s="251"/>
      <c r="Z1047365" s="251"/>
      <c r="AA1047365" s="251"/>
      <c r="AB1047365" s="247"/>
      <c r="AC1047365" s="247"/>
      <c r="AD1047365" s="245"/>
      <c r="AE1047365" s="245"/>
      <c r="AF1047365" s="245"/>
      <c r="AG1047365" s="245"/>
    </row>
    <row r="1047366" spans="1:33" ht="12.75">
      <c r="A1047366" s="247"/>
      <c r="B1047366" s="248"/>
      <c r="C1047366" s="249"/>
      <c r="D1047366" s="250"/>
      <c r="E1047366" s="250"/>
      <c r="F1047366" s="250"/>
      <c r="G1047366" s="250"/>
      <c r="H1047366" s="250"/>
      <c r="I1047366" s="250"/>
      <c r="J1047366" s="244"/>
      <c r="K1047366" s="244"/>
      <c r="L1047366" s="244"/>
      <c r="M1047366" s="244"/>
      <c r="N1047366" s="244"/>
      <c r="O1047366" s="251"/>
      <c r="P1047366" s="251"/>
      <c r="Q1047366" s="251"/>
      <c r="R1047366" s="251"/>
      <c r="S1047366" s="251"/>
      <c r="T1047366" s="251"/>
      <c r="U1047366" s="251"/>
      <c r="V1047366" s="251"/>
      <c r="W1047366" s="251"/>
      <c r="X1047366" s="251"/>
      <c r="Y1047366" s="251"/>
      <c r="Z1047366" s="251"/>
      <c r="AA1047366" s="251"/>
      <c r="AB1047366" s="247"/>
      <c r="AC1047366" s="247"/>
      <c r="AD1047366" s="245"/>
      <c r="AE1047366" s="245"/>
      <c r="AF1047366" s="245"/>
      <c r="AG1047366" s="245"/>
    </row>
    <row r="1047367" spans="1:33" ht="12.75">
      <c r="A1047367" s="247"/>
      <c r="B1047367" s="248"/>
      <c r="C1047367" s="249"/>
      <c r="D1047367" s="250"/>
      <c r="E1047367" s="250"/>
      <c r="F1047367" s="250"/>
      <c r="G1047367" s="250"/>
      <c r="H1047367" s="250"/>
      <c r="I1047367" s="250"/>
      <c r="J1047367" s="244"/>
      <c r="K1047367" s="244"/>
      <c r="L1047367" s="244"/>
      <c r="M1047367" s="244"/>
      <c r="N1047367" s="244"/>
      <c r="O1047367" s="251"/>
      <c r="P1047367" s="251"/>
      <c r="Q1047367" s="251"/>
      <c r="R1047367" s="251"/>
      <c r="S1047367" s="251"/>
      <c r="T1047367" s="251"/>
      <c r="U1047367" s="251"/>
      <c r="V1047367" s="251"/>
      <c r="W1047367" s="251"/>
      <c r="X1047367" s="251"/>
      <c r="Y1047367" s="251"/>
      <c r="Z1047367" s="251"/>
      <c r="AA1047367" s="251"/>
      <c r="AB1047367" s="247"/>
      <c r="AC1047367" s="247"/>
      <c r="AD1047367" s="245"/>
      <c r="AE1047367" s="245"/>
      <c r="AF1047367" s="245"/>
      <c r="AG1047367" s="245"/>
    </row>
    <row r="1047368" spans="1:33" ht="12.75">
      <c r="A1047368" s="247"/>
      <c r="B1047368" s="248"/>
      <c r="C1047368" s="249"/>
      <c r="D1047368" s="250"/>
      <c r="E1047368" s="250"/>
      <c r="F1047368" s="250"/>
      <c r="G1047368" s="250"/>
      <c r="H1047368" s="250"/>
      <c r="I1047368" s="250"/>
      <c r="J1047368" s="244"/>
      <c r="K1047368" s="244"/>
      <c r="L1047368" s="244"/>
      <c r="M1047368" s="244"/>
      <c r="N1047368" s="244"/>
      <c r="O1047368" s="251"/>
      <c r="P1047368" s="251"/>
      <c r="Q1047368" s="251"/>
      <c r="R1047368" s="251"/>
      <c r="S1047368" s="251"/>
      <c r="T1047368" s="251"/>
      <c r="U1047368" s="251"/>
      <c r="V1047368" s="251"/>
      <c r="W1047368" s="251"/>
      <c r="X1047368" s="251"/>
      <c r="Y1047368" s="251"/>
      <c r="Z1047368" s="251"/>
      <c r="AA1047368" s="251"/>
      <c r="AB1047368" s="247"/>
      <c r="AC1047368" s="247"/>
      <c r="AD1047368" s="245"/>
      <c r="AE1047368" s="245"/>
      <c r="AF1047368" s="245"/>
      <c r="AG1047368" s="245"/>
    </row>
    <row r="1047369" spans="1:33" ht="12.75">
      <c r="A1047369" s="247"/>
      <c r="B1047369" s="248"/>
      <c r="C1047369" s="249"/>
      <c r="D1047369" s="250"/>
      <c r="E1047369" s="250"/>
      <c r="F1047369" s="250"/>
      <c r="G1047369" s="250"/>
      <c r="H1047369" s="250"/>
      <c r="I1047369" s="250"/>
      <c r="J1047369" s="244"/>
      <c r="K1047369" s="244"/>
      <c r="L1047369" s="244"/>
      <c r="M1047369" s="244"/>
      <c r="N1047369" s="244"/>
      <c r="O1047369" s="251"/>
      <c r="P1047369" s="251"/>
      <c r="Q1047369" s="251"/>
      <c r="R1047369" s="251"/>
      <c r="S1047369" s="251"/>
      <c r="T1047369" s="251"/>
      <c r="U1047369" s="251"/>
      <c r="V1047369" s="251"/>
      <c r="W1047369" s="251"/>
      <c r="X1047369" s="251"/>
      <c r="Y1047369" s="251"/>
      <c r="Z1047369" s="251"/>
      <c r="AA1047369" s="251"/>
      <c r="AB1047369" s="247"/>
      <c r="AC1047369" s="247"/>
      <c r="AD1047369" s="245"/>
      <c r="AE1047369" s="245"/>
      <c r="AF1047369" s="245"/>
      <c r="AG1047369" s="245"/>
    </row>
    <row r="1047370" spans="1:33" ht="12.75">
      <c r="A1047370" s="247"/>
      <c r="B1047370" s="248"/>
      <c r="C1047370" s="249"/>
      <c r="D1047370" s="250"/>
      <c r="E1047370" s="250"/>
      <c r="F1047370" s="250"/>
      <c r="G1047370" s="250"/>
      <c r="H1047370" s="250"/>
      <c r="I1047370" s="250"/>
      <c r="J1047370" s="244"/>
      <c r="K1047370" s="244"/>
      <c r="L1047370" s="244"/>
      <c r="M1047370" s="244"/>
      <c r="N1047370" s="244"/>
      <c r="O1047370" s="251"/>
      <c r="P1047370" s="251"/>
      <c r="Q1047370" s="251"/>
      <c r="R1047370" s="251"/>
      <c r="S1047370" s="251"/>
      <c r="T1047370" s="251"/>
      <c r="U1047370" s="251"/>
      <c r="V1047370" s="251"/>
      <c r="W1047370" s="251"/>
      <c r="X1047370" s="251"/>
      <c r="Y1047370" s="251"/>
      <c r="Z1047370" s="251"/>
      <c r="AA1047370" s="251"/>
      <c r="AB1047370" s="247"/>
      <c r="AC1047370" s="247"/>
      <c r="AD1047370" s="245"/>
      <c r="AE1047370" s="245"/>
      <c r="AF1047370" s="245"/>
      <c r="AG1047370" s="245"/>
    </row>
    <row r="1047371" spans="1:33" ht="12.75">
      <c r="A1047371" s="247"/>
      <c r="B1047371" s="248"/>
      <c r="C1047371" s="249"/>
      <c r="D1047371" s="250"/>
      <c r="E1047371" s="250"/>
      <c r="F1047371" s="250"/>
      <c r="G1047371" s="250"/>
      <c r="H1047371" s="250"/>
      <c r="I1047371" s="250"/>
      <c r="J1047371" s="244"/>
      <c r="K1047371" s="244"/>
      <c r="L1047371" s="244"/>
      <c r="M1047371" s="244"/>
      <c r="N1047371" s="244"/>
      <c r="O1047371" s="251"/>
      <c r="P1047371" s="251"/>
      <c r="Q1047371" s="251"/>
      <c r="R1047371" s="251"/>
      <c r="S1047371" s="251"/>
      <c r="T1047371" s="251"/>
      <c r="U1047371" s="251"/>
      <c r="V1047371" s="251"/>
      <c r="W1047371" s="251"/>
      <c r="X1047371" s="251"/>
      <c r="Y1047371" s="251"/>
      <c r="Z1047371" s="251"/>
      <c r="AA1047371" s="251"/>
      <c r="AB1047371" s="247"/>
      <c r="AC1047371" s="247"/>
      <c r="AD1047371" s="245"/>
      <c r="AE1047371" s="245"/>
      <c r="AF1047371" s="245"/>
      <c r="AG1047371" s="245"/>
    </row>
    <row r="1047372" spans="1:33" ht="12.75">
      <c r="A1047372" s="247"/>
      <c r="B1047372" s="248"/>
      <c r="C1047372" s="249"/>
      <c r="D1047372" s="250"/>
      <c r="E1047372" s="250"/>
      <c r="F1047372" s="250"/>
      <c r="G1047372" s="250"/>
      <c r="H1047372" s="250"/>
      <c r="I1047372" s="250"/>
      <c r="J1047372" s="244"/>
      <c r="K1047372" s="244"/>
      <c r="L1047372" s="244"/>
      <c r="M1047372" s="244"/>
      <c r="N1047372" s="244"/>
      <c r="O1047372" s="251"/>
      <c r="P1047372" s="251"/>
      <c r="Q1047372" s="251"/>
      <c r="R1047372" s="251"/>
      <c r="S1047372" s="251"/>
      <c r="T1047372" s="251"/>
      <c r="U1047372" s="251"/>
      <c r="V1047372" s="251"/>
      <c r="W1047372" s="251"/>
      <c r="X1047372" s="251"/>
      <c r="Y1047372" s="251"/>
      <c r="Z1047372" s="251"/>
      <c r="AA1047372" s="251"/>
      <c r="AB1047372" s="247"/>
      <c r="AC1047372" s="247"/>
      <c r="AD1047372" s="245"/>
      <c r="AE1047372" s="245"/>
      <c r="AF1047372" s="245"/>
      <c r="AG1047372" s="245"/>
    </row>
    <row r="1047373" spans="1:33" ht="12.75">
      <c r="A1047373" s="247"/>
      <c r="B1047373" s="248"/>
      <c r="C1047373" s="249"/>
      <c r="D1047373" s="250"/>
      <c r="E1047373" s="250"/>
      <c r="F1047373" s="250"/>
      <c r="G1047373" s="250"/>
      <c r="H1047373" s="250"/>
      <c r="I1047373" s="250"/>
      <c r="J1047373" s="244"/>
      <c r="K1047373" s="244"/>
      <c r="L1047373" s="244"/>
      <c r="M1047373" s="244"/>
      <c r="N1047373" s="244"/>
      <c r="O1047373" s="251"/>
      <c r="P1047373" s="251"/>
      <c r="Q1047373" s="251"/>
      <c r="R1047373" s="251"/>
      <c r="S1047373" s="251"/>
      <c r="T1047373" s="251"/>
      <c r="U1047373" s="251"/>
      <c r="V1047373" s="251"/>
      <c r="W1047373" s="251"/>
      <c r="X1047373" s="251"/>
      <c r="Y1047373" s="251"/>
      <c r="Z1047373" s="251"/>
      <c r="AA1047373" s="251"/>
      <c r="AB1047373" s="247"/>
      <c r="AC1047373" s="247"/>
      <c r="AD1047373" s="245"/>
      <c r="AE1047373" s="245"/>
      <c r="AF1047373" s="245"/>
      <c r="AG1047373" s="245"/>
    </row>
    <row r="1047374" spans="1:33" ht="12.75">
      <c r="A1047374" s="247"/>
      <c r="B1047374" s="248"/>
      <c r="C1047374" s="249"/>
      <c r="D1047374" s="250"/>
      <c r="E1047374" s="250"/>
      <c r="F1047374" s="250"/>
      <c r="G1047374" s="250"/>
      <c r="H1047374" s="250"/>
      <c r="I1047374" s="250"/>
      <c r="J1047374" s="244"/>
      <c r="K1047374" s="244"/>
      <c r="L1047374" s="244"/>
      <c r="M1047374" s="244"/>
      <c r="N1047374" s="244"/>
      <c r="O1047374" s="251"/>
      <c r="P1047374" s="251"/>
      <c r="Q1047374" s="251"/>
      <c r="R1047374" s="251"/>
      <c r="S1047374" s="251"/>
      <c r="T1047374" s="251"/>
      <c r="U1047374" s="251"/>
      <c r="V1047374" s="251"/>
      <c r="W1047374" s="251"/>
      <c r="X1047374" s="251"/>
      <c r="Y1047374" s="251"/>
      <c r="Z1047374" s="251"/>
      <c r="AA1047374" s="251"/>
      <c r="AB1047374" s="247"/>
      <c r="AC1047374" s="247"/>
      <c r="AD1047374" s="245"/>
      <c r="AE1047374" s="245"/>
      <c r="AF1047374" s="245"/>
      <c r="AG1047374" s="245"/>
    </row>
    <row r="1047375" spans="1:33" ht="12.75">
      <c r="A1047375" s="247"/>
      <c r="B1047375" s="248"/>
      <c r="C1047375" s="249"/>
      <c r="D1047375" s="250"/>
      <c r="E1047375" s="250"/>
      <c r="F1047375" s="250"/>
      <c r="G1047375" s="250"/>
      <c r="H1047375" s="250"/>
      <c r="I1047375" s="250"/>
      <c r="J1047375" s="244"/>
      <c r="K1047375" s="244"/>
      <c r="L1047375" s="244"/>
      <c r="M1047375" s="244"/>
      <c r="N1047375" s="244"/>
      <c r="O1047375" s="251"/>
      <c r="P1047375" s="251"/>
      <c r="Q1047375" s="251"/>
      <c r="R1047375" s="251"/>
      <c r="S1047375" s="251"/>
      <c r="T1047375" s="251"/>
      <c r="U1047375" s="251"/>
      <c r="V1047375" s="251"/>
      <c r="W1047375" s="251"/>
      <c r="X1047375" s="251"/>
      <c r="Y1047375" s="251"/>
      <c r="Z1047375" s="251"/>
      <c r="AA1047375" s="251"/>
      <c r="AB1047375" s="247"/>
      <c r="AC1047375" s="247"/>
      <c r="AD1047375" s="245"/>
      <c r="AE1047375" s="245"/>
      <c r="AF1047375" s="245"/>
      <c r="AG1047375" s="245"/>
    </row>
    <row r="1047376" spans="1:33" ht="12.75">
      <c r="A1047376" s="247"/>
      <c r="B1047376" s="248"/>
      <c r="C1047376" s="249"/>
      <c r="D1047376" s="250"/>
      <c r="E1047376" s="250"/>
      <c r="F1047376" s="250"/>
      <c r="G1047376" s="250"/>
      <c r="H1047376" s="250"/>
      <c r="I1047376" s="250"/>
      <c r="J1047376" s="244"/>
      <c r="K1047376" s="244"/>
      <c r="L1047376" s="244"/>
      <c r="M1047376" s="244"/>
      <c r="N1047376" s="244"/>
      <c r="O1047376" s="251"/>
      <c r="P1047376" s="251"/>
      <c r="Q1047376" s="251"/>
      <c r="R1047376" s="251"/>
      <c r="S1047376" s="251"/>
      <c r="T1047376" s="251"/>
      <c r="U1047376" s="251"/>
      <c r="V1047376" s="251"/>
      <c r="W1047376" s="251"/>
      <c r="X1047376" s="251"/>
      <c r="Y1047376" s="251"/>
      <c r="Z1047376" s="251"/>
      <c r="AA1047376" s="251"/>
      <c r="AB1047376" s="247"/>
      <c r="AC1047376" s="247"/>
      <c r="AD1047376" s="245"/>
      <c r="AE1047376" s="245"/>
      <c r="AF1047376" s="245"/>
      <c r="AG1047376" s="245"/>
    </row>
    <row r="1047377" spans="1:33" ht="12.75">
      <c r="A1047377" s="247"/>
      <c r="B1047377" s="248"/>
      <c r="C1047377" s="249"/>
      <c r="D1047377" s="250"/>
      <c r="E1047377" s="250"/>
      <c r="F1047377" s="250"/>
      <c r="G1047377" s="250"/>
      <c r="H1047377" s="250"/>
      <c r="I1047377" s="250"/>
      <c r="J1047377" s="244"/>
      <c r="K1047377" s="244"/>
      <c r="L1047377" s="244"/>
      <c r="M1047377" s="244"/>
      <c r="N1047377" s="244"/>
      <c r="O1047377" s="251"/>
      <c r="P1047377" s="251"/>
      <c r="Q1047377" s="251"/>
      <c r="R1047377" s="251"/>
      <c r="S1047377" s="251"/>
      <c r="T1047377" s="251"/>
      <c r="U1047377" s="251"/>
      <c r="V1047377" s="251"/>
      <c r="W1047377" s="251"/>
      <c r="X1047377" s="251"/>
      <c r="Y1047377" s="251"/>
      <c r="Z1047377" s="251"/>
      <c r="AA1047377" s="251"/>
      <c r="AB1047377" s="247"/>
      <c r="AC1047377" s="247"/>
      <c r="AD1047377" s="245"/>
      <c r="AE1047377" s="245"/>
      <c r="AF1047377" s="245"/>
      <c r="AG1047377" s="245"/>
    </row>
    <row r="1047378" spans="1:33" ht="12.75">
      <c r="A1047378" s="247"/>
      <c r="B1047378" s="248"/>
      <c r="C1047378" s="249"/>
      <c r="D1047378" s="250"/>
      <c r="E1047378" s="250"/>
      <c r="F1047378" s="250"/>
      <c r="G1047378" s="250"/>
      <c r="H1047378" s="250"/>
      <c r="I1047378" s="250"/>
      <c r="J1047378" s="244"/>
      <c r="K1047378" s="244"/>
      <c r="L1047378" s="244"/>
      <c r="M1047378" s="244"/>
      <c r="N1047378" s="244"/>
      <c r="O1047378" s="251"/>
      <c r="P1047378" s="251"/>
      <c r="Q1047378" s="251"/>
      <c r="R1047378" s="251"/>
      <c r="S1047378" s="251"/>
      <c r="T1047378" s="251"/>
      <c r="U1047378" s="251"/>
      <c r="V1047378" s="251"/>
      <c r="W1047378" s="251"/>
      <c r="X1047378" s="251"/>
      <c r="Y1047378" s="251"/>
      <c r="Z1047378" s="251"/>
      <c r="AA1047378" s="251"/>
      <c r="AB1047378" s="247"/>
      <c r="AC1047378" s="247"/>
      <c r="AD1047378" s="245"/>
      <c r="AE1047378" s="245"/>
      <c r="AF1047378" s="245"/>
      <c r="AG1047378" s="245"/>
    </row>
    <row r="1047379" spans="1:33" ht="12.75">
      <c r="A1047379" s="247"/>
      <c r="B1047379" s="248"/>
      <c r="C1047379" s="249"/>
      <c r="D1047379" s="250"/>
      <c r="E1047379" s="250"/>
      <c r="F1047379" s="250"/>
      <c r="G1047379" s="250"/>
      <c r="H1047379" s="250"/>
      <c r="I1047379" s="250"/>
      <c r="J1047379" s="244"/>
      <c r="K1047379" s="244"/>
      <c r="L1047379" s="244"/>
      <c r="M1047379" s="244"/>
      <c r="N1047379" s="244"/>
      <c r="O1047379" s="251"/>
      <c r="P1047379" s="251"/>
      <c r="Q1047379" s="251"/>
      <c r="R1047379" s="251"/>
      <c r="S1047379" s="251"/>
      <c r="T1047379" s="251"/>
      <c r="U1047379" s="251"/>
      <c r="V1047379" s="251"/>
      <c r="W1047379" s="251"/>
      <c r="X1047379" s="251"/>
      <c r="Y1047379" s="251"/>
      <c r="Z1047379" s="251"/>
      <c r="AA1047379" s="251"/>
      <c r="AB1047379" s="247"/>
      <c r="AC1047379" s="247"/>
      <c r="AD1047379" s="245"/>
      <c r="AE1047379" s="245"/>
      <c r="AF1047379" s="245"/>
      <c r="AG1047379" s="245"/>
    </row>
    <row r="1047380" spans="1:33" ht="12.75">
      <c r="A1047380" s="247"/>
      <c r="B1047380" s="248"/>
      <c r="C1047380" s="249"/>
      <c r="D1047380" s="250"/>
      <c r="E1047380" s="250"/>
      <c r="F1047380" s="250"/>
      <c r="G1047380" s="250"/>
      <c r="H1047380" s="250"/>
      <c r="I1047380" s="250"/>
      <c r="J1047380" s="244"/>
      <c r="K1047380" s="244"/>
      <c r="L1047380" s="244"/>
      <c r="M1047380" s="244"/>
      <c r="N1047380" s="244"/>
      <c r="O1047380" s="251"/>
      <c r="P1047380" s="251"/>
      <c r="Q1047380" s="251"/>
      <c r="R1047380" s="251"/>
      <c r="S1047380" s="251"/>
      <c r="T1047380" s="251"/>
      <c r="U1047380" s="251"/>
      <c r="V1047380" s="251"/>
      <c r="W1047380" s="251"/>
      <c r="X1047380" s="251"/>
      <c r="Y1047380" s="251"/>
      <c r="Z1047380" s="251"/>
      <c r="AA1047380" s="251"/>
      <c r="AB1047380" s="247"/>
      <c r="AC1047380" s="247"/>
      <c r="AD1047380" s="245"/>
      <c r="AE1047380" s="245"/>
      <c r="AF1047380" s="245"/>
      <c r="AG1047380" s="245"/>
    </row>
    <row r="1047381" spans="1:33" ht="12.75">
      <c r="A1047381" s="247"/>
      <c r="B1047381" s="248"/>
      <c r="C1047381" s="249"/>
      <c r="D1047381" s="250"/>
      <c r="E1047381" s="250"/>
      <c r="F1047381" s="250"/>
      <c r="G1047381" s="250"/>
      <c r="H1047381" s="250"/>
      <c r="I1047381" s="250"/>
      <c r="J1047381" s="244"/>
      <c r="K1047381" s="244"/>
      <c r="L1047381" s="244"/>
      <c r="M1047381" s="244"/>
      <c r="N1047381" s="244"/>
      <c r="O1047381" s="251"/>
      <c r="P1047381" s="251"/>
      <c r="Q1047381" s="251"/>
      <c r="R1047381" s="251"/>
      <c r="S1047381" s="251"/>
      <c r="T1047381" s="251"/>
      <c r="U1047381" s="251"/>
      <c r="V1047381" s="251"/>
      <c r="W1047381" s="251"/>
      <c r="X1047381" s="251"/>
      <c r="Y1047381" s="251"/>
      <c r="Z1047381" s="251"/>
      <c r="AA1047381" s="251"/>
      <c r="AB1047381" s="247"/>
      <c r="AC1047381" s="247"/>
      <c r="AD1047381" s="245"/>
      <c r="AE1047381" s="245"/>
      <c r="AF1047381" s="245"/>
      <c r="AG1047381" s="245"/>
    </row>
    <row r="1047382" spans="1:33" ht="12.75">
      <c r="A1047382" s="247"/>
      <c r="B1047382" s="248"/>
      <c r="C1047382" s="249"/>
      <c r="D1047382" s="250"/>
      <c r="E1047382" s="250"/>
      <c r="F1047382" s="250"/>
      <c r="G1047382" s="250"/>
      <c r="H1047382" s="250"/>
      <c r="I1047382" s="250"/>
      <c r="J1047382" s="244"/>
      <c r="K1047382" s="244"/>
      <c r="L1047382" s="244"/>
      <c r="M1047382" s="244"/>
      <c r="N1047382" s="244"/>
      <c r="O1047382" s="251"/>
      <c r="P1047382" s="251"/>
      <c r="Q1047382" s="251"/>
      <c r="R1047382" s="251"/>
      <c r="S1047382" s="251"/>
      <c r="T1047382" s="251"/>
      <c r="U1047382" s="251"/>
      <c r="V1047382" s="251"/>
      <c r="W1047382" s="251"/>
      <c r="X1047382" s="251"/>
      <c r="Y1047382" s="251"/>
      <c r="Z1047382" s="251"/>
      <c r="AA1047382" s="251"/>
      <c r="AB1047382" s="247"/>
      <c r="AC1047382" s="247"/>
      <c r="AD1047382" s="245"/>
      <c r="AE1047382" s="245"/>
      <c r="AF1047382" s="245"/>
      <c r="AG1047382" s="245"/>
    </row>
    <row r="1047383" spans="1:33" ht="12.75">
      <c r="A1047383" s="247"/>
      <c r="B1047383" s="248"/>
      <c r="C1047383" s="249"/>
      <c r="D1047383" s="250"/>
      <c r="E1047383" s="250"/>
      <c r="F1047383" s="250"/>
      <c r="G1047383" s="250"/>
      <c r="H1047383" s="250"/>
      <c r="I1047383" s="250"/>
      <c r="J1047383" s="244"/>
      <c r="K1047383" s="244"/>
      <c r="L1047383" s="244"/>
      <c r="M1047383" s="244"/>
      <c r="N1047383" s="244"/>
      <c r="O1047383" s="251"/>
      <c r="P1047383" s="251"/>
      <c r="Q1047383" s="251"/>
      <c r="R1047383" s="251"/>
      <c r="S1047383" s="251"/>
      <c r="T1047383" s="251"/>
      <c r="U1047383" s="251"/>
      <c r="V1047383" s="251"/>
      <c r="W1047383" s="251"/>
      <c r="X1047383" s="251"/>
      <c r="Y1047383" s="251"/>
      <c r="Z1047383" s="251"/>
      <c r="AA1047383" s="251"/>
      <c r="AB1047383" s="247"/>
      <c r="AC1047383" s="247"/>
      <c r="AD1047383" s="245"/>
      <c r="AE1047383" s="245"/>
      <c r="AF1047383" s="245"/>
      <c r="AG1047383" s="245"/>
    </row>
    <row r="1047384" spans="1:33" ht="12.75">
      <c r="A1047384" s="247"/>
      <c r="B1047384" s="248"/>
      <c r="C1047384" s="249"/>
      <c r="D1047384" s="250"/>
      <c r="E1047384" s="250"/>
      <c r="F1047384" s="250"/>
      <c r="G1047384" s="250"/>
      <c r="H1047384" s="250"/>
      <c r="I1047384" s="250"/>
      <c r="J1047384" s="244"/>
      <c r="K1047384" s="244"/>
      <c r="L1047384" s="244"/>
      <c r="M1047384" s="244"/>
      <c r="N1047384" s="244"/>
      <c r="O1047384" s="251"/>
      <c r="P1047384" s="251"/>
      <c r="Q1047384" s="251"/>
      <c r="R1047384" s="251"/>
      <c r="S1047384" s="251"/>
      <c r="T1047384" s="251"/>
      <c r="U1047384" s="251"/>
      <c r="V1047384" s="251"/>
      <c r="W1047384" s="251"/>
      <c r="X1047384" s="251"/>
      <c r="Y1047384" s="251"/>
      <c r="Z1047384" s="251"/>
      <c r="AA1047384" s="251"/>
      <c r="AB1047384" s="247"/>
      <c r="AC1047384" s="247"/>
      <c r="AD1047384" s="245"/>
      <c r="AE1047384" s="245"/>
      <c r="AF1047384" s="245"/>
      <c r="AG1047384" s="245"/>
    </row>
    <row r="1047385" spans="1:33" ht="12.75">
      <c r="A1047385" s="247"/>
      <c r="B1047385" s="248"/>
      <c r="C1047385" s="249"/>
      <c r="D1047385" s="250"/>
      <c r="E1047385" s="250"/>
      <c r="F1047385" s="250"/>
      <c r="G1047385" s="250"/>
      <c r="H1047385" s="250"/>
      <c r="I1047385" s="250"/>
      <c r="J1047385" s="244"/>
      <c r="K1047385" s="244"/>
      <c r="L1047385" s="244"/>
      <c r="M1047385" s="244"/>
      <c r="N1047385" s="244"/>
      <c r="O1047385" s="251"/>
      <c r="P1047385" s="251"/>
      <c r="Q1047385" s="251"/>
      <c r="R1047385" s="251"/>
      <c r="S1047385" s="251"/>
      <c r="T1047385" s="251"/>
      <c r="U1047385" s="251"/>
      <c r="V1047385" s="251"/>
      <c r="W1047385" s="251"/>
      <c r="X1047385" s="251"/>
      <c r="Y1047385" s="251"/>
      <c r="Z1047385" s="251"/>
      <c r="AA1047385" s="251"/>
      <c r="AB1047385" s="247"/>
      <c r="AC1047385" s="247"/>
      <c r="AD1047385" s="245"/>
      <c r="AE1047385" s="245"/>
      <c r="AF1047385" s="245"/>
      <c r="AG1047385" s="245"/>
    </row>
    <row r="1047386" spans="1:33" ht="12.75">
      <c r="A1047386" s="247"/>
      <c r="B1047386" s="248"/>
      <c r="C1047386" s="249"/>
      <c r="D1047386" s="250"/>
      <c r="E1047386" s="250"/>
      <c r="F1047386" s="250"/>
      <c r="G1047386" s="250"/>
      <c r="H1047386" s="250"/>
      <c r="I1047386" s="250"/>
      <c r="J1047386" s="244"/>
      <c r="K1047386" s="244"/>
      <c r="L1047386" s="244"/>
      <c r="M1047386" s="244"/>
      <c r="N1047386" s="244"/>
      <c r="O1047386" s="251"/>
      <c r="P1047386" s="251"/>
      <c r="Q1047386" s="251"/>
      <c r="R1047386" s="251"/>
      <c r="S1047386" s="251"/>
      <c r="T1047386" s="251"/>
      <c r="U1047386" s="251"/>
      <c r="V1047386" s="251"/>
      <c r="W1047386" s="251"/>
      <c r="X1047386" s="251"/>
      <c r="Y1047386" s="251"/>
      <c r="Z1047386" s="251"/>
      <c r="AA1047386" s="251"/>
      <c r="AB1047386" s="247"/>
      <c r="AC1047386" s="247"/>
      <c r="AD1047386" s="245"/>
      <c r="AE1047386" s="245"/>
      <c r="AF1047386" s="245"/>
      <c r="AG1047386" s="245"/>
    </row>
    <row r="1047387" spans="1:33" ht="12.75">
      <c r="A1047387" s="247"/>
      <c r="B1047387" s="248"/>
      <c r="C1047387" s="249"/>
      <c r="D1047387" s="250"/>
      <c r="E1047387" s="250"/>
      <c r="F1047387" s="250"/>
      <c r="G1047387" s="250"/>
      <c r="H1047387" s="250"/>
      <c r="I1047387" s="250"/>
      <c r="J1047387" s="244"/>
      <c r="K1047387" s="244"/>
      <c r="L1047387" s="244"/>
      <c r="M1047387" s="244"/>
      <c r="N1047387" s="244"/>
      <c r="O1047387" s="251"/>
      <c r="P1047387" s="251"/>
      <c r="Q1047387" s="251"/>
      <c r="R1047387" s="251"/>
      <c r="S1047387" s="251"/>
      <c r="T1047387" s="251"/>
      <c r="U1047387" s="251"/>
      <c r="V1047387" s="251"/>
      <c r="W1047387" s="251"/>
      <c r="X1047387" s="251"/>
      <c r="Y1047387" s="251"/>
      <c r="Z1047387" s="251"/>
      <c r="AA1047387" s="251"/>
      <c r="AB1047387" s="247"/>
      <c r="AC1047387" s="247"/>
      <c r="AD1047387" s="245"/>
      <c r="AE1047387" s="245"/>
      <c r="AF1047387" s="245"/>
      <c r="AG1047387" s="245"/>
    </row>
    <row r="1047388" spans="1:33" ht="12.75">
      <c r="A1047388" s="247"/>
      <c r="B1047388" s="248"/>
      <c r="C1047388" s="249"/>
      <c r="D1047388" s="250"/>
      <c r="E1047388" s="250"/>
      <c r="F1047388" s="250"/>
      <c r="G1047388" s="250"/>
      <c r="H1047388" s="250"/>
      <c r="I1047388" s="250"/>
      <c r="J1047388" s="244"/>
      <c r="K1047388" s="244"/>
      <c r="L1047388" s="244"/>
      <c r="M1047388" s="244"/>
      <c r="N1047388" s="244"/>
      <c r="O1047388" s="251"/>
      <c r="P1047388" s="251"/>
      <c r="Q1047388" s="251"/>
      <c r="R1047388" s="251"/>
      <c r="S1047388" s="251"/>
      <c r="T1047388" s="251"/>
      <c r="U1047388" s="251"/>
      <c r="V1047388" s="251"/>
      <c r="W1047388" s="251"/>
      <c r="X1047388" s="251"/>
      <c r="Y1047388" s="251"/>
      <c r="Z1047388" s="251"/>
      <c r="AA1047388" s="251"/>
      <c r="AB1047388" s="247"/>
      <c r="AC1047388" s="247"/>
      <c r="AD1047388" s="245"/>
      <c r="AE1047388" s="245"/>
      <c r="AF1047388" s="245"/>
      <c r="AG1047388" s="245"/>
    </row>
    <row r="1047389" spans="1:33" ht="12.75">
      <c r="A1047389" s="247"/>
      <c r="B1047389" s="248"/>
      <c r="C1047389" s="249"/>
      <c r="D1047389" s="250"/>
      <c r="E1047389" s="250"/>
      <c r="F1047389" s="250"/>
      <c r="G1047389" s="250"/>
      <c r="H1047389" s="250"/>
      <c r="I1047389" s="250"/>
      <c r="J1047389" s="244"/>
      <c r="K1047389" s="244"/>
      <c r="L1047389" s="244"/>
      <c r="M1047389" s="244"/>
      <c r="N1047389" s="244"/>
      <c r="O1047389" s="251"/>
      <c r="P1047389" s="251"/>
      <c r="Q1047389" s="251"/>
      <c r="R1047389" s="251"/>
      <c r="S1047389" s="251"/>
      <c r="T1047389" s="251"/>
      <c r="U1047389" s="251"/>
      <c r="V1047389" s="251"/>
      <c r="W1047389" s="251"/>
      <c r="X1047389" s="251"/>
      <c r="Y1047389" s="251"/>
      <c r="Z1047389" s="251"/>
      <c r="AA1047389" s="251"/>
      <c r="AB1047389" s="247"/>
      <c r="AC1047389" s="247"/>
      <c r="AD1047389" s="245"/>
      <c r="AE1047389" s="245"/>
      <c r="AF1047389" s="245"/>
      <c r="AG1047389" s="245"/>
    </row>
    <row r="1047390" spans="1:33" ht="12.75">
      <c r="A1047390" s="247"/>
      <c r="B1047390" s="248"/>
      <c r="C1047390" s="249"/>
      <c r="D1047390" s="250"/>
      <c r="E1047390" s="250"/>
      <c r="F1047390" s="250"/>
      <c r="G1047390" s="250"/>
      <c r="H1047390" s="250"/>
      <c r="I1047390" s="250"/>
      <c r="J1047390" s="244"/>
      <c r="K1047390" s="244"/>
      <c r="L1047390" s="244"/>
      <c r="M1047390" s="244"/>
      <c r="N1047390" s="244"/>
      <c r="O1047390" s="251"/>
      <c r="P1047390" s="251"/>
      <c r="Q1047390" s="251"/>
      <c r="R1047390" s="251"/>
      <c r="S1047390" s="251"/>
      <c r="T1047390" s="251"/>
      <c r="U1047390" s="251"/>
      <c r="V1047390" s="251"/>
      <c r="W1047390" s="251"/>
      <c r="X1047390" s="251"/>
      <c r="Y1047390" s="251"/>
      <c r="Z1047390" s="251"/>
      <c r="AA1047390" s="251"/>
      <c r="AB1047390" s="247"/>
      <c r="AC1047390" s="247"/>
      <c r="AD1047390" s="245"/>
      <c r="AE1047390" s="245"/>
      <c r="AF1047390" s="245"/>
      <c r="AG1047390" s="245"/>
    </row>
    <row r="1047391" spans="1:33" ht="12.75">
      <c r="A1047391" s="247"/>
      <c r="B1047391" s="248"/>
      <c r="C1047391" s="249"/>
      <c r="D1047391" s="250"/>
      <c r="E1047391" s="250"/>
      <c r="F1047391" s="250"/>
      <c r="G1047391" s="250"/>
      <c r="H1047391" s="250"/>
      <c r="I1047391" s="250"/>
      <c r="J1047391" s="244"/>
      <c r="K1047391" s="244"/>
      <c r="L1047391" s="244"/>
      <c r="M1047391" s="244"/>
      <c r="N1047391" s="244"/>
      <c r="O1047391" s="251"/>
      <c r="P1047391" s="251"/>
      <c r="Q1047391" s="251"/>
      <c r="R1047391" s="251"/>
      <c r="S1047391" s="251"/>
      <c r="T1047391" s="251"/>
      <c r="U1047391" s="251"/>
      <c r="V1047391" s="251"/>
      <c r="W1047391" s="251"/>
      <c r="X1047391" s="251"/>
      <c r="Y1047391" s="251"/>
      <c r="Z1047391" s="251"/>
      <c r="AA1047391" s="251"/>
      <c r="AB1047391" s="247"/>
      <c r="AC1047391" s="247"/>
      <c r="AD1047391" s="245"/>
      <c r="AE1047391" s="245"/>
      <c r="AF1047391" s="245"/>
      <c r="AG1047391" s="245"/>
    </row>
    <row r="1047392" spans="1:33" ht="12.75">
      <c r="A1047392" s="247"/>
      <c r="B1047392" s="248"/>
      <c r="C1047392" s="249"/>
      <c r="D1047392" s="250"/>
      <c r="E1047392" s="250"/>
      <c r="F1047392" s="250"/>
      <c r="G1047392" s="250"/>
      <c r="H1047392" s="250"/>
      <c r="I1047392" s="250"/>
      <c r="J1047392" s="244"/>
      <c r="K1047392" s="244"/>
      <c r="L1047392" s="244"/>
      <c r="M1047392" s="244"/>
      <c r="N1047392" s="244"/>
      <c r="O1047392" s="251"/>
      <c r="P1047392" s="251"/>
      <c r="Q1047392" s="251"/>
      <c r="R1047392" s="251"/>
      <c r="S1047392" s="251"/>
      <c r="T1047392" s="251"/>
      <c r="U1047392" s="251"/>
      <c r="V1047392" s="251"/>
      <c r="W1047392" s="251"/>
      <c r="X1047392" s="251"/>
      <c r="Y1047392" s="251"/>
      <c r="Z1047392" s="251"/>
      <c r="AA1047392" s="251"/>
      <c r="AB1047392" s="247"/>
      <c r="AC1047392" s="247"/>
      <c r="AD1047392" s="245"/>
      <c r="AE1047392" s="245"/>
      <c r="AF1047392" s="245"/>
      <c r="AG1047392" s="245"/>
    </row>
    <row r="1047393" spans="1:33" ht="12.75">
      <c r="A1047393" s="247"/>
      <c r="B1047393" s="248"/>
      <c r="C1047393" s="249"/>
      <c r="D1047393" s="250"/>
      <c r="E1047393" s="250"/>
      <c r="F1047393" s="250"/>
      <c r="G1047393" s="250"/>
      <c r="H1047393" s="250"/>
      <c r="I1047393" s="250"/>
      <c r="J1047393" s="244"/>
      <c r="K1047393" s="244"/>
      <c r="L1047393" s="244"/>
      <c r="M1047393" s="244"/>
      <c r="N1047393" s="244"/>
      <c r="O1047393" s="251"/>
      <c r="P1047393" s="251"/>
      <c r="Q1047393" s="251"/>
      <c r="R1047393" s="251"/>
      <c r="S1047393" s="251"/>
      <c r="T1047393" s="251"/>
      <c r="U1047393" s="251"/>
      <c r="V1047393" s="251"/>
      <c r="W1047393" s="251"/>
      <c r="X1047393" s="251"/>
      <c r="Y1047393" s="251"/>
      <c r="Z1047393" s="251"/>
      <c r="AA1047393" s="251"/>
      <c r="AB1047393" s="247"/>
      <c r="AC1047393" s="247"/>
      <c r="AD1047393" s="245"/>
      <c r="AE1047393" s="245"/>
      <c r="AF1047393" s="245"/>
      <c r="AG1047393" s="245"/>
    </row>
    <row r="1047394" spans="1:33" ht="12.75">
      <c r="A1047394" s="247"/>
      <c r="B1047394" s="248"/>
      <c r="C1047394" s="249"/>
      <c r="D1047394" s="250"/>
      <c r="E1047394" s="250"/>
      <c r="F1047394" s="250"/>
      <c r="G1047394" s="250"/>
      <c r="H1047394" s="250"/>
      <c r="I1047394" s="250"/>
      <c r="J1047394" s="244"/>
      <c r="K1047394" s="244"/>
      <c r="L1047394" s="244"/>
      <c r="M1047394" s="244"/>
      <c r="N1047394" s="244"/>
      <c r="O1047394" s="251"/>
      <c r="P1047394" s="251"/>
      <c r="Q1047394" s="251"/>
      <c r="R1047394" s="251"/>
      <c r="S1047394" s="251"/>
      <c r="T1047394" s="251"/>
      <c r="U1047394" s="251"/>
      <c r="V1047394" s="251"/>
      <c r="W1047394" s="251"/>
      <c r="X1047394" s="251"/>
      <c r="Y1047394" s="251"/>
      <c r="Z1047394" s="251"/>
      <c r="AA1047394" s="251"/>
      <c r="AB1047394" s="247"/>
      <c r="AC1047394" s="247"/>
      <c r="AD1047394" s="245"/>
      <c r="AE1047394" s="245"/>
      <c r="AF1047394" s="245"/>
      <c r="AG1047394" s="245"/>
    </row>
    <row r="1047395" spans="1:33" ht="12.75">
      <c r="A1047395" s="247"/>
      <c r="B1047395" s="248"/>
      <c r="C1047395" s="249"/>
      <c r="D1047395" s="250"/>
      <c r="E1047395" s="250"/>
      <c r="F1047395" s="250"/>
      <c r="G1047395" s="250"/>
      <c r="H1047395" s="250"/>
      <c r="I1047395" s="250"/>
      <c r="J1047395" s="244"/>
      <c r="K1047395" s="244"/>
      <c r="L1047395" s="244"/>
      <c r="M1047395" s="244"/>
      <c r="N1047395" s="244"/>
      <c r="O1047395" s="251"/>
      <c r="P1047395" s="251"/>
      <c r="Q1047395" s="251"/>
      <c r="R1047395" s="251"/>
      <c r="S1047395" s="251"/>
      <c r="T1047395" s="251"/>
      <c r="U1047395" s="251"/>
      <c r="V1047395" s="251"/>
      <c r="W1047395" s="251"/>
      <c r="X1047395" s="251"/>
      <c r="Y1047395" s="251"/>
      <c r="Z1047395" s="251"/>
      <c r="AA1047395" s="251"/>
      <c r="AB1047395" s="247"/>
      <c r="AC1047395" s="247"/>
      <c r="AD1047395" s="245"/>
      <c r="AE1047395" s="245"/>
      <c r="AF1047395" s="245"/>
      <c r="AG1047395" s="245"/>
    </row>
    <row r="1047396" spans="1:33" ht="12.75">
      <c r="A1047396" s="247"/>
      <c r="B1047396" s="248"/>
      <c r="C1047396" s="249"/>
      <c r="D1047396" s="250"/>
      <c r="E1047396" s="250"/>
      <c r="F1047396" s="250"/>
      <c r="G1047396" s="250"/>
      <c r="H1047396" s="250"/>
      <c r="I1047396" s="250"/>
      <c r="J1047396" s="244"/>
      <c r="K1047396" s="244"/>
      <c r="L1047396" s="244"/>
      <c r="M1047396" s="244"/>
      <c r="N1047396" s="244"/>
      <c r="O1047396" s="251"/>
      <c r="P1047396" s="251"/>
      <c r="Q1047396" s="251"/>
      <c r="R1047396" s="251"/>
      <c r="S1047396" s="251"/>
      <c r="T1047396" s="251"/>
      <c r="U1047396" s="251"/>
      <c r="V1047396" s="251"/>
      <c r="W1047396" s="251"/>
      <c r="X1047396" s="251"/>
      <c r="Y1047396" s="251"/>
      <c r="Z1047396" s="251"/>
      <c r="AA1047396" s="251"/>
      <c r="AB1047396" s="247"/>
      <c r="AC1047396" s="247"/>
      <c r="AD1047396" s="245"/>
      <c r="AE1047396" s="245"/>
      <c r="AF1047396" s="245"/>
      <c r="AG1047396" s="245"/>
    </row>
    <row r="1047397" spans="1:33" ht="12.75">
      <c r="A1047397" s="247"/>
      <c r="B1047397" s="248"/>
      <c r="C1047397" s="249"/>
      <c r="D1047397" s="250"/>
      <c r="E1047397" s="250"/>
      <c r="F1047397" s="250"/>
      <c r="G1047397" s="250"/>
      <c r="H1047397" s="250"/>
      <c r="I1047397" s="250"/>
      <c r="J1047397" s="244"/>
      <c r="K1047397" s="244"/>
      <c r="L1047397" s="244"/>
      <c r="M1047397" s="244"/>
      <c r="N1047397" s="244"/>
      <c r="O1047397" s="251"/>
      <c r="P1047397" s="251"/>
      <c r="Q1047397" s="251"/>
      <c r="R1047397" s="251"/>
      <c r="S1047397" s="251"/>
      <c r="T1047397" s="251"/>
      <c r="U1047397" s="251"/>
      <c r="V1047397" s="251"/>
      <c r="W1047397" s="251"/>
      <c r="X1047397" s="251"/>
      <c r="Y1047397" s="251"/>
      <c r="Z1047397" s="251"/>
      <c r="AA1047397" s="251"/>
      <c r="AB1047397" s="247"/>
      <c r="AC1047397" s="247"/>
      <c r="AD1047397" s="245"/>
      <c r="AE1047397" s="245"/>
      <c r="AF1047397" s="245"/>
      <c r="AG1047397" s="245"/>
    </row>
    <row r="1047398" spans="1:33" ht="12.75">
      <c r="A1047398" s="247"/>
      <c r="B1047398" s="248"/>
      <c r="C1047398" s="249"/>
      <c r="D1047398" s="250"/>
      <c r="E1047398" s="250"/>
      <c r="F1047398" s="250"/>
      <c r="G1047398" s="250"/>
      <c r="H1047398" s="250"/>
      <c r="I1047398" s="250"/>
      <c r="J1047398" s="244"/>
      <c r="K1047398" s="244"/>
      <c r="L1047398" s="244"/>
      <c r="M1047398" s="244"/>
      <c r="N1047398" s="244"/>
      <c r="O1047398" s="251"/>
      <c r="P1047398" s="251"/>
      <c r="Q1047398" s="251"/>
      <c r="R1047398" s="251"/>
      <c r="S1047398" s="251"/>
      <c r="T1047398" s="251"/>
      <c r="U1047398" s="251"/>
      <c r="V1047398" s="251"/>
      <c r="W1047398" s="251"/>
      <c r="X1047398" s="251"/>
      <c r="Y1047398" s="251"/>
      <c r="Z1047398" s="251"/>
      <c r="AA1047398" s="251"/>
      <c r="AB1047398" s="247"/>
      <c r="AC1047398" s="247"/>
      <c r="AD1047398" s="245"/>
      <c r="AE1047398" s="245"/>
      <c r="AF1047398" s="245"/>
      <c r="AG1047398" s="245"/>
    </row>
    <row r="1047399" spans="1:33" ht="12.75">
      <c r="A1047399" s="247"/>
      <c r="B1047399" s="248"/>
      <c r="C1047399" s="249"/>
      <c r="D1047399" s="250"/>
      <c r="E1047399" s="250"/>
      <c r="F1047399" s="250"/>
      <c r="G1047399" s="250"/>
      <c r="H1047399" s="250"/>
      <c r="I1047399" s="250"/>
      <c r="J1047399" s="244"/>
      <c r="K1047399" s="244"/>
      <c r="L1047399" s="244"/>
      <c r="M1047399" s="244"/>
      <c r="N1047399" s="244"/>
      <c r="O1047399" s="251"/>
      <c r="P1047399" s="251"/>
      <c r="Q1047399" s="251"/>
      <c r="R1047399" s="251"/>
      <c r="S1047399" s="251"/>
      <c r="T1047399" s="251"/>
      <c r="U1047399" s="251"/>
      <c r="V1047399" s="251"/>
      <c r="W1047399" s="251"/>
      <c r="X1047399" s="251"/>
      <c r="Y1047399" s="251"/>
      <c r="Z1047399" s="251"/>
      <c r="AA1047399" s="251"/>
      <c r="AB1047399" s="247"/>
      <c r="AC1047399" s="247"/>
      <c r="AD1047399" s="245"/>
      <c r="AE1047399" s="245"/>
      <c r="AF1047399" s="245"/>
      <c r="AG1047399" s="245"/>
    </row>
    <row r="1047400" spans="1:33" ht="12.75">
      <c r="A1047400" s="247"/>
      <c r="B1047400" s="248"/>
      <c r="C1047400" s="249"/>
      <c r="D1047400" s="250"/>
      <c r="E1047400" s="250"/>
      <c r="F1047400" s="250"/>
      <c r="G1047400" s="250"/>
      <c r="H1047400" s="250"/>
      <c r="I1047400" s="250"/>
      <c r="J1047400" s="244"/>
      <c r="K1047400" s="244"/>
      <c r="L1047400" s="244"/>
      <c r="M1047400" s="244"/>
      <c r="N1047400" s="244"/>
      <c r="O1047400" s="251"/>
      <c r="P1047400" s="251"/>
      <c r="Q1047400" s="251"/>
      <c r="R1047400" s="251"/>
      <c r="S1047400" s="251"/>
      <c r="T1047400" s="251"/>
      <c r="U1047400" s="251"/>
      <c r="V1047400" s="251"/>
      <c r="W1047400" s="251"/>
      <c r="X1047400" s="251"/>
      <c r="Y1047400" s="251"/>
      <c r="Z1047400" s="251"/>
      <c r="AA1047400" s="251"/>
      <c r="AB1047400" s="247"/>
      <c r="AC1047400" s="247"/>
      <c r="AD1047400" s="245"/>
      <c r="AE1047400" s="245"/>
      <c r="AF1047400" s="245"/>
      <c r="AG1047400" s="245"/>
    </row>
    <row r="1047401" spans="1:33" ht="12.75">
      <c r="A1047401" s="247"/>
      <c r="B1047401" s="248"/>
      <c r="C1047401" s="249"/>
      <c r="D1047401" s="250"/>
      <c r="E1047401" s="250"/>
      <c r="F1047401" s="250"/>
      <c r="G1047401" s="250"/>
      <c r="H1047401" s="250"/>
      <c r="I1047401" s="250"/>
      <c r="J1047401" s="244"/>
      <c r="K1047401" s="244"/>
      <c r="L1047401" s="244"/>
      <c r="M1047401" s="244"/>
      <c r="N1047401" s="244"/>
      <c r="O1047401" s="251"/>
      <c r="P1047401" s="251"/>
      <c r="Q1047401" s="251"/>
      <c r="R1047401" s="251"/>
      <c r="S1047401" s="251"/>
      <c r="T1047401" s="251"/>
      <c r="U1047401" s="251"/>
      <c r="V1047401" s="251"/>
      <c r="W1047401" s="251"/>
      <c r="X1047401" s="251"/>
      <c r="Y1047401" s="251"/>
      <c r="Z1047401" s="251"/>
      <c r="AA1047401" s="251"/>
      <c r="AB1047401" s="247"/>
      <c r="AC1047401" s="247"/>
      <c r="AD1047401" s="245"/>
      <c r="AE1047401" s="245"/>
      <c r="AF1047401" s="245"/>
      <c r="AG1047401" s="245"/>
    </row>
    <row r="1047402" spans="1:33" ht="12.75">
      <c r="A1047402" s="247"/>
      <c r="B1047402" s="248"/>
      <c r="C1047402" s="249"/>
      <c r="D1047402" s="250"/>
      <c r="E1047402" s="250"/>
      <c r="F1047402" s="250"/>
      <c r="G1047402" s="250"/>
      <c r="H1047402" s="250"/>
      <c r="I1047402" s="250"/>
      <c r="J1047402" s="244"/>
      <c r="K1047402" s="244"/>
      <c r="L1047402" s="244"/>
      <c r="M1047402" s="244"/>
      <c r="N1047402" s="244"/>
      <c r="O1047402" s="251"/>
      <c r="P1047402" s="251"/>
      <c r="Q1047402" s="251"/>
      <c r="R1047402" s="251"/>
      <c r="S1047402" s="251"/>
      <c r="T1047402" s="251"/>
      <c r="U1047402" s="251"/>
      <c r="V1047402" s="251"/>
      <c r="W1047402" s="251"/>
      <c r="X1047402" s="251"/>
      <c r="Y1047402" s="251"/>
      <c r="Z1047402" s="251"/>
      <c r="AA1047402" s="251"/>
      <c r="AB1047402" s="247"/>
      <c r="AC1047402" s="247"/>
      <c r="AD1047402" s="245"/>
      <c r="AE1047402" s="245"/>
      <c r="AF1047402" s="245"/>
      <c r="AG1047402" s="245"/>
    </row>
    <row r="1047403" spans="1:33" ht="12.75">
      <c r="A1047403" s="247"/>
      <c r="B1047403" s="248"/>
      <c r="C1047403" s="249"/>
      <c r="D1047403" s="250"/>
      <c r="E1047403" s="250"/>
      <c r="F1047403" s="250"/>
      <c r="G1047403" s="250"/>
      <c r="H1047403" s="250"/>
      <c r="I1047403" s="250"/>
      <c r="J1047403" s="244"/>
      <c r="K1047403" s="244"/>
      <c r="L1047403" s="244"/>
      <c r="M1047403" s="244"/>
      <c r="N1047403" s="244"/>
      <c r="O1047403" s="251"/>
      <c r="P1047403" s="251"/>
      <c r="Q1047403" s="251"/>
      <c r="R1047403" s="251"/>
      <c r="S1047403" s="251"/>
      <c r="T1047403" s="251"/>
      <c r="U1047403" s="251"/>
      <c r="V1047403" s="251"/>
      <c r="W1047403" s="251"/>
      <c r="X1047403" s="251"/>
      <c r="Y1047403" s="251"/>
      <c r="Z1047403" s="251"/>
      <c r="AA1047403" s="251"/>
      <c r="AB1047403" s="247"/>
      <c r="AC1047403" s="247"/>
      <c r="AD1047403" s="245"/>
      <c r="AE1047403" s="245"/>
      <c r="AF1047403" s="245"/>
      <c r="AG1047403" s="245"/>
    </row>
    <row r="1047404" spans="1:33" ht="12.75">
      <c r="A1047404" s="247"/>
      <c r="B1047404" s="248"/>
      <c r="C1047404" s="249"/>
      <c r="D1047404" s="250"/>
      <c r="E1047404" s="250"/>
      <c r="F1047404" s="250"/>
      <c r="G1047404" s="250"/>
      <c r="H1047404" s="250"/>
      <c r="I1047404" s="250"/>
      <c r="J1047404" s="244"/>
      <c r="K1047404" s="244"/>
      <c r="L1047404" s="244"/>
      <c r="M1047404" s="244"/>
      <c r="N1047404" s="244"/>
      <c r="O1047404" s="251"/>
      <c r="P1047404" s="251"/>
      <c r="Q1047404" s="251"/>
      <c r="R1047404" s="251"/>
      <c r="S1047404" s="251"/>
      <c r="T1047404" s="251"/>
      <c r="U1047404" s="251"/>
      <c r="V1047404" s="251"/>
      <c r="W1047404" s="251"/>
      <c r="X1047404" s="251"/>
      <c r="Y1047404" s="251"/>
      <c r="Z1047404" s="251"/>
      <c r="AA1047404" s="251"/>
      <c r="AB1047404" s="247"/>
      <c r="AC1047404" s="247"/>
      <c r="AD1047404" s="245"/>
      <c r="AE1047404" s="245"/>
      <c r="AF1047404" s="245"/>
      <c r="AG1047404" s="245"/>
    </row>
    <row r="1047405" spans="1:33" ht="12.75">
      <c r="A1047405" s="247"/>
      <c r="B1047405" s="248"/>
      <c r="C1047405" s="249"/>
      <c r="D1047405" s="250"/>
      <c r="E1047405" s="250"/>
      <c r="F1047405" s="250"/>
      <c r="G1047405" s="250"/>
      <c r="H1047405" s="250"/>
      <c r="I1047405" s="250"/>
      <c r="J1047405" s="244"/>
      <c r="K1047405" s="244"/>
      <c r="L1047405" s="244"/>
      <c r="M1047405" s="244"/>
      <c r="N1047405" s="244"/>
      <c r="O1047405" s="251"/>
      <c r="P1047405" s="251"/>
      <c r="Q1047405" s="251"/>
      <c r="R1047405" s="251"/>
      <c r="S1047405" s="251"/>
      <c r="T1047405" s="251"/>
      <c r="U1047405" s="251"/>
      <c r="V1047405" s="251"/>
      <c r="W1047405" s="251"/>
      <c r="X1047405" s="251"/>
      <c r="Y1047405" s="251"/>
      <c r="Z1047405" s="251"/>
      <c r="AA1047405" s="251"/>
      <c r="AB1047405" s="247"/>
      <c r="AC1047405" s="247"/>
      <c r="AD1047405" s="245"/>
      <c r="AE1047405" s="245"/>
      <c r="AF1047405" s="245"/>
      <c r="AG1047405" s="245"/>
    </row>
    <row r="1047406" spans="1:33" ht="12.75">
      <c r="A1047406" s="247"/>
      <c r="B1047406" s="248"/>
      <c r="C1047406" s="249"/>
      <c r="D1047406" s="250"/>
      <c r="E1047406" s="250"/>
      <c r="F1047406" s="250"/>
      <c r="G1047406" s="250"/>
      <c r="H1047406" s="250"/>
      <c r="I1047406" s="250"/>
      <c r="J1047406" s="244"/>
      <c r="K1047406" s="244"/>
      <c r="L1047406" s="244"/>
      <c r="M1047406" s="244"/>
      <c r="N1047406" s="244"/>
      <c r="O1047406" s="251"/>
      <c r="P1047406" s="251"/>
      <c r="Q1047406" s="251"/>
      <c r="R1047406" s="251"/>
      <c r="S1047406" s="251"/>
      <c r="T1047406" s="251"/>
      <c r="U1047406" s="251"/>
      <c r="V1047406" s="251"/>
      <c r="W1047406" s="251"/>
      <c r="X1047406" s="251"/>
      <c r="Y1047406" s="251"/>
      <c r="Z1047406" s="251"/>
      <c r="AA1047406" s="251"/>
      <c r="AB1047406" s="247"/>
      <c r="AC1047406" s="247"/>
      <c r="AD1047406" s="245"/>
      <c r="AE1047406" s="245"/>
      <c r="AF1047406" s="245"/>
      <c r="AG1047406" s="245"/>
    </row>
    <row r="1047407" spans="1:33" ht="12.75">
      <c r="A1047407" s="247"/>
      <c r="B1047407" s="248"/>
      <c r="C1047407" s="249"/>
      <c r="D1047407" s="250"/>
      <c r="E1047407" s="250"/>
      <c r="F1047407" s="250"/>
      <c r="G1047407" s="250"/>
      <c r="H1047407" s="250"/>
      <c r="I1047407" s="250"/>
      <c r="J1047407" s="244"/>
      <c r="K1047407" s="244"/>
      <c r="L1047407" s="244"/>
      <c r="M1047407" s="244"/>
      <c r="N1047407" s="244"/>
      <c r="O1047407" s="251"/>
      <c r="P1047407" s="251"/>
      <c r="Q1047407" s="251"/>
      <c r="R1047407" s="251"/>
      <c r="S1047407" s="251"/>
      <c r="T1047407" s="251"/>
      <c r="U1047407" s="251"/>
      <c r="V1047407" s="251"/>
      <c r="W1047407" s="251"/>
      <c r="X1047407" s="251"/>
      <c r="Y1047407" s="251"/>
      <c r="Z1047407" s="251"/>
      <c r="AA1047407" s="251"/>
      <c r="AB1047407" s="247"/>
      <c r="AC1047407" s="247"/>
      <c r="AD1047407" s="245"/>
      <c r="AE1047407" s="245"/>
      <c r="AF1047407" s="245"/>
      <c r="AG1047407" s="245"/>
    </row>
    <row r="1047408" spans="1:33" ht="12.75">
      <c r="A1047408" s="247"/>
      <c r="B1047408" s="248"/>
      <c r="C1047408" s="249"/>
      <c r="D1047408" s="250"/>
      <c r="E1047408" s="250"/>
      <c r="F1047408" s="250"/>
      <c r="G1047408" s="250"/>
      <c r="H1047408" s="250"/>
      <c r="I1047408" s="250"/>
      <c r="J1047408" s="244"/>
      <c r="K1047408" s="244"/>
      <c r="L1047408" s="244"/>
      <c r="M1047408" s="244"/>
      <c r="N1047408" s="244"/>
      <c r="O1047408" s="251"/>
      <c r="P1047408" s="251"/>
      <c r="Q1047408" s="251"/>
      <c r="R1047408" s="251"/>
      <c r="S1047408" s="251"/>
      <c r="T1047408" s="251"/>
      <c r="U1047408" s="251"/>
      <c r="V1047408" s="251"/>
      <c r="W1047408" s="251"/>
      <c r="X1047408" s="251"/>
      <c r="Y1047408" s="251"/>
      <c r="Z1047408" s="251"/>
      <c r="AA1047408" s="251"/>
      <c r="AB1047408" s="247"/>
      <c r="AC1047408" s="247"/>
      <c r="AD1047408" s="245"/>
      <c r="AE1047408" s="245"/>
      <c r="AF1047408" s="245"/>
      <c r="AG1047408" s="245"/>
    </row>
    <row r="1047409" spans="1:33" ht="12.75">
      <c r="A1047409" s="247"/>
      <c r="B1047409" s="248"/>
      <c r="C1047409" s="249"/>
      <c r="D1047409" s="250"/>
      <c r="E1047409" s="250"/>
      <c r="F1047409" s="250"/>
      <c r="G1047409" s="250"/>
      <c r="H1047409" s="250"/>
      <c r="I1047409" s="250"/>
      <c r="J1047409" s="244"/>
      <c r="K1047409" s="244"/>
      <c r="L1047409" s="244"/>
      <c r="M1047409" s="244"/>
      <c r="N1047409" s="244"/>
      <c r="O1047409" s="251"/>
      <c r="P1047409" s="251"/>
      <c r="Q1047409" s="251"/>
      <c r="R1047409" s="251"/>
      <c r="S1047409" s="251"/>
      <c r="T1047409" s="251"/>
      <c r="U1047409" s="251"/>
      <c r="V1047409" s="251"/>
      <c r="W1047409" s="251"/>
      <c r="X1047409" s="251"/>
      <c r="Y1047409" s="251"/>
      <c r="Z1047409" s="251"/>
      <c r="AA1047409" s="251"/>
      <c r="AB1047409" s="247"/>
      <c r="AC1047409" s="247"/>
      <c r="AD1047409" s="245"/>
      <c r="AE1047409" s="245"/>
      <c r="AF1047409" s="245"/>
      <c r="AG1047409" s="245"/>
    </row>
    <row r="1047410" spans="1:33" ht="12.75">
      <c r="A1047410" s="247"/>
      <c r="B1047410" s="248"/>
      <c r="C1047410" s="249"/>
      <c r="D1047410" s="250"/>
      <c r="E1047410" s="250"/>
      <c r="F1047410" s="250"/>
      <c r="G1047410" s="250"/>
      <c r="H1047410" s="250"/>
      <c r="I1047410" s="250"/>
      <c r="J1047410" s="244"/>
      <c r="K1047410" s="244"/>
      <c r="L1047410" s="244"/>
      <c r="M1047410" s="244"/>
      <c r="N1047410" s="244"/>
      <c r="O1047410" s="251"/>
      <c r="P1047410" s="251"/>
      <c r="Q1047410" s="251"/>
      <c r="R1047410" s="251"/>
      <c r="S1047410" s="251"/>
      <c r="T1047410" s="251"/>
      <c r="U1047410" s="251"/>
      <c r="V1047410" s="251"/>
      <c r="W1047410" s="251"/>
      <c r="X1047410" s="251"/>
      <c r="Y1047410" s="251"/>
      <c r="Z1047410" s="251"/>
      <c r="AA1047410" s="251"/>
      <c r="AB1047410" s="247"/>
      <c r="AC1047410" s="247"/>
      <c r="AD1047410" s="245"/>
      <c r="AE1047410" s="245"/>
      <c r="AF1047410" s="245"/>
      <c r="AG1047410" s="245"/>
    </row>
    <row r="1047411" spans="1:33" ht="12.75">
      <c r="A1047411" s="247"/>
      <c r="B1047411" s="248"/>
      <c r="C1047411" s="249"/>
      <c r="D1047411" s="250"/>
      <c r="E1047411" s="250"/>
      <c r="F1047411" s="250"/>
      <c r="G1047411" s="250"/>
      <c r="H1047411" s="250"/>
      <c r="I1047411" s="250"/>
      <c r="J1047411" s="244"/>
      <c r="K1047411" s="244"/>
      <c r="L1047411" s="244"/>
      <c r="M1047411" s="244"/>
      <c r="N1047411" s="244"/>
      <c r="O1047411" s="251"/>
      <c r="P1047411" s="251"/>
      <c r="Q1047411" s="251"/>
      <c r="R1047411" s="251"/>
      <c r="S1047411" s="251"/>
      <c r="T1047411" s="251"/>
      <c r="U1047411" s="251"/>
      <c r="V1047411" s="251"/>
      <c r="W1047411" s="251"/>
      <c r="X1047411" s="251"/>
      <c r="Y1047411" s="251"/>
      <c r="Z1047411" s="251"/>
      <c r="AA1047411" s="251"/>
      <c r="AB1047411" s="247"/>
      <c r="AC1047411" s="247"/>
      <c r="AD1047411" s="245"/>
      <c r="AE1047411" s="245"/>
      <c r="AF1047411" s="245"/>
      <c r="AG1047411" s="245"/>
    </row>
    <row r="1047412" spans="1:33" ht="12.75">
      <c r="A1047412" s="247"/>
      <c r="B1047412" s="248"/>
      <c r="C1047412" s="249"/>
      <c r="D1047412" s="250"/>
      <c r="E1047412" s="250"/>
      <c r="F1047412" s="250"/>
      <c r="G1047412" s="250"/>
      <c r="H1047412" s="250"/>
      <c r="I1047412" s="250"/>
      <c r="J1047412" s="244"/>
      <c r="K1047412" s="244"/>
      <c r="L1047412" s="244"/>
      <c r="M1047412" s="244"/>
      <c r="N1047412" s="244"/>
      <c r="O1047412" s="251"/>
      <c r="P1047412" s="251"/>
      <c r="Q1047412" s="251"/>
      <c r="R1047412" s="251"/>
      <c r="S1047412" s="251"/>
      <c r="T1047412" s="251"/>
      <c r="U1047412" s="251"/>
      <c r="V1047412" s="251"/>
      <c r="W1047412" s="251"/>
      <c r="X1047412" s="251"/>
      <c r="Y1047412" s="251"/>
      <c r="Z1047412" s="251"/>
      <c r="AA1047412" s="251"/>
      <c r="AB1047412" s="247"/>
      <c r="AC1047412" s="247"/>
      <c r="AD1047412" s="245"/>
      <c r="AE1047412" s="245"/>
      <c r="AF1047412" s="245"/>
      <c r="AG1047412" s="245"/>
    </row>
    <row r="1047413" spans="1:33" ht="12.75">
      <c r="A1047413" s="247"/>
      <c r="B1047413" s="248"/>
      <c r="C1047413" s="249"/>
      <c r="D1047413" s="250"/>
      <c r="E1047413" s="250"/>
      <c r="F1047413" s="250"/>
      <c r="G1047413" s="250"/>
      <c r="H1047413" s="250"/>
      <c r="I1047413" s="250"/>
      <c r="J1047413" s="244"/>
      <c r="K1047413" s="244"/>
      <c r="L1047413" s="244"/>
      <c r="M1047413" s="244"/>
      <c r="N1047413" s="244"/>
      <c r="O1047413" s="251"/>
      <c r="P1047413" s="251"/>
      <c r="Q1047413" s="251"/>
      <c r="R1047413" s="251"/>
      <c r="S1047413" s="251"/>
      <c r="T1047413" s="251"/>
      <c r="U1047413" s="251"/>
      <c r="V1047413" s="251"/>
      <c r="W1047413" s="251"/>
      <c r="X1047413" s="251"/>
      <c r="Y1047413" s="251"/>
      <c r="Z1047413" s="251"/>
      <c r="AA1047413" s="251"/>
      <c r="AB1047413" s="247"/>
      <c r="AC1047413" s="247"/>
      <c r="AD1047413" s="245"/>
      <c r="AE1047413" s="245"/>
      <c r="AF1047413" s="245"/>
      <c r="AG1047413" s="245"/>
    </row>
    <row r="1047414" spans="1:33" ht="12.75">
      <c r="A1047414" s="247"/>
      <c r="B1047414" s="248"/>
      <c r="C1047414" s="249"/>
      <c r="D1047414" s="250"/>
      <c r="E1047414" s="250"/>
      <c r="F1047414" s="250"/>
      <c r="G1047414" s="250"/>
      <c r="H1047414" s="250"/>
      <c r="I1047414" s="250"/>
      <c r="J1047414" s="244"/>
      <c r="K1047414" s="244"/>
      <c r="L1047414" s="244"/>
      <c r="M1047414" s="244"/>
      <c r="N1047414" s="244"/>
      <c r="O1047414" s="251"/>
      <c r="P1047414" s="251"/>
      <c r="Q1047414" s="251"/>
      <c r="R1047414" s="251"/>
      <c r="S1047414" s="251"/>
      <c r="T1047414" s="251"/>
      <c r="U1047414" s="251"/>
      <c r="V1047414" s="251"/>
      <c r="W1047414" s="251"/>
      <c r="X1047414" s="251"/>
      <c r="Y1047414" s="251"/>
      <c r="Z1047414" s="251"/>
      <c r="AA1047414" s="251"/>
      <c r="AB1047414" s="247"/>
      <c r="AC1047414" s="247"/>
      <c r="AD1047414" s="245"/>
      <c r="AE1047414" s="245"/>
      <c r="AF1047414" s="245"/>
      <c r="AG1047414" s="245"/>
    </row>
    <row r="1047415" spans="1:33" ht="12.75">
      <c r="A1047415" s="247"/>
      <c r="B1047415" s="248"/>
      <c r="C1047415" s="249"/>
      <c r="D1047415" s="250"/>
      <c r="E1047415" s="250"/>
      <c r="F1047415" s="250"/>
      <c r="G1047415" s="250"/>
      <c r="H1047415" s="250"/>
      <c r="I1047415" s="250"/>
      <c r="J1047415" s="244"/>
      <c r="K1047415" s="244"/>
      <c r="L1047415" s="244"/>
      <c r="M1047415" s="244"/>
      <c r="N1047415" s="244"/>
      <c r="O1047415" s="251"/>
      <c r="P1047415" s="251"/>
      <c r="Q1047415" s="251"/>
      <c r="R1047415" s="251"/>
      <c r="S1047415" s="251"/>
      <c r="T1047415" s="251"/>
      <c r="U1047415" s="251"/>
      <c r="V1047415" s="251"/>
      <c r="W1047415" s="251"/>
      <c r="X1047415" s="251"/>
      <c r="Y1047415" s="251"/>
      <c r="Z1047415" s="251"/>
      <c r="AA1047415" s="251"/>
      <c r="AB1047415" s="247"/>
      <c r="AC1047415" s="247"/>
      <c r="AD1047415" s="245"/>
      <c r="AE1047415" s="245"/>
      <c r="AF1047415" s="245"/>
      <c r="AG1047415" s="245"/>
    </row>
    <row r="1047416" spans="1:33" ht="12.75">
      <c r="A1047416" s="247"/>
      <c r="B1047416" s="248"/>
      <c r="C1047416" s="249"/>
      <c r="D1047416" s="250"/>
      <c r="E1047416" s="250"/>
      <c r="F1047416" s="250"/>
      <c r="G1047416" s="250"/>
      <c r="H1047416" s="250"/>
      <c r="I1047416" s="250"/>
      <c r="J1047416" s="244"/>
      <c r="K1047416" s="244"/>
      <c r="L1047416" s="244"/>
      <c r="M1047416" s="244"/>
      <c r="N1047416" s="244"/>
      <c r="O1047416" s="251"/>
      <c r="P1047416" s="251"/>
      <c r="Q1047416" s="251"/>
      <c r="R1047416" s="251"/>
      <c r="S1047416" s="251"/>
      <c r="T1047416" s="251"/>
      <c r="U1047416" s="251"/>
      <c r="V1047416" s="251"/>
      <c r="W1047416" s="251"/>
      <c r="X1047416" s="251"/>
      <c r="Y1047416" s="251"/>
      <c r="Z1047416" s="251"/>
      <c r="AA1047416" s="251"/>
      <c r="AB1047416" s="247"/>
      <c r="AC1047416" s="247"/>
      <c r="AD1047416" s="245"/>
      <c r="AE1047416" s="245"/>
      <c r="AF1047416" s="245"/>
      <c r="AG1047416" s="245"/>
    </row>
    <row r="1047417" spans="1:33" ht="12.75">
      <c r="A1047417" s="247"/>
      <c r="B1047417" s="248"/>
      <c r="C1047417" s="249"/>
      <c r="D1047417" s="250"/>
      <c r="E1047417" s="250"/>
      <c r="F1047417" s="250"/>
      <c r="G1047417" s="250"/>
      <c r="H1047417" s="250"/>
      <c r="I1047417" s="250"/>
      <c r="J1047417" s="244"/>
      <c r="K1047417" s="244"/>
      <c r="L1047417" s="244"/>
      <c r="M1047417" s="244"/>
      <c r="N1047417" s="244"/>
      <c r="O1047417" s="251"/>
      <c r="P1047417" s="251"/>
      <c r="Q1047417" s="251"/>
      <c r="R1047417" s="251"/>
      <c r="S1047417" s="251"/>
      <c r="T1047417" s="251"/>
      <c r="U1047417" s="251"/>
      <c r="V1047417" s="251"/>
      <c r="W1047417" s="251"/>
      <c r="X1047417" s="251"/>
      <c r="Y1047417" s="251"/>
      <c r="Z1047417" s="251"/>
      <c r="AA1047417" s="251"/>
      <c r="AB1047417" s="247"/>
      <c r="AC1047417" s="247"/>
      <c r="AD1047417" s="245"/>
      <c r="AE1047417" s="245"/>
      <c r="AF1047417" s="245"/>
      <c r="AG1047417" s="245"/>
    </row>
    <row r="1047418" spans="1:33" ht="12.75">
      <c r="A1047418" s="247"/>
      <c r="B1047418" s="248"/>
      <c r="C1047418" s="249"/>
      <c r="D1047418" s="250"/>
      <c r="E1047418" s="250"/>
      <c r="F1047418" s="250"/>
      <c r="G1047418" s="250"/>
      <c r="H1047418" s="250"/>
      <c r="I1047418" s="250"/>
      <c r="J1047418" s="244"/>
      <c r="K1047418" s="244"/>
      <c r="L1047418" s="244"/>
      <c r="M1047418" s="244"/>
      <c r="N1047418" s="244"/>
      <c r="O1047418" s="251"/>
      <c r="P1047418" s="251"/>
      <c r="Q1047418" s="251"/>
      <c r="R1047418" s="251"/>
      <c r="S1047418" s="251"/>
      <c r="T1047418" s="251"/>
      <c r="U1047418" s="251"/>
      <c r="V1047418" s="251"/>
      <c r="W1047418" s="251"/>
      <c r="X1047418" s="251"/>
      <c r="Y1047418" s="251"/>
      <c r="Z1047418" s="251"/>
      <c r="AA1047418" s="251"/>
      <c r="AB1047418" s="247"/>
      <c r="AC1047418" s="247"/>
      <c r="AD1047418" s="245"/>
      <c r="AE1047418" s="245"/>
      <c r="AF1047418" s="245"/>
      <c r="AG1047418" s="245"/>
    </row>
    <row r="1047419" spans="1:33" ht="12.75">
      <c r="A1047419" s="247"/>
      <c r="B1047419" s="248"/>
      <c r="C1047419" s="249"/>
      <c r="D1047419" s="250"/>
      <c r="E1047419" s="250"/>
      <c r="F1047419" s="250"/>
      <c r="G1047419" s="250"/>
      <c r="H1047419" s="250"/>
      <c r="I1047419" s="250"/>
      <c r="J1047419" s="244"/>
      <c r="K1047419" s="244"/>
      <c r="L1047419" s="244"/>
      <c r="M1047419" s="244"/>
      <c r="N1047419" s="244"/>
      <c r="O1047419" s="251"/>
      <c r="P1047419" s="251"/>
      <c r="Q1047419" s="251"/>
      <c r="R1047419" s="251"/>
      <c r="S1047419" s="251"/>
      <c r="T1047419" s="251"/>
      <c r="U1047419" s="251"/>
      <c r="V1047419" s="251"/>
      <c r="W1047419" s="251"/>
      <c r="X1047419" s="251"/>
      <c r="Y1047419" s="251"/>
      <c r="Z1047419" s="251"/>
      <c r="AA1047419" s="251"/>
      <c r="AB1047419" s="247"/>
      <c r="AC1047419" s="247"/>
      <c r="AD1047419" s="245"/>
      <c r="AE1047419" s="245"/>
      <c r="AF1047419" s="245"/>
      <c r="AG1047419" s="245"/>
    </row>
    <row r="1047420" spans="1:33" ht="12.75">
      <c r="A1047420" s="247"/>
      <c r="B1047420" s="248"/>
      <c r="C1047420" s="249"/>
      <c r="D1047420" s="250"/>
      <c r="E1047420" s="250"/>
      <c r="F1047420" s="250"/>
      <c r="G1047420" s="250"/>
      <c r="H1047420" s="250"/>
      <c r="I1047420" s="250"/>
      <c r="J1047420" s="244"/>
      <c r="K1047420" s="244"/>
      <c r="L1047420" s="244"/>
      <c r="M1047420" s="244"/>
      <c r="N1047420" s="244"/>
      <c r="O1047420" s="251"/>
      <c r="P1047420" s="251"/>
      <c r="Q1047420" s="251"/>
      <c r="R1047420" s="251"/>
      <c r="S1047420" s="251"/>
      <c r="T1047420" s="251"/>
      <c r="U1047420" s="251"/>
      <c r="V1047420" s="251"/>
      <c r="W1047420" s="251"/>
      <c r="X1047420" s="251"/>
      <c r="Y1047420" s="251"/>
      <c r="Z1047420" s="251"/>
      <c r="AA1047420" s="251"/>
      <c r="AB1047420" s="247"/>
      <c r="AC1047420" s="247"/>
      <c r="AD1047420" s="245"/>
      <c r="AE1047420" s="245"/>
      <c r="AF1047420" s="245"/>
      <c r="AG1047420" s="245"/>
    </row>
    <row r="1047421" spans="1:33" ht="12.75">
      <c r="A1047421" s="247"/>
      <c r="B1047421" s="248"/>
      <c r="C1047421" s="249"/>
      <c r="D1047421" s="250"/>
      <c r="E1047421" s="250"/>
      <c r="F1047421" s="250"/>
      <c r="G1047421" s="250"/>
      <c r="H1047421" s="250"/>
      <c r="I1047421" s="250"/>
      <c r="J1047421" s="244"/>
      <c r="K1047421" s="244"/>
      <c r="L1047421" s="244"/>
      <c r="M1047421" s="244"/>
      <c r="N1047421" s="244"/>
      <c r="O1047421" s="251"/>
      <c r="P1047421" s="251"/>
      <c r="Q1047421" s="251"/>
      <c r="R1047421" s="251"/>
      <c r="S1047421" s="251"/>
      <c r="T1047421" s="251"/>
      <c r="U1047421" s="251"/>
      <c r="V1047421" s="251"/>
      <c r="W1047421" s="251"/>
      <c r="X1047421" s="251"/>
      <c r="Y1047421" s="251"/>
      <c r="Z1047421" s="251"/>
      <c r="AA1047421" s="251"/>
      <c r="AB1047421" s="247"/>
      <c r="AC1047421" s="247"/>
      <c r="AD1047421" s="245"/>
      <c r="AE1047421" s="245"/>
      <c r="AF1047421" s="245"/>
      <c r="AG1047421" s="245"/>
    </row>
    <row r="1047422" spans="1:33" ht="12.75">
      <c r="A1047422" s="247"/>
      <c r="B1047422" s="248"/>
      <c r="C1047422" s="249"/>
      <c r="D1047422" s="250"/>
      <c r="E1047422" s="250"/>
      <c r="F1047422" s="250"/>
      <c r="G1047422" s="250"/>
      <c r="H1047422" s="250"/>
      <c r="I1047422" s="250"/>
      <c r="J1047422" s="244"/>
      <c r="K1047422" s="244"/>
      <c r="L1047422" s="244"/>
      <c r="M1047422" s="244"/>
      <c r="N1047422" s="244"/>
      <c r="O1047422" s="251"/>
      <c r="P1047422" s="251"/>
      <c r="Q1047422" s="251"/>
      <c r="R1047422" s="251"/>
      <c r="S1047422" s="251"/>
      <c r="T1047422" s="251"/>
      <c r="U1047422" s="251"/>
      <c r="V1047422" s="251"/>
      <c r="W1047422" s="251"/>
      <c r="X1047422" s="251"/>
      <c r="Y1047422" s="251"/>
      <c r="Z1047422" s="251"/>
      <c r="AA1047422" s="251"/>
      <c r="AB1047422" s="247"/>
      <c r="AC1047422" s="247"/>
      <c r="AD1047422" s="245"/>
      <c r="AE1047422" s="245"/>
      <c r="AF1047422" s="245"/>
      <c r="AG1047422" s="245"/>
    </row>
    <row r="1047423" spans="1:33" ht="12.75">
      <c r="A1047423" s="247"/>
      <c r="B1047423" s="248"/>
      <c r="C1047423" s="249"/>
      <c r="D1047423" s="250"/>
      <c r="E1047423" s="250"/>
      <c r="F1047423" s="250"/>
      <c r="G1047423" s="250"/>
      <c r="H1047423" s="250"/>
      <c r="I1047423" s="250"/>
      <c r="J1047423" s="244"/>
      <c r="K1047423" s="244"/>
      <c r="L1047423" s="244"/>
      <c r="M1047423" s="244"/>
      <c r="N1047423" s="244"/>
      <c r="O1047423" s="251"/>
      <c r="P1047423" s="251"/>
      <c r="Q1047423" s="251"/>
      <c r="R1047423" s="251"/>
      <c r="S1047423" s="251"/>
      <c r="T1047423" s="251"/>
      <c r="U1047423" s="251"/>
      <c r="V1047423" s="251"/>
      <c r="W1047423" s="251"/>
      <c r="X1047423" s="251"/>
      <c r="Y1047423" s="251"/>
      <c r="Z1047423" s="251"/>
      <c r="AA1047423" s="251"/>
      <c r="AB1047423" s="247"/>
      <c r="AC1047423" s="247"/>
      <c r="AD1047423" s="245"/>
      <c r="AE1047423" s="245"/>
      <c r="AF1047423" s="245"/>
      <c r="AG1047423" s="245"/>
    </row>
    <row r="1047424" spans="1:33" ht="12.75">
      <c r="A1047424" s="247"/>
      <c r="B1047424" s="248"/>
      <c r="C1047424" s="249"/>
      <c r="D1047424" s="250"/>
      <c r="E1047424" s="250"/>
      <c r="F1047424" s="250"/>
      <c r="G1047424" s="250"/>
      <c r="H1047424" s="250"/>
      <c r="I1047424" s="250"/>
      <c r="J1047424" s="244"/>
      <c r="K1047424" s="244"/>
      <c r="L1047424" s="244"/>
      <c r="M1047424" s="244"/>
      <c r="N1047424" s="244"/>
      <c r="O1047424" s="251"/>
      <c r="P1047424" s="251"/>
      <c r="Q1047424" s="251"/>
      <c r="R1047424" s="251"/>
      <c r="S1047424" s="251"/>
      <c r="T1047424" s="251"/>
      <c r="U1047424" s="251"/>
      <c r="V1047424" s="251"/>
      <c r="W1047424" s="251"/>
      <c r="X1047424" s="251"/>
      <c r="Y1047424" s="251"/>
      <c r="Z1047424" s="251"/>
      <c r="AA1047424" s="251"/>
      <c r="AB1047424" s="247"/>
      <c r="AC1047424" s="247"/>
      <c r="AD1047424" s="245"/>
      <c r="AE1047424" s="245"/>
      <c r="AF1047424" s="245"/>
      <c r="AG1047424" s="245"/>
    </row>
    <row r="1047425" spans="1:33" ht="12.75">
      <c r="A1047425" s="247"/>
      <c r="B1047425" s="248"/>
      <c r="C1047425" s="249"/>
      <c r="D1047425" s="250"/>
      <c r="E1047425" s="250"/>
      <c r="F1047425" s="250"/>
      <c r="G1047425" s="250"/>
      <c r="H1047425" s="250"/>
      <c r="I1047425" s="250"/>
      <c r="J1047425" s="244"/>
      <c r="K1047425" s="244"/>
      <c r="L1047425" s="244"/>
      <c r="M1047425" s="244"/>
      <c r="N1047425" s="244"/>
      <c r="O1047425" s="251"/>
      <c r="P1047425" s="251"/>
      <c r="Q1047425" s="251"/>
      <c r="R1047425" s="251"/>
      <c r="S1047425" s="251"/>
      <c r="T1047425" s="251"/>
      <c r="U1047425" s="251"/>
      <c r="V1047425" s="251"/>
      <c r="W1047425" s="251"/>
      <c r="X1047425" s="251"/>
      <c r="Y1047425" s="251"/>
      <c r="Z1047425" s="251"/>
      <c r="AA1047425" s="251"/>
      <c r="AB1047425" s="247"/>
      <c r="AC1047425" s="247"/>
      <c r="AD1047425" s="245"/>
      <c r="AE1047425" s="245"/>
      <c r="AF1047425" s="245"/>
      <c r="AG1047425" s="245"/>
    </row>
    <row r="1047426" spans="1:33" ht="12.75">
      <c r="A1047426" s="247"/>
      <c r="B1047426" s="248"/>
      <c r="C1047426" s="249"/>
      <c r="D1047426" s="250"/>
      <c r="E1047426" s="250"/>
      <c r="F1047426" s="250"/>
      <c r="G1047426" s="250"/>
      <c r="H1047426" s="250"/>
      <c r="I1047426" s="250"/>
      <c r="J1047426" s="244"/>
      <c r="K1047426" s="244"/>
      <c r="L1047426" s="244"/>
      <c r="M1047426" s="244"/>
      <c r="N1047426" s="244"/>
      <c r="O1047426" s="251"/>
      <c r="P1047426" s="251"/>
      <c r="Q1047426" s="251"/>
      <c r="R1047426" s="251"/>
      <c r="S1047426" s="251"/>
      <c r="T1047426" s="251"/>
      <c r="U1047426" s="251"/>
      <c r="V1047426" s="251"/>
      <c r="W1047426" s="251"/>
      <c r="X1047426" s="251"/>
      <c r="Y1047426" s="251"/>
      <c r="Z1047426" s="251"/>
      <c r="AA1047426" s="251"/>
      <c r="AB1047426" s="247"/>
      <c r="AC1047426" s="247"/>
      <c r="AD1047426" s="245"/>
      <c r="AE1047426" s="245"/>
      <c r="AF1047426" s="245"/>
      <c r="AG1047426" s="245"/>
    </row>
    <row r="1047427" spans="1:33" ht="12.75">
      <c r="A1047427" s="247"/>
      <c r="B1047427" s="248"/>
      <c r="C1047427" s="249"/>
      <c r="D1047427" s="250"/>
      <c r="E1047427" s="250"/>
      <c r="F1047427" s="250"/>
      <c r="G1047427" s="250"/>
      <c r="H1047427" s="250"/>
      <c r="I1047427" s="250"/>
      <c r="J1047427" s="244"/>
      <c r="K1047427" s="244"/>
      <c r="L1047427" s="244"/>
      <c r="M1047427" s="244"/>
      <c r="N1047427" s="244"/>
      <c r="O1047427" s="251"/>
      <c r="P1047427" s="251"/>
      <c r="Q1047427" s="251"/>
      <c r="R1047427" s="251"/>
      <c r="S1047427" s="251"/>
      <c r="T1047427" s="251"/>
      <c r="U1047427" s="251"/>
      <c r="V1047427" s="251"/>
      <c r="W1047427" s="251"/>
      <c r="X1047427" s="251"/>
      <c r="Y1047427" s="251"/>
      <c r="Z1047427" s="251"/>
      <c r="AA1047427" s="251"/>
      <c r="AB1047427" s="247"/>
      <c r="AC1047427" s="247"/>
      <c r="AD1047427" s="245"/>
      <c r="AE1047427" s="245"/>
      <c r="AF1047427" s="245"/>
      <c r="AG1047427" s="245"/>
    </row>
    <row r="1047428" spans="1:33" ht="12.75">
      <c r="A1047428" s="247"/>
      <c r="B1047428" s="248"/>
      <c r="C1047428" s="249"/>
      <c r="D1047428" s="250"/>
      <c r="E1047428" s="250"/>
      <c r="F1047428" s="250"/>
      <c r="G1047428" s="250"/>
      <c r="H1047428" s="250"/>
      <c r="I1047428" s="250"/>
      <c r="J1047428" s="244"/>
      <c r="K1047428" s="244"/>
      <c r="L1047428" s="244"/>
      <c r="M1047428" s="244"/>
      <c r="N1047428" s="244"/>
      <c r="O1047428" s="251"/>
      <c r="P1047428" s="251"/>
      <c r="Q1047428" s="251"/>
      <c r="R1047428" s="251"/>
      <c r="S1047428" s="251"/>
      <c r="T1047428" s="251"/>
      <c r="U1047428" s="251"/>
      <c r="V1047428" s="251"/>
      <c r="W1047428" s="251"/>
      <c r="X1047428" s="251"/>
      <c r="Y1047428" s="251"/>
      <c r="Z1047428" s="251"/>
      <c r="AA1047428" s="251"/>
      <c r="AB1047428" s="247"/>
      <c r="AC1047428" s="247"/>
      <c r="AD1047428" s="245"/>
      <c r="AE1047428" s="245"/>
      <c r="AF1047428" s="245"/>
      <c r="AG1047428" s="245"/>
    </row>
    <row r="1047429" spans="1:33" ht="12.75">
      <c r="A1047429" s="247"/>
      <c r="B1047429" s="248"/>
      <c r="C1047429" s="249"/>
      <c r="D1047429" s="250"/>
      <c r="E1047429" s="250"/>
      <c r="F1047429" s="250"/>
      <c r="G1047429" s="250"/>
      <c r="H1047429" s="250"/>
      <c r="I1047429" s="250"/>
      <c r="J1047429" s="244"/>
      <c r="K1047429" s="244"/>
      <c r="L1047429" s="244"/>
      <c r="M1047429" s="244"/>
      <c r="N1047429" s="244"/>
      <c r="O1047429" s="251"/>
      <c r="P1047429" s="251"/>
      <c r="Q1047429" s="251"/>
      <c r="R1047429" s="251"/>
      <c r="S1047429" s="251"/>
      <c r="T1047429" s="251"/>
      <c r="U1047429" s="251"/>
      <c r="V1047429" s="251"/>
      <c r="W1047429" s="251"/>
      <c r="X1047429" s="251"/>
      <c r="Y1047429" s="251"/>
      <c r="Z1047429" s="251"/>
      <c r="AA1047429" s="251"/>
      <c r="AB1047429" s="247"/>
      <c r="AC1047429" s="247"/>
      <c r="AD1047429" s="245"/>
      <c r="AE1047429" s="245"/>
      <c r="AF1047429" s="245"/>
      <c r="AG1047429" s="245"/>
    </row>
    <row r="1047430" spans="1:33" ht="12.75">
      <c r="A1047430" s="247"/>
      <c r="B1047430" s="248"/>
      <c r="C1047430" s="249"/>
      <c r="D1047430" s="250"/>
      <c r="E1047430" s="250"/>
      <c r="F1047430" s="250"/>
      <c r="G1047430" s="250"/>
      <c r="H1047430" s="250"/>
      <c r="I1047430" s="250"/>
      <c r="J1047430" s="244"/>
      <c r="K1047430" s="244"/>
      <c r="L1047430" s="244"/>
      <c r="M1047430" s="244"/>
      <c r="N1047430" s="244"/>
      <c r="O1047430" s="251"/>
      <c r="P1047430" s="251"/>
      <c r="Q1047430" s="251"/>
      <c r="R1047430" s="251"/>
      <c r="S1047430" s="251"/>
      <c r="T1047430" s="251"/>
      <c r="U1047430" s="251"/>
      <c r="V1047430" s="251"/>
      <c r="W1047430" s="251"/>
      <c r="X1047430" s="251"/>
      <c r="Y1047430" s="251"/>
      <c r="Z1047430" s="251"/>
      <c r="AA1047430" s="251"/>
      <c r="AB1047430" s="247"/>
      <c r="AC1047430" s="247"/>
      <c r="AD1047430" s="245"/>
      <c r="AE1047430" s="245"/>
      <c r="AF1047430" s="245"/>
      <c r="AG1047430" s="245"/>
    </row>
    <row r="1047431" spans="1:33" ht="12.75">
      <c r="A1047431" s="247"/>
      <c r="B1047431" s="248"/>
      <c r="C1047431" s="249"/>
      <c r="D1047431" s="250"/>
      <c r="E1047431" s="250"/>
      <c r="F1047431" s="250"/>
      <c r="G1047431" s="250"/>
      <c r="H1047431" s="250"/>
      <c r="I1047431" s="250"/>
      <c r="J1047431" s="244"/>
      <c r="K1047431" s="244"/>
      <c r="L1047431" s="244"/>
      <c r="M1047431" s="244"/>
      <c r="N1047431" s="244"/>
      <c r="O1047431" s="251"/>
      <c r="P1047431" s="251"/>
      <c r="Q1047431" s="251"/>
      <c r="R1047431" s="251"/>
      <c r="S1047431" s="251"/>
      <c r="T1047431" s="251"/>
      <c r="U1047431" s="251"/>
      <c r="V1047431" s="251"/>
      <c r="W1047431" s="251"/>
      <c r="X1047431" s="251"/>
      <c r="Y1047431" s="251"/>
      <c r="Z1047431" s="251"/>
      <c r="AA1047431" s="251"/>
      <c r="AB1047431" s="247"/>
      <c r="AC1047431" s="247"/>
      <c r="AD1047431" s="245"/>
      <c r="AE1047431" s="245"/>
      <c r="AF1047431" s="245"/>
      <c r="AG1047431" s="245"/>
    </row>
    <row r="1047432" spans="1:33" ht="12.75">
      <c r="A1047432" s="247"/>
      <c r="B1047432" s="248"/>
      <c r="C1047432" s="249"/>
      <c r="D1047432" s="250"/>
      <c r="E1047432" s="250"/>
      <c r="F1047432" s="250"/>
      <c r="G1047432" s="250"/>
      <c r="H1047432" s="250"/>
      <c r="I1047432" s="250"/>
      <c r="J1047432" s="244"/>
      <c r="K1047432" s="244"/>
      <c r="L1047432" s="244"/>
      <c r="M1047432" s="244"/>
      <c r="N1047432" s="244"/>
      <c r="O1047432" s="251"/>
      <c r="P1047432" s="251"/>
      <c r="Q1047432" s="251"/>
      <c r="R1047432" s="251"/>
      <c r="S1047432" s="251"/>
      <c r="T1047432" s="251"/>
      <c r="U1047432" s="251"/>
      <c r="V1047432" s="251"/>
      <c r="W1047432" s="251"/>
      <c r="X1047432" s="251"/>
      <c r="Y1047432" s="251"/>
      <c r="Z1047432" s="251"/>
      <c r="AA1047432" s="251"/>
      <c r="AB1047432" s="247"/>
      <c r="AC1047432" s="247"/>
      <c r="AD1047432" s="245"/>
      <c r="AE1047432" s="245"/>
      <c r="AF1047432" s="245"/>
      <c r="AG1047432" s="245"/>
    </row>
    <row r="1047433" spans="1:33" ht="12.75">
      <c r="A1047433" s="247"/>
      <c r="B1047433" s="248"/>
      <c r="C1047433" s="249"/>
      <c r="D1047433" s="250"/>
      <c r="E1047433" s="250"/>
      <c r="F1047433" s="250"/>
      <c r="G1047433" s="250"/>
      <c r="H1047433" s="250"/>
      <c r="I1047433" s="250"/>
      <c r="J1047433" s="244"/>
      <c r="K1047433" s="244"/>
      <c r="L1047433" s="244"/>
      <c r="M1047433" s="244"/>
      <c r="N1047433" s="244"/>
      <c r="O1047433" s="251"/>
      <c r="P1047433" s="251"/>
      <c r="Q1047433" s="251"/>
      <c r="R1047433" s="251"/>
      <c r="S1047433" s="251"/>
      <c r="T1047433" s="251"/>
      <c r="U1047433" s="251"/>
      <c r="V1047433" s="251"/>
      <c r="W1047433" s="251"/>
      <c r="X1047433" s="251"/>
      <c r="Y1047433" s="251"/>
      <c r="Z1047433" s="251"/>
      <c r="AA1047433" s="251"/>
      <c r="AB1047433" s="247"/>
      <c r="AC1047433" s="247"/>
      <c r="AD1047433" s="245"/>
      <c r="AE1047433" s="245"/>
      <c r="AF1047433" s="245"/>
      <c r="AG1047433" s="245"/>
    </row>
    <row r="1047434" spans="1:33" ht="12.75">
      <c r="A1047434" s="247"/>
      <c r="B1047434" s="248"/>
      <c r="C1047434" s="249"/>
      <c r="D1047434" s="250"/>
      <c r="E1047434" s="250"/>
      <c r="F1047434" s="250"/>
      <c r="G1047434" s="250"/>
      <c r="H1047434" s="250"/>
      <c r="I1047434" s="250"/>
      <c r="J1047434" s="244"/>
      <c r="K1047434" s="244"/>
      <c r="L1047434" s="244"/>
      <c r="M1047434" s="244"/>
      <c r="N1047434" s="244"/>
      <c r="O1047434" s="251"/>
      <c r="P1047434" s="251"/>
      <c r="Q1047434" s="251"/>
      <c r="R1047434" s="251"/>
      <c r="S1047434" s="251"/>
      <c r="T1047434" s="251"/>
      <c r="U1047434" s="251"/>
      <c r="V1047434" s="251"/>
      <c r="W1047434" s="251"/>
      <c r="X1047434" s="251"/>
      <c r="Y1047434" s="251"/>
      <c r="Z1047434" s="251"/>
      <c r="AA1047434" s="251"/>
      <c r="AB1047434" s="247"/>
      <c r="AC1047434" s="247"/>
      <c r="AD1047434" s="245"/>
      <c r="AE1047434" s="245"/>
      <c r="AF1047434" s="245"/>
      <c r="AG1047434" s="245"/>
    </row>
    <row r="1047435" spans="1:33" ht="12.75">
      <c r="A1047435" s="247"/>
      <c r="B1047435" s="248"/>
      <c r="C1047435" s="249"/>
      <c r="D1047435" s="250"/>
      <c r="E1047435" s="250"/>
      <c r="F1047435" s="250"/>
      <c r="G1047435" s="250"/>
      <c r="H1047435" s="250"/>
      <c r="I1047435" s="250"/>
      <c r="J1047435" s="244"/>
      <c r="K1047435" s="244"/>
      <c r="L1047435" s="244"/>
      <c r="M1047435" s="244"/>
      <c r="N1047435" s="244"/>
      <c r="O1047435" s="251"/>
      <c r="P1047435" s="251"/>
      <c r="Q1047435" s="251"/>
      <c r="R1047435" s="251"/>
      <c r="S1047435" s="251"/>
      <c r="T1047435" s="251"/>
      <c r="U1047435" s="251"/>
      <c r="V1047435" s="251"/>
      <c r="W1047435" s="251"/>
      <c r="X1047435" s="251"/>
      <c r="Y1047435" s="251"/>
      <c r="Z1047435" s="251"/>
      <c r="AA1047435" s="251"/>
      <c r="AB1047435" s="247"/>
      <c r="AC1047435" s="247"/>
      <c r="AD1047435" s="245"/>
      <c r="AE1047435" s="245"/>
      <c r="AF1047435" s="245"/>
      <c r="AG1047435" s="245"/>
    </row>
    <row r="1047436" spans="1:33" ht="12.75">
      <c r="A1047436" s="247"/>
      <c r="B1047436" s="248"/>
      <c r="C1047436" s="249"/>
      <c r="D1047436" s="250"/>
      <c r="E1047436" s="250"/>
      <c r="F1047436" s="250"/>
      <c r="G1047436" s="250"/>
      <c r="H1047436" s="250"/>
      <c r="I1047436" s="250"/>
      <c r="J1047436" s="244"/>
      <c r="K1047436" s="244"/>
      <c r="L1047436" s="244"/>
      <c r="M1047436" s="244"/>
      <c r="N1047436" s="244"/>
      <c r="O1047436" s="251"/>
      <c r="P1047436" s="251"/>
      <c r="Q1047436" s="251"/>
      <c r="R1047436" s="251"/>
      <c r="S1047436" s="251"/>
      <c r="T1047436" s="251"/>
      <c r="U1047436" s="251"/>
      <c r="V1047436" s="251"/>
      <c r="W1047436" s="251"/>
      <c r="X1047436" s="251"/>
      <c r="Y1047436" s="251"/>
      <c r="Z1047436" s="251"/>
      <c r="AA1047436" s="251"/>
      <c r="AB1047436" s="247"/>
      <c r="AC1047436" s="247"/>
      <c r="AD1047436" s="245"/>
      <c r="AE1047436" s="245"/>
      <c r="AF1047436" s="245"/>
      <c r="AG1047436" s="245"/>
    </row>
    <row r="1047437" spans="1:33" ht="12.75">
      <c r="A1047437" s="247"/>
      <c r="B1047437" s="248"/>
      <c r="C1047437" s="249"/>
      <c r="D1047437" s="250"/>
      <c r="E1047437" s="250"/>
      <c r="F1047437" s="250"/>
      <c r="G1047437" s="250"/>
      <c r="H1047437" s="250"/>
      <c r="I1047437" s="250"/>
      <c r="J1047437" s="244"/>
      <c r="K1047437" s="244"/>
      <c r="L1047437" s="244"/>
      <c r="M1047437" s="244"/>
      <c r="N1047437" s="244"/>
      <c r="O1047437" s="251"/>
      <c r="P1047437" s="251"/>
      <c r="Q1047437" s="251"/>
      <c r="R1047437" s="251"/>
      <c r="S1047437" s="251"/>
      <c r="T1047437" s="251"/>
      <c r="U1047437" s="251"/>
      <c r="V1047437" s="251"/>
      <c r="W1047437" s="251"/>
      <c r="X1047437" s="251"/>
      <c r="Y1047437" s="251"/>
      <c r="Z1047437" s="251"/>
      <c r="AA1047437" s="251"/>
      <c r="AB1047437" s="247"/>
      <c r="AC1047437" s="247"/>
      <c r="AD1047437" s="245"/>
      <c r="AE1047437" s="245"/>
      <c r="AF1047437" s="245"/>
      <c r="AG1047437" s="245"/>
    </row>
    <row r="1047438" spans="1:33" ht="12.75">
      <c r="A1047438" s="247"/>
      <c r="B1047438" s="248"/>
      <c r="C1047438" s="249"/>
      <c r="D1047438" s="250"/>
      <c r="E1047438" s="250"/>
      <c r="F1047438" s="250"/>
      <c r="G1047438" s="250"/>
      <c r="H1047438" s="250"/>
      <c r="I1047438" s="250"/>
      <c r="J1047438" s="244"/>
      <c r="K1047438" s="244"/>
      <c r="L1047438" s="244"/>
      <c r="M1047438" s="244"/>
      <c r="N1047438" s="244"/>
      <c r="O1047438" s="251"/>
      <c r="P1047438" s="251"/>
      <c r="Q1047438" s="251"/>
      <c r="R1047438" s="251"/>
      <c r="S1047438" s="251"/>
      <c r="T1047438" s="251"/>
      <c r="U1047438" s="251"/>
      <c r="V1047438" s="251"/>
      <c r="W1047438" s="251"/>
      <c r="X1047438" s="251"/>
      <c r="Y1047438" s="251"/>
      <c r="Z1047438" s="251"/>
      <c r="AA1047438" s="251"/>
      <c r="AB1047438" s="247"/>
      <c r="AC1047438" s="247"/>
      <c r="AD1047438" s="245"/>
      <c r="AE1047438" s="245"/>
      <c r="AF1047438" s="245"/>
      <c r="AG1047438" s="245"/>
    </row>
    <row r="1047439" spans="1:33" ht="12.75">
      <c r="A1047439" s="247"/>
      <c r="B1047439" s="248"/>
      <c r="C1047439" s="249"/>
      <c r="D1047439" s="250"/>
      <c r="E1047439" s="250"/>
      <c r="F1047439" s="250"/>
      <c r="G1047439" s="250"/>
      <c r="H1047439" s="250"/>
      <c r="I1047439" s="250"/>
      <c r="J1047439" s="244"/>
      <c r="K1047439" s="244"/>
      <c r="L1047439" s="244"/>
      <c r="M1047439" s="244"/>
      <c r="N1047439" s="244"/>
      <c r="O1047439" s="251"/>
      <c r="P1047439" s="251"/>
      <c r="Q1047439" s="251"/>
      <c r="R1047439" s="251"/>
      <c r="S1047439" s="251"/>
      <c r="T1047439" s="251"/>
      <c r="U1047439" s="251"/>
      <c r="V1047439" s="251"/>
      <c r="W1047439" s="251"/>
      <c r="X1047439" s="251"/>
      <c r="Y1047439" s="251"/>
      <c r="Z1047439" s="251"/>
      <c r="AA1047439" s="251"/>
      <c r="AB1047439" s="247"/>
      <c r="AC1047439" s="247"/>
      <c r="AD1047439" s="245"/>
      <c r="AE1047439" s="245"/>
      <c r="AF1047439" s="245"/>
      <c r="AG1047439" s="245"/>
    </row>
    <row r="1047440" spans="1:33" ht="12.75">
      <c r="A1047440" s="247"/>
      <c r="B1047440" s="248"/>
      <c r="C1047440" s="249"/>
      <c r="D1047440" s="250"/>
      <c r="E1047440" s="250"/>
      <c r="F1047440" s="250"/>
      <c r="G1047440" s="250"/>
      <c r="H1047440" s="250"/>
      <c r="I1047440" s="250"/>
      <c r="J1047440" s="244"/>
      <c r="K1047440" s="244"/>
      <c r="L1047440" s="244"/>
      <c r="M1047440" s="244"/>
      <c r="N1047440" s="244"/>
      <c r="O1047440" s="251"/>
      <c r="P1047440" s="251"/>
      <c r="Q1047440" s="251"/>
      <c r="R1047440" s="251"/>
      <c r="S1047440" s="251"/>
      <c r="T1047440" s="251"/>
      <c r="U1047440" s="251"/>
      <c r="V1047440" s="251"/>
      <c r="W1047440" s="251"/>
      <c r="X1047440" s="251"/>
      <c r="Y1047440" s="251"/>
      <c r="Z1047440" s="251"/>
      <c r="AA1047440" s="251"/>
      <c r="AB1047440" s="247"/>
      <c r="AC1047440" s="247"/>
      <c r="AD1047440" s="245"/>
      <c r="AE1047440" s="245"/>
      <c r="AF1047440" s="245"/>
      <c r="AG1047440" s="245"/>
    </row>
    <row r="1047441" spans="1:33" ht="12.75">
      <c r="A1047441" s="247"/>
      <c r="B1047441" s="248"/>
      <c r="C1047441" s="249"/>
      <c r="D1047441" s="250"/>
      <c r="E1047441" s="250"/>
      <c r="F1047441" s="250"/>
      <c r="G1047441" s="250"/>
      <c r="H1047441" s="250"/>
      <c r="I1047441" s="250"/>
      <c r="J1047441" s="244"/>
      <c r="K1047441" s="244"/>
      <c r="L1047441" s="244"/>
      <c r="M1047441" s="244"/>
      <c r="N1047441" s="244"/>
      <c r="O1047441" s="251"/>
      <c r="P1047441" s="251"/>
      <c r="Q1047441" s="251"/>
      <c r="R1047441" s="251"/>
      <c r="S1047441" s="251"/>
      <c r="T1047441" s="251"/>
      <c r="U1047441" s="251"/>
      <c r="V1047441" s="251"/>
      <c r="W1047441" s="251"/>
      <c r="X1047441" s="251"/>
      <c r="Y1047441" s="251"/>
      <c r="Z1047441" s="251"/>
      <c r="AA1047441" s="251"/>
      <c r="AB1047441" s="247"/>
      <c r="AC1047441" s="247"/>
      <c r="AD1047441" s="245"/>
      <c r="AE1047441" s="245"/>
      <c r="AF1047441" s="245"/>
      <c r="AG1047441" s="245"/>
    </row>
    <row r="1047442" spans="1:33" ht="12.75">
      <c r="A1047442" s="247"/>
      <c r="B1047442" s="248"/>
      <c r="C1047442" s="249"/>
      <c r="D1047442" s="250"/>
      <c r="E1047442" s="250"/>
      <c r="F1047442" s="250"/>
      <c r="G1047442" s="250"/>
      <c r="H1047442" s="250"/>
      <c r="I1047442" s="250"/>
      <c r="J1047442" s="244"/>
      <c r="K1047442" s="244"/>
      <c r="L1047442" s="244"/>
      <c r="M1047442" s="244"/>
      <c r="N1047442" s="244"/>
      <c r="O1047442" s="251"/>
      <c r="P1047442" s="251"/>
      <c r="Q1047442" s="251"/>
      <c r="R1047442" s="251"/>
      <c r="S1047442" s="251"/>
      <c r="T1047442" s="251"/>
      <c r="U1047442" s="251"/>
      <c r="V1047442" s="251"/>
      <c r="W1047442" s="251"/>
      <c r="X1047442" s="251"/>
      <c r="Y1047442" s="251"/>
      <c r="Z1047442" s="251"/>
      <c r="AA1047442" s="251"/>
      <c r="AB1047442" s="247"/>
      <c r="AC1047442" s="247"/>
      <c r="AD1047442" s="245"/>
      <c r="AE1047442" s="245"/>
      <c r="AF1047442" s="245"/>
      <c r="AG1047442" s="245"/>
    </row>
    <row r="1047443" spans="1:33" ht="12.75">
      <c r="A1047443" s="247"/>
      <c r="B1047443" s="248"/>
      <c r="C1047443" s="249"/>
      <c r="D1047443" s="250"/>
      <c r="E1047443" s="250"/>
      <c r="F1047443" s="250"/>
      <c r="G1047443" s="250"/>
      <c r="H1047443" s="250"/>
      <c r="I1047443" s="250"/>
      <c r="J1047443" s="244"/>
      <c r="K1047443" s="244"/>
      <c r="L1047443" s="244"/>
      <c r="M1047443" s="244"/>
      <c r="N1047443" s="244"/>
      <c r="O1047443" s="251"/>
      <c r="P1047443" s="251"/>
      <c r="Q1047443" s="251"/>
      <c r="R1047443" s="251"/>
      <c r="S1047443" s="251"/>
      <c r="T1047443" s="251"/>
      <c r="U1047443" s="251"/>
      <c r="V1047443" s="251"/>
      <c r="W1047443" s="251"/>
      <c r="X1047443" s="251"/>
      <c r="Y1047443" s="251"/>
      <c r="Z1047443" s="251"/>
      <c r="AA1047443" s="251"/>
      <c r="AB1047443" s="247"/>
      <c r="AC1047443" s="247"/>
      <c r="AD1047443" s="245"/>
      <c r="AE1047443" s="245"/>
      <c r="AF1047443" s="245"/>
      <c r="AG1047443" s="245"/>
    </row>
    <row r="1047444" spans="1:33" ht="12.75">
      <c r="A1047444" s="247"/>
      <c r="B1047444" s="248"/>
      <c r="C1047444" s="249"/>
      <c r="D1047444" s="250"/>
      <c r="E1047444" s="250"/>
      <c r="F1047444" s="250"/>
      <c r="G1047444" s="250"/>
      <c r="H1047444" s="250"/>
      <c r="I1047444" s="250"/>
      <c r="J1047444" s="244"/>
      <c r="K1047444" s="244"/>
      <c r="L1047444" s="244"/>
      <c r="M1047444" s="244"/>
      <c r="N1047444" s="244"/>
      <c r="O1047444" s="251"/>
      <c r="P1047444" s="251"/>
      <c r="Q1047444" s="251"/>
      <c r="R1047444" s="251"/>
      <c r="S1047444" s="251"/>
      <c r="T1047444" s="251"/>
      <c r="U1047444" s="251"/>
      <c r="V1047444" s="251"/>
      <c r="W1047444" s="251"/>
      <c r="X1047444" s="251"/>
      <c r="Y1047444" s="251"/>
      <c r="Z1047444" s="251"/>
      <c r="AA1047444" s="251"/>
      <c r="AB1047444" s="247"/>
      <c r="AC1047444" s="247"/>
      <c r="AD1047444" s="245"/>
      <c r="AE1047444" s="245"/>
      <c r="AF1047444" s="245"/>
      <c r="AG1047444" s="245"/>
    </row>
    <row r="1047445" spans="1:33" ht="12.75">
      <c r="A1047445" s="247"/>
      <c r="B1047445" s="248"/>
      <c r="C1047445" s="249"/>
      <c r="D1047445" s="250"/>
      <c r="E1047445" s="250"/>
      <c r="F1047445" s="250"/>
      <c r="G1047445" s="250"/>
      <c r="H1047445" s="250"/>
      <c r="I1047445" s="250"/>
      <c r="J1047445" s="244"/>
      <c r="K1047445" s="244"/>
      <c r="L1047445" s="244"/>
      <c r="M1047445" s="244"/>
      <c r="N1047445" s="244"/>
      <c r="O1047445" s="251"/>
      <c r="P1047445" s="251"/>
      <c r="Q1047445" s="251"/>
      <c r="R1047445" s="251"/>
      <c r="S1047445" s="251"/>
      <c r="T1047445" s="251"/>
      <c r="U1047445" s="251"/>
      <c r="V1047445" s="251"/>
      <c r="W1047445" s="251"/>
      <c r="X1047445" s="251"/>
      <c r="Y1047445" s="251"/>
      <c r="Z1047445" s="251"/>
      <c r="AA1047445" s="251"/>
      <c r="AB1047445" s="247"/>
      <c r="AC1047445" s="247"/>
      <c r="AD1047445" s="245"/>
      <c r="AE1047445" s="245"/>
      <c r="AF1047445" s="245"/>
      <c r="AG1047445" s="245"/>
    </row>
    <row r="1047446" spans="1:33" ht="12.75">
      <c r="A1047446" s="247"/>
      <c r="B1047446" s="248"/>
      <c r="C1047446" s="249"/>
      <c r="D1047446" s="250"/>
      <c r="E1047446" s="250"/>
      <c r="F1047446" s="250"/>
      <c r="G1047446" s="250"/>
      <c r="H1047446" s="250"/>
      <c r="I1047446" s="250"/>
      <c r="J1047446" s="244"/>
      <c r="K1047446" s="244"/>
      <c r="L1047446" s="244"/>
      <c r="M1047446" s="244"/>
      <c r="N1047446" s="244"/>
      <c r="O1047446" s="251"/>
      <c r="P1047446" s="251"/>
      <c r="Q1047446" s="251"/>
      <c r="R1047446" s="251"/>
      <c r="S1047446" s="251"/>
      <c r="T1047446" s="251"/>
      <c r="U1047446" s="251"/>
      <c r="V1047446" s="251"/>
      <c r="W1047446" s="251"/>
      <c r="X1047446" s="251"/>
      <c r="Y1047446" s="251"/>
      <c r="Z1047446" s="251"/>
      <c r="AA1047446" s="251"/>
      <c r="AB1047446" s="247"/>
      <c r="AC1047446" s="247"/>
      <c r="AD1047446" s="245"/>
      <c r="AE1047446" s="245"/>
      <c r="AF1047446" s="245"/>
      <c r="AG1047446" s="245"/>
    </row>
    <row r="1047447" spans="1:33" ht="12.75">
      <c r="A1047447" s="247"/>
      <c r="B1047447" s="248"/>
      <c r="C1047447" s="249"/>
      <c r="D1047447" s="250"/>
      <c r="E1047447" s="250"/>
      <c r="F1047447" s="250"/>
      <c r="G1047447" s="250"/>
      <c r="H1047447" s="250"/>
      <c r="I1047447" s="250"/>
      <c r="J1047447" s="244"/>
      <c r="K1047447" s="244"/>
      <c r="L1047447" s="244"/>
      <c r="M1047447" s="244"/>
      <c r="N1047447" s="244"/>
      <c r="O1047447" s="251"/>
      <c r="P1047447" s="251"/>
      <c r="Q1047447" s="251"/>
      <c r="R1047447" s="251"/>
      <c r="S1047447" s="251"/>
      <c r="T1047447" s="251"/>
      <c r="U1047447" s="251"/>
      <c r="V1047447" s="251"/>
      <c r="W1047447" s="251"/>
      <c r="X1047447" s="251"/>
      <c r="Y1047447" s="251"/>
      <c r="Z1047447" s="251"/>
      <c r="AA1047447" s="251"/>
      <c r="AB1047447" s="247"/>
      <c r="AC1047447" s="247"/>
      <c r="AD1047447" s="245"/>
      <c r="AE1047447" s="245"/>
      <c r="AF1047447" s="245"/>
      <c r="AG1047447" s="245"/>
    </row>
    <row r="1047448" spans="1:33" ht="12.75">
      <c r="A1047448" s="247"/>
      <c r="B1047448" s="248"/>
      <c r="C1047448" s="249"/>
      <c r="D1047448" s="250"/>
      <c r="E1047448" s="250"/>
      <c r="F1047448" s="250"/>
      <c r="G1047448" s="250"/>
      <c r="H1047448" s="250"/>
      <c r="I1047448" s="250"/>
      <c r="J1047448" s="244"/>
      <c r="K1047448" s="244"/>
      <c r="L1047448" s="244"/>
      <c r="M1047448" s="244"/>
      <c r="N1047448" s="244"/>
      <c r="O1047448" s="251"/>
      <c r="P1047448" s="251"/>
      <c r="Q1047448" s="251"/>
      <c r="R1047448" s="251"/>
      <c r="S1047448" s="251"/>
      <c r="T1047448" s="251"/>
      <c r="U1047448" s="251"/>
      <c r="V1047448" s="251"/>
      <c r="W1047448" s="251"/>
      <c r="X1047448" s="251"/>
      <c r="Y1047448" s="251"/>
      <c r="Z1047448" s="251"/>
      <c r="AA1047448" s="251"/>
      <c r="AB1047448" s="247"/>
      <c r="AC1047448" s="247"/>
      <c r="AD1047448" s="245"/>
      <c r="AE1047448" s="245"/>
      <c r="AF1047448" s="245"/>
      <c r="AG1047448" s="245"/>
    </row>
    <row r="1047449" spans="1:33" ht="12.75">
      <c r="A1047449" s="247"/>
      <c r="B1047449" s="248"/>
      <c r="C1047449" s="249"/>
      <c r="D1047449" s="250"/>
      <c r="E1047449" s="250"/>
      <c r="F1047449" s="250"/>
      <c r="G1047449" s="250"/>
      <c r="H1047449" s="250"/>
      <c r="I1047449" s="250"/>
      <c r="J1047449" s="244"/>
      <c r="K1047449" s="244"/>
      <c r="L1047449" s="244"/>
      <c r="M1047449" s="244"/>
      <c r="N1047449" s="244"/>
      <c r="O1047449" s="251"/>
      <c r="P1047449" s="251"/>
      <c r="Q1047449" s="251"/>
      <c r="R1047449" s="251"/>
      <c r="S1047449" s="251"/>
      <c r="T1047449" s="251"/>
      <c r="U1047449" s="251"/>
      <c r="V1047449" s="251"/>
      <c r="W1047449" s="251"/>
      <c r="X1047449" s="251"/>
      <c r="Y1047449" s="251"/>
      <c r="Z1047449" s="251"/>
      <c r="AA1047449" s="251"/>
      <c r="AB1047449" s="247"/>
      <c r="AC1047449" s="247"/>
      <c r="AD1047449" s="245"/>
      <c r="AE1047449" s="245"/>
      <c r="AF1047449" s="245"/>
      <c r="AG1047449" s="245"/>
    </row>
    <row r="1047450" spans="1:33" ht="12.75">
      <c r="A1047450" s="247"/>
      <c r="B1047450" s="248"/>
      <c r="C1047450" s="249"/>
      <c r="D1047450" s="250"/>
      <c r="E1047450" s="250"/>
      <c r="F1047450" s="250"/>
      <c r="G1047450" s="250"/>
      <c r="H1047450" s="250"/>
      <c r="I1047450" s="250"/>
      <c r="J1047450" s="244"/>
      <c r="K1047450" s="244"/>
      <c r="L1047450" s="244"/>
      <c r="M1047450" s="244"/>
      <c r="N1047450" s="244"/>
      <c r="O1047450" s="251"/>
      <c r="P1047450" s="251"/>
      <c r="Q1047450" s="251"/>
      <c r="R1047450" s="251"/>
      <c r="S1047450" s="251"/>
      <c r="T1047450" s="251"/>
      <c r="U1047450" s="251"/>
      <c r="V1047450" s="251"/>
      <c r="W1047450" s="251"/>
      <c r="X1047450" s="251"/>
      <c r="Y1047450" s="251"/>
      <c r="Z1047450" s="251"/>
      <c r="AA1047450" s="251"/>
      <c r="AB1047450" s="247"/>
      <c r="AC1047450" s="247"/>
      <c r="AD1047450" s="245"/>
      <c r="AE1047450" s="245"/>
      <c r="AF1047450" s="245"/>
      <c r="AG1047450" s="245"/>
    </row>
    <row r="1047451" spans="1:33" ht="12.75">
      <c r="A1047451" s="247"/>
      <c r="B1047451" s="248"/>
      <c r="C1047451" s="249"/>
      <c r="D1047451" s="250"/>
      <c r="E1047451" s="250"/>
      <c r="F1047451" s="250"/>
      <c r="G1047451" s="250"/>
      <c r="H1047451" s="250"/>
      <c r="I1047451" s="250"/>
      <c r="J1047451" s="244"/>
      <c r="K1047451" s="244"/>
      <c r="L1047451" s="244"/>
      <c r="M1047451" s="244"/>
      <c r="N1047451" s="244"/>
      <c r="O1047451" s="251"/>
      <c r="P1047451" s="251"/>
      <c r="Q1047451" s="251"/>
      <c r="R1047451" s="251"/>
      <c r="S1047451" s="251"/>
      <c r="T1047451" s="251"/>
      <c r="U1047451" s="251"/>
      <c r="V1047451" s="251"/>
      <c r="W1047451" s="251"/>
      <c r="X1047451" s="251"/>
      <c r="Y1047451" s="251"/>
      <c r="Z1047451" s="251"/>
      <c r="AA1047451" s="251"/>
      <c r="AB1047451" s="247"/>
      <c r="AC1047451" s="247"/>
      <c r="AD1047451" s="245"/>
      <c r="AE1047451" s="245"/>
      <c r="AF1047451" s="245"/>
      <c r="AG1047451" s="245"/>
    </row>
    <row r="1047452" spans="1:33" ht="12.75">
      <c r="A1047452" s="247"/>
      <c r="B1047452" s="248"/>
      <c r="C1047452" s="249"/>
      <c r="D1047452" s="250"/>
      <c r="E1047452" s="250"/>
      <c r="F1047452" s="250"/>
      <c r="G1047452" s="250"/>
      <c r="H1047452" s="250"/>
      <c r="I1047452" s="250"/>
      <c r="J1047452" s="244"/>
      <c r="K1047452" s="244"/>
      <c r="L1047452" s="244"/>
      <c r="M1047452" s="244"/>
      <c r="N1047452" s="244"/>
      <c r="O1047452" s="251"/>
      <c r="P1047452" s="251"/>
      <c r="Q1047452" s="251"/>
      <c r="R1047452" s="251"/>
      <c r="S1047452" s="251"/>
      <c r="T1047452" s="251"/>
      <c r="U1047452" s="251"/>
      <c r="V1047452" s="251"/>
      <c r="W1047452" s="251"/>
      <c r="X1047452" s="251"/>
      <c r="Y1047452" s="251"/>
      <c r="Z1047452" s="251"/>
      <c r="AA1047452" s="251"/>
      <c r="AB1047452" s="247"/>
      <c r="AC1047452" s="247"/>
      <c r="AD1047452" s="245"/>
      <c r="AE1047452" s="245"/>
      <c r="AF1047452" s="245"/>
      <c r="AG1047452" s="245"/>
    </row>
    <row r="1047453" spans="1:33" ht="12.75">
      <c r="A1047453" s="247"/>
      <c r="B1047453" s="248"/>
      <c r="C1047453" s="249"/>
      <c r="D1047453" s="250"/>
      <c r="E1047453" s="250"/>
      <c r="F1047453" s="250"/>
      <c r="G1047453" s="250"/>
      <c r="H1047453" s="250"/>
      <c r="I1047453" s="250"/>
      <c r="J1047453" s="244"/>
      <c r="K1047453" s="244"/>
      <c r="L1047453" s="244"/>
      <c r="M1047453" s="244"/>
      <c r="N1047453" s="244"/>
      <c r="O1047453" s="251"/>
      <c r="P1047453" s="251"/>
      <c r="Q1047453" s="251"/>
      <c r="R1047453" s="251"/>
      <c r="S1047453" s="251"/>
      <c r="T1047453" s="251"/>
      <c r="U1047453" s="251"/>
      <c r="V1047453" s="251"/>
      <c r="W1047453" s="251"/>
      <c r="X1047453" s="251"/>
      <c r="Y1047453" s="251"/>
      <c r="Z1047453" s="251"/>
      <c r="AA1047453" s="251"/>
      <c r="AB1047453" s="247"/>
      <c r="AC1047453" s="247"/>
      <c r="AD1047453" s="245"/>
      <c r="AE1047453" s="245"/>
      <c r="AF1047453" s="245"/>
      <c r="AG1047453" s="245"/>
    </row>
    <row r="1047454" spans="1:33" ht="12.75">
      <c r="A1047454" s="247"/>
      <c r="B1047454" s="248"/>
      <c r="C1047454" s="249"/>
      <c r="D1047454" s="250"/>
      <c r="E1047454" s="250"/>
      <c r="F1047454" s="250"/>
      <c r="G1047454" s="250"/>
      <c r="H1047454" s="250"/>
      <c r="I1047454" s="250"/>
      <c r="J1047454" s="244"/>
      <c r="K1047454" s="244"/>
      <c r="L1047454" s="244"/>
      <c r="M1047454" s="244"/>
      <c r="N1047454" s="244"/>
      <c r="O1047454" s="251"/>
      <c r="P1047454" s="251"/>
      <c r="Q1047454" s="251"/>
      <c r="R1047454" s="251"/>
      <c r="S1047454" s="251"/>
      <c r="T1047454" s="251"/>
      <c r="U1047454" s="251"/>
      <c r="V1047454" s="251"/>
      <c r="W1047454" s="251"/>
      <c r="X1047454" s="251"/>
      <c r="Y1047454" s="251"/>
      <c r="Z1047454" s="251"/>
      <c r="AA1047454" s="251"/>
      <c r="AB1047454" s="247"/>
      <c r="AC1047454" s="247"/>
      <c r="AD1047454" s="245"/>
      <c r="AE1047454" s="245"/>
      <c r="AF1047454" s="245"/>
      <c r="AG1047454" s="245"/>
    </row>
    <row r="1047455" spans="1:33" ht="12.75">
      <c r="A1047455" s="247"/>
      <c r="B1047455" s="248"/>
      <c r="C1047455" s="249"/>
      <c r="D1047455" s="250"/>
      <c r="E1047455" s="250"/>
      <c r="F1047455" s="250"/>
      <c r="G1047455" s="250"/>
      <c r="H1047455" s="250"/>
      <c r="I1047455" s="250"/>
      <c r="J1047455" s="244"/>
      <c r="K1047455" s="244"/>
      <c r="L1047455" s="244"/>
      <c r="M1047455" s="244"/>
      <c r="N1047455" s="244"/>
      <c r="O1047455" s="251"/>
      <c r="P1047455" s="251"/>
      <c r="Q1047455" s="251"/>
      <c r="R1047455" s="251"/>
      <c r="S1047455" s="251"/>
      <c r="T1047455" s="251"/>
      <c r="U1047455" s="251"/>
      <c r="V1047455" s="251"/>
      <c r="W1047455" s="251"/>
      <c r="X1047455" s="251"/>
      <c r="Y1047455" s="251"/>
      <c r="Z1047455" s="251"/>
      <c r="AA1047455" s="251"/>
      <c r="AB1047455" s="247"/>
      <c r="AC1047455" s="247"/>
      <c r="AD1047455" s="245"/>
      <c r="AE1047455" s="245"/>
      <c r="AF1047455" s="245"/>
      <c r="AG1047455" s="245"/>
    </row>
    <row r="1047456" spans="1:33" ht="12.75">
      <c r="A1047456" s="247"/>
      <c r="B1047456" s="248"/>
      <c r="C1047456" s="249"/>
      <c r="D1047456" s="250"/>
      <c r="E1047456" s="250"/>
      <c r="F1047456" s="250"/>
      <c r="G1047456" s="250"/>
      <c r="H1047456" s="250"/>
      <c r="I1047456" s="250"/>
      <c r="J1047456" s="244"/>
      <c r="K1047456" s="244"/>
      <c r="L1047456" s="244"/>
      <c r="M1047456" s="244"/>
      <c r="N1047456" s="244"/>
      <c r="O1047456" s="251"/>
      <c r="P1047456" s="251"/>
      <c r="Q1047456" s="251"/>
      <c r="R1047456" s="251"/>
      <c r="S1047456" s="251"/>
      <c r="T1047456" s="251"/>
      <c r="U1047456" s="251"/>
      <c r="V1047456" s="251"/>
      <c r="W1047456" s="251"/>
      <c r="X1047456" s="251"/>
      <c r="Y1047456" s="251"/>
      <c r="Z1047456" s="251"/>
      <c r="AA1047456" s="251"/>
      <c r="AB1047456" s="247"/>
      <c r="AC1047456" s="247"/>
      <c r="AD1047456" s="245"/>
      <c r="AE1047456" s="245"/>
      <c r="AF1047456" s="245"/>
      <c r="AG1047456" s="245"/>
    </row>
    <row r="1047457" spans="1:33" ht="12.75">
      <c r="A1047457" s="247"/>
      <c r="B1047457" s="248"/>
      <c r="C1047457" s="249"/>
      <c r="D1047457" s="250"/>
      <c r="E1047457" s="250"/>
      <c r="F1047457" s="250"/>
      <c r="G1047457" s="250"/>
      <c r="H1047457" s="250"/>
      <c r="I1047457" s="250"/>
      <c r="J1047457" s="244"/>
      <c r="K1047457" s="244"/>
      <c r="L1047457" s="244"/>
      <c r="M1047457" s="244"/>
      <c r="N1047457" s="244"/>
      <c r="O1047457" s="251"/>
      <c r="P1047457" s="251"/>
      <c r="Q1047457" s="251"/>
      <c r="R1047457" s="251"/>
      <c r="S1047457" s="251"/>
      <c r="T1047457" s="251"/>
      <c r="U1047457" s="251"/>
      <c r="V1047457" s="251"/>
      <c r="W1047457" s="251"/>
      <c r="X1047457" s="251"/>
      <c r="Y1047457" s="251"/>
      <c r="Z1047457" s="251"/>
      <c r="AA1047457" s="251"/>
      <c r="AB1047457" s="247"/>
      <c r="AC1047457" s="247"/>
      <c r="AD1047457" s="245"/>
      <c r="AE1047457" s="245"/>
      <c r="AF1047457" s="245"/>
      <c r="AG1047457" s="245"/>
    </row>
    <row r="1047458" spans="1:33" ht="12.75">
      <c r="A1047458" s="247"/>
      <c r="B1047458" s="248"/>
      <c r="C1047458" s="249"/>
      <c r="D1047458" s="250"/>
      <c r="E1047458" s="250"/>
      <c r="F1047458" s="250"/>
      <c r="G1047458" s="250"/>
      <c r="H1047458" s="250"/>
      <c r="I1047458" s="250"/>
      <c r="J1047458" s="244"/>
      <c r="K1047458" s="244"/>
      <c r="L1047458" s="244"/>
      <c r="M1047458" s="244"/>
      <c r="N1047458" s="244"/>
      <c r="O1047458" s="251"/>
      <c r="P1047458" s="251"/>
      <c r="Q1047458" s="251"/>
      <c r="R1047458" s="251"/>
      <c r="S1047458" s="251"/>
      <c r="T1047458" s="251"/>
      <c r="U1047458" s="251"/>
      <c r="V1047458" s="251"/>
      <c r="W1047458" s="251"/>
      <c r="X1047458" s="251"/>
      <c r="Y1047458" s="251"/>
      <c r="Z1047458" s="251"/>
      <c r="AA1047458" s="251"/>
      <c r="AB1047458" s="247"/>
      <c r="AC1047458" s="247"/>
      <c r="AD1047458" s="245"/>
      <c r="AE1047458" s="245"/>
      <c r="AF1047458" s="245"/>
      <c r="AG1047458" s="245"/>
    </row>
    <row r="1047459" spans="1:33" ht="12.75">
      <c r="A1047459" s="247"/>
      <c r="B1047459" s="248"/>
      <c r="C1047459" s="249"/>
      <c r="D1047459" s="250"/>
      <c r="E1047459" s="250"/>
      <c r="F1047459" s="250"/>
      <c r="G1047459" s="250"/>
      <c r="H1047459" s="250"/>
      <c r="I1047459" s="250"/>
      <c r="J1047459" s="244"/>
      <c r="K1047459" s="244"/>
      <c r="L1047459" s="244"/>
      <c r="M1047459" s="244"/>
      <c r="N1047459" s="244"/>
      <c r="O1047459" s="251"/>
      <c r="P1047459" s="251"/>
      <c r="Q1047459" s="251"/>
      <c r="R1047459" s="251"/>
      <c r="S1047459" s="251"/>
      <c r="T1047459" s="251"/>
      <c r="U1047459" s="251"/>
      <c r="V1047459" s="251"/>
      <c r="W1047459" s="251"/>
      <c r="X1047459" s="251"/>
      <c r="Y1047459" s="251"/>
      <c r="Z1047459" s="251"/>
      <c r="AA1047459" s="251"/>
      <c r="AB1047459" s="247"/>
      <c r="AC1047459" s="247"/>
      <c r="AD1047459" s="245"/>
      <c r="AE1047459" s="245"/>
      <c r="AF1047459" s="245"/>
      <c r="AG1047459" s="245"/>
    </row>
    <row r="1047460" spans="1:33" ht="12.75">
      <c r="A1047460" s="247"/>
      <c r="B1047460" s="248"/>
      <c r="C1047460" s="249"/>
      <c r="D1047460" s="250"/>
      <c r="E1047460" s="250"/>
      <c r="F1047460" s="250"/>
      <c r="G1047460" s="250"/>
      <c r="H1047460" s="250"/>
      <c r="I1047460" s="250"/>
      <c r="J1047460" s="244"/>
      <c r="K1047460" s="244"/>
      <c r="L1047460" s="244"/>
      <c r="M1047460" s="244"/>
      <c r="N1047460" s="244"/>
      <c r="O1047460" s="251"/>
      <c r="P1047460" s="251"/>
      <c r="Q1047460" s="251"/>
      <c r="R1047460" s="251"/>
      <c r="S1047460" s="251"/>
      <c r="T1047460" s="251"/>
      <c r="U1047460" s="251"/>
      <c r="V1047460" s="251"/>
      <c r="W1047460" s="251"/>
      <c r="X1047460" s="251"/>
      <c r="Y1047460" s="251"/>
      <c r="Z1047460" s="251"/>
      <c r="AA1047460" s="251"/>
      <c r="AB1047460" s="247"/>
      <c r="AC1047460" s="247"/>
      <c r="AD1047460" s="245"/>
      <c r="AE1047460" s="245"/>
      <c r="AF1047460" s="245"/>
      <c r="AG1047460" s="245"/>
    </row>
    <row r="1047461" spans="1:33" ht="12.75">
      <c r="A1047461" s="247"/>
      <c r="B1047461" s="248"/>
      <c r="C1047461" s="249"/>
      <c r="D1047461" s="250"/>
      <c r="E1047461" s="250"/>
      <c r="F1047461" s="250"/>
      <c r="G1047461" s="250"/>
      <c r="H1047461" s="250"/>
      <c r="I1047461" s="250"/>
      <c r="J1047461" s="244"/>
      <c r="K1047461" s="244"/>
      <c r="L1047461" s="244"/>
      <c r="M1047461" s="244"/>
      <c r="N1047461" s="244"/>
      <c r="O1047461" s="251"/>
      <c r="P1047461" s="251"/>
      <c r="Q1047461" s="251"/>
      <c r="R1047461" s="251"/>
      <c r="S1047461" s="251"/>
      <c r="T1047461" s="251"/>
      <c r="U1047461" s="251"/>
      <c r="V1047461" s="251"/>
      <c r="W1047461" s="251"/>
      <c r="X1047461" s="251"/>
      <c r="Y1047461" s="251"/>
      <c r="Z1047461" s="251"/>
      <c r="AA1047461" s="251"/>
      <c r="AB1047461" s="247"/>
      <c r="AC1047461" s="247"/>
      <c r="AD1047461" s="245"/>
      <c r="AE1047461" s="245"/>
      <c r="AF1047461" s="245"/>
      <c r="AG1047461" s="245"/>
    </row>
    <row r="1047462" spans="1:33" ht="12.75">
      <c r="A1047462" s="247"/>
      <c r="B1047462" s="248"/>
      <c r="C1047462" s="249"/>
      <c r="D1047462" s="250"/>
      <c r="E1047462" s="250"/>
      <c r="F1047462" s="250"/>
      <c r="G1047462" s="250"/>
      <c r="H1047462" s="250"/>
      <c r="I1047462" s="250"/>
      <c r="J1047462" s="244"/>
      <c r="K1047462" s="244"/>
      <c r="L1047462" s="244"/>
      <c r="M1047462" s="244"/>
      <c r="N1047462" s="244"/>
      <c r="O1047462" s="251"/>
      <c r="P1047462" s="251"/>
      <c r="Q1047462" s="251"/>
      <c r="R1047462" s="251"/>
      <c r="S1047462" s="251"/>
      <c r="T1047462" s="251"/>
      <c r="U1047462" s="251"/>
      <c r="V1047462" s="251"/>
      <c r="W1047462" s="251"/>
      <c r="X1047462" s="251"/>
      <c r="Y1047462" s="251"/>
      <c r="Z1047462" s="251"/>
      <c r="AA1047462" s="251"/>
      <c r="AB1047462" s="247"/>
      <c r="AC1047462" s="247"/>
      <c r="AD1047462" s="245"/>
      <c r="AE1047462" s="245"/>
      <c r="AF1047462" s="245"/>
      <c r="AG1047462" s="245"/>
    </row>
    <row r="1047463" spans="1:33" ht="12.75">
      <c r="A1047463" s="247"/>
      <c r="B1047463" s="248"/>
      <c r="C1047463" s="249"/>
      <c r="D1047463" s="250"/>
      <c r="E1047463" s="250"/>
      <c r="F1047463" s="250"/>
      <c r="G1047463" s="250"/>
      <c r="H1047463" s="250"/>
      <c r="I1047463" s="250"/>
      <c r="J1047463" s="244"/>
      <c r="K1047463" s="244"/>
      <c r="L1047463" s="244"/>
      <c r="M1047463" s="244"/>
      <c r="N1047463" s="244"/>
      <c r="O1047463" s="251"/>
      <c r="P1047463" s="251"/>
      <c r="Q1047463" s="251"/>
      <c r="R1047463" s="251"/>
      <c r="S1047463" s="251"/>
      <c r="T1047463" s="251"/>
      <c r="U1047463" s="251"/>
      <c r="V1047463" s="251"/>
      <c r="W1047463" s="251"/>
      <c r="X1047463" s="251"/>
      <c r="Y1047463" s="251"/>
      <c r="Z1047463" s="251"/>
      <c r="AA1047463" s="251"/>
      <c r="AB1047463" s="247"/>
      <c r="AC1047463" s="247"/>
      <c r="AD1047463" s="245"/>
      <c r="AE1047463" s="245"/>
      <c r="AF1047463" s="245"/>
      <c r="AG1047463" s="245"/>
    </row>
    <row r="1047464" spans="1:33" ht="12.75">
      <c r="A1047464" s="247"/>
      <c r="B1047464" s="248"/>
      <c r="C1047464" s="249"/>
      <c r="D1047464" s="250"/>
      <c r="E1047464" s="250"/>
      <c r="F1047464" s="250"/>
      <c r="G1047464" s="250"/>
      <c r="H1047464" s="250"/>
      <c r="I1047464" s="250"/>
      <c r="J1047464" s="244"/>
      <c r="K1047464" s="244"/>
      <c r="L1047464" s="244"/>
      <c r="M1047464" s="244"/>
      <c r="N1047464" s="244"/>
      <c r="O1047464" s="251"/>
      <c r="P1047464" s="251"/>
      <c r="Q1047464" s="251"/>
      <c r="R1047464" s="251"/>
      <c r="S1047464" s="251"/>
      <c r="T1047464" s="251"/>
      <c r="U1047464" s="251"/>
      <c r="V1047464" s="251"/>
      <c r="W1047464" s="251"/>
      <c r="X1047464" s="251"/>
      <c r="Y1047464" s="251"/>
      <c r="Z1047464" s="251"/>
      <c r="AA1047464" s="251"/>
      <c r="AB1047464" s="247"/>
      <c r="AC1047464" s="247"/>
      <c r="AD1047464" s="245"/>
      <c r="AE1047464" s="245"/>
      <c r="AF1047464" s="245"/>
      <c r="AG1047464" s="245"/>
    </row>
    <row r="1047465" spans="1:33" ht="12.75">
      <c r="A1047465" s="247"/>
      <c r="B1047465" s="248"/>
      <c r="C1047465" s="249"/>
      <c r="D1047465" s="250"/>
      <c r="E1047465" s="250"/>
      <c r="F1047465" s="250"/>
      <c r="G1047465" s="250"/>
      <c r="H1047465" s="250"/>
      <c r="I1047465" s="250"/>
      <c r="J1047465" s="244"/>
      <c r="K1047465" s="244"/>
      <c r="L1047465" s="244"/>
      <c r="M1047465" s="244"/>
      <c r="N1047465" s="244"/>
      <c r="O1047465" s="251"/>
      <c r="P1047465" s="251"/>
      <c r="Q1047465" s="251"/>
      <c r="R1047465" s="251"/>
      <c r="S1047465" s="251"/>
      <c r="T1047465" s="251"/>
      <c r="U1047465" s="251"/>
      <c r="V1047465" s="251"/>
      <c r="W1047465" s="251"/>
      <c r="X1047465" s="251"/>
      <c r="Y1047465" s="251"/>
      <c r="Z1047465" s="251"/>
      <c r="AA1047465" s="251"/>
      <c r="AB1047465" s="247"/>
      <c r="AC1047465" s="247"/>
      <c r="AD1047465" s="245"/>
      <c r="AE1047465" s="245"/>
      <c r="AF1047465" s="245"/>
      <c r="AG1047465" s="245"/>
    </row>
    <row r="1047466" spans="1:33" ht="12.75">
      <c r="A1047466" s="247"/>
      <c r="B1047466" s="248"/>
      <c r="C1047466" s="249"/>
      <c r="D1047466" s="250"/>
      <c r="E1047466" s="250"/>
      <c r="F1047466" s="250"/>
      <c r="G1047466" s="250"/>
      <c r="H1047466" s="250"/>
      <c r="I1047466" s="250"/>
      <c r="J1047466" s="244"/>
      <c r="K1047466" s="244"/>
      <c r="L1047466" s="244"/>
      <c r="M1047466" s="244"/>
      <c r="N1047466" s="244"/>
      <c r="O1047466" s="251"/>
      <c r="P1047466" s="251"/>
      <c r="Q1047466" s="251"/>
      <c r="R1047466" s="251"/>
      <c r="S1047466" s="251"/>
      <c r="T1047466" s="251"/>
      <c r="U1047466" s="251"/>
      <c r="V1047466" s="251"/>
      <c r="W1047466" s="251"/>
      <c r="X1047466" s="251"/>
      <c r="Y1047466" s="251"/>
      <c r="Z1047466" s="251"/>
      <c r="AA1047466" s="251"/>
      <c r="AB1047466" s="247"/>
      <c r="AC1047466" s="247"/>
      <c r="AD1047466" s="245"/>
      <c r="AE1047466" s="245"/>
      <c r="AF1047466" s="245"/>
      <c r="AG1047466" s="245"/>
    </row>
    <row r="1047467" spans="1:33" ht="12.75">
      <c r="A1047467" s="247"/>
      <c r="B1047467" s="248"/>
      <c r="C1047467" s="249"/>
      <c r="D1047467" s="250"/>
      <c r="E1047467" s="250"/>
      <c r="F1047467" s="250"/>
      <c r="G1047467" s="250"/>
      <c r="H1047467" s="250"/>
      <c r="I1047467" s="250"/>
      <c r="J1047467" s="244"/>
      <c r="K1047467" s="244"/>
      <c r="L1047467" s="244"/>
      <c r="M1047467" s="244"/>
      <c r="N1047467" s="244"/>
      <c r="O1047467" s="251"/>
      <c r="P1047467" s="251"/>
      <c r="Q1047467" s="251"/>
      <c r="R1047467" s="251"/>
      <c r="S1047467" s="251"/>
      <c r="T1047467" s="251"/>
      <c r="U1047467" s="251"/>
      <c r="V1047467" s="251"/>
      <c r="W1047467" s="251"/>
      <c r="X1047467" s="251"/>
      <c r="Y1047467" s="251"/>
      <c r="Z1047467" s="251"/>
      <c r="AA1047467" s="251"/>
      <c r="AB1047467" s="247"/>
      <c r="AC1047467" s="247"/>
      <c r="AD1047467" s="245"/>
      <c r="AE1047467" s="245"/>
      <c r="AF1047467" s="245"/>
      <c r="AG1047467" s="245"/>
    </row>
    <row r="1047468" spans="1:33" ht="12.75">
      <c r="A1047468" s="247"/>
      <c r="B1047468" s="248"/>
      <c r="C1047468" s="249"/>
      <c r="D1047468" s="250"/>
      <c r="E1047468" s="250"/>
      <c r="F1047468" s="250"/>
      <c r="G1047468" s="250"/>
      <c r="H1047468" s="250"/>
      <c r="I1047468" s="250"/>
      <c r="J1047468" s="244"/>
      <c r="K1047468" s="244"/>
      <c r="L1047468" s="244"/>
      <c r="M1047468" s="244"/>
      <c r="N1047468" s="244"/>
      <c r="O1047468" s="251"/>
      <c r="P1047468" s="251"/>
      <c r="Q1047468" s="251"/>
      <c r="R1047468" s="251"/>
      <c r="S1047468" s="251"/>
      <c r="T1047468" s="251"/>
      <c r="U1047468" s="251"/>
      <c r="V1047468" s="251"/>
      <c r="W1047468" s="251"/>
      <c r="X1047468" s="251"/>
      <c r="Y1047468" s="251"/>
      <c r="Z1047468" s="251"/>
      <c r="AA1047468" s="251"/>
      <c r="AB1047468" s="247"/>
      <c r="AC1047468" s="247"/>
      <c r="AD1047468" s="245"/>
      <c r="AE1047468" s="245"/>
      <c r="AF1047468" s="245"/>
      <c r="AG1047468" s="245"/>
    </row>
    <row r="1047469" spans="1:33" ht="12.75">
      <c r="A1047469" s="247"/>
      <c r="B1047469" s="248"/>
      <c r="C1047469" s="249"/>
      <c r="D1047469" s="250"/>
      <c r="E1047469" s="250"/>
      <c r="F1047469" s="250"/>
      <c r="G1047469" s="250"/>
      <c r="H1047469" s="250"/>
      <c r="I1047469" s="250"/>
      <c r="J1047469" s="244"/>
      <c r="K1047469" s="244"/>
      <c r="L1047469" s="244"/>
      <c r="M1047469" s="244"/>
      <c r="N1047469" s="244"/>
      <c r="O1047469" s="251"/>
      <c r="P1047469" s="251"/>
      <c r="Q1047469" s="251"/>
      <c r="R1047469" s="251"/>
      <c r="S1047469" s="251"/>
      <c r="T1047469" s="251"/>
      <c r="U1047469" s="251"/>
      <c r="V1047469" s="251"/>
      <c r="W1047469" s="251"/>
      <c r="X1047469" s="251"/>
      <c r="Y1047469" s="251"/>
      <c r="Z1047469" s="251"/>
      <c r="AA1047469" s="251"/>
      <c r="AB1047469" s="247"/>
      <c r="AC1047469" s="247"/>
      <c r="AD1047469" s="245"/>
      <c r="AE1047469" s="245"/>
      <c r="AF1047469" s="245"/>
      <c r="AG1047469" s="245"/>
    </row>
    <row r="1047470" spans="1:33" ht="12.75">
      <c r="A1047470" s="247"/>
      <c r="B1047470" s="248"/>
      <c r="C1047470" s="249"/>
      <c r="D1047470" s="250"/>
      <c r="E1047470" s="250"/>
      <c r="F1047470" s="250"/>
      <c r="G1047470" s="250"/>
      <c r="H1047470" s="250"/>
      <c r="I1047470" s="250"/>
      <c r="J1047470" s="244"/>
      <c r="K1047470" s="244"/>
      <c r="L1047470" s="244"/>
      <c r="M1047470" s="244"/>
      <c r="N1047470" s="244"/>
      <c r="O1047470" s="251"/>
      <c r="P1047470" s="251"/>
      <c r="Q1047470" s="251"/>
      <c r="R1047470" s="251"/>
      <c r="S1047470" s="251"/>
      <c r="T1047470" s="251"/>
      <c r="U1047470" s="251"/>
      <c r="V1047470" s="251"/>
      <c r="W1047470" s="251"/>
      <c r="X1047470" s="251"/>
      <c r="Y1047470" s="251"/>
      <c r="Z1047470" s="251"/>
      <c r="AA1047470" s="251"/>
      <c r="AB1047470" s="247"/>
      <c r="AC1047470" s="247"/>
      <c r="AD1047470" s="245"/>
      <c r="AE1047470" s="245"/>
      <c r="AF1047470" s="245"/>
      <c r="AG1047470" s="245"/>
    </row>
    <row r="1047471" spans="1:33" ht="12.75">
      <c r="A1047471" s="247"/>
      <c r="B1047471" s="248"/>
      <c r="C1047471" s="249"/>
      <c r="D1047471" s="250"/>
      <c r="E1047471" s="250"/>
      <c r="F1047471" s="250"/>
      <c r="G1047471" s="250"/>
      <c r="H1047471" s="250"/>
      <c r="I1047471" s="250"/>
      <c r="J1047471" s="244"/>
      <c r="K1047471" s="244"/>
      <c r="L1047471" s="244"/>
      <c r="M1047471" s="244"/>
      <c r="N1047471" s="244"/>
      <c r="O1047471" s="251"/>
      <c r="P1047471" s="251"/>
      <c r="Q1047471" s="251"/>
      <c r="R1047471" s="251"/>
      <c r="S1047471" s="251"/>
      <c r="T1047471" s="251"/>
      <c r="U1047471" s="251"/>
      <c r="V1047471" s="251"/>
      <c r="W1047471" s="251"/>
      <c r="X1047471" s="251"/>
      <c r="Y1047471" s="251"/>
      <c r="Z1047471" s="251"/>
      <c r="AA1047471" s="251"/>
      <c r="AB1047471" s="247"/>
      <c r="AC1047471" s="247"/>
      <c r="AD1047471" s="245"/>
      <c r="AE1047471" s="245"/>
      <c r="AF1047471" s="245"/>
      <c r="AG1047471" s="245"/>
    </row>
    <row r="1047472" spans="1:33" ht="12.75">
      <c r="A1047472" s="247"/>
      <c r="B1047472" s="248"/>
      <c r="C1047472" s="249"/>
      <c r="D1047472" s="250"/>
      <c r="E1047472" s="250"/>
      <c r="F1047472" s="250"/>
      <c r="G1047472" s="250"/>
      <c r="H1047472" s="250"/>
      <c r="I1047472" s="250"/>
      <c r="J1047472" s="244"/>
      <c r="K1047472" s="244"/>
      <c r="L1047472" s="244"/>
      <c r="M1047472" s="244"/>
      <c r="N1047472" s="244"/>
      <c r="O1047472" s="251"/>
      <c r="P1047472" s="251"/>
      <c r="Q1047472" s="251"/>
      <c r="R1047472" s="251"/>
      <c r="S1047472" s="251"/>
      <c r="T1047472" s="251"/>
      <c r="U1047472" s="251"/>
      <c r="V1047472" s="251"/>
      <c r="W1047472" s="251"/>
      <c r="X1047472" s="251"/>
      <c r="Y1047472" s="251"/>
      <c r="Z1047472" s="251"/>
      <c r="AA1047472" s="251"/>
      <c r="AB1047472" s="247"/>
      <c r="AC1047472" s="247"/>
      <c r="AD1047472" s="245"/>
      <c r="AE1047472" s="245"/>
      <c r="AF1047472" s="245"/>
      <c r="AG1047472" s="245"/>
    </row>
    <row r="1047473" spans="1:33" ht="12.75">
      <c r="A1047473" s="247"/>
      <c r="B1047473" s="248"/>
      <c r="C1047473" s="249"/>
      <c r="D1047473" s="250"/>
      <c r="E1047473" s="250"/>
      <c r="F1047473" s="250"/>
      <c r="G1047473" s="250"/>
      <c r="H1047473" s="250"/>
      <c r="I1047473" s="250"/>
      <c r="J1047473" s="244"/>
      <c r="K1047473" s="244"/>
      <c r="L1047473" s="244"/>
      <c r="M1047473" s="244"/>
      <c r="N1047473" s="244"/>
      <c r="O1047473" s="251"/>
      <c r="P1047473" s="251"/>
      <c r="Q1047473" s="251"/>
      <c r="R1047473" s="251"/>
      <c r="S1047473" s="251"/>
      <c r="T1047473" s="251"/>
      <c r="U1047473" s="251"/>
      <c r="V1047473" s="251"/>
      <c r="W1047473" s="251"/>
      <c r="X1047473" s="251"/>
      <c r="Y1047473" s="251"/>
      <c r="Z1047473" s="251"/>
      <c r="AA1047473" s="251"/>
      <c r="AB1047473" s="247"/>
      <c r="AC1047473" s="247"/>
      <c r="AD1047473" s="245"/>
      <c r="AE1047473" s="245"/>
      <c r="AF1047473" s="245"/>
      <c r="AG1047473" s="245"/>
    </row>
    <row r="1047474" spans="1:33" ht="12.75">
      <c r="A1047474" s="247"/>
      <c r="B1047474" s="248"/>
      <c r="C1047474" s="249"/>
      <c r="D1047474" s="250"/>
      <c r="E1047474" s="250"/>
      <c r="F1047474" s="250"/>
      <c r="G1047474" s="250"/>
      <c r="H1047474" s="250"/>
      <c r="I1047474" s="250"/>
      <c r="J1047474" s="244"/>
      <c r="K1047474" s="244"/>
      <c r="L1047474" s="244"/>
      <c r="M1047474" s="244"/>
      <c r="N1047474" s="244"/>
      <c r="O1047474" s="251"/>
      <c r="P1047474" s="251"/>
      <c r="Q1047474" s="251"/>
      <c r="R1047474" s="251"/>
      <c r="S1047474" s="251"/>
      <c r="T1047474" s="251"/>
      <c r="U1047474" s="251"/>
      <c r="V1047474" s="251"/>
      <c r="W1047474" s="251"/>
      <c r="X1047474" s="251"/>
      <c r="Y1047474" s="251"/>
      <c r="Z1047474" s="251"/>
      <c r="AA1047474" s="251"/>
      <c r="AB1047474" s="247"/>
      <c r="AC1047474" s="247"/>
      <c r="AD1047474" s="245"/>
      <c r="AE1047474" s="245"/>
      <c r="AF1047474" s="245"/>
      <c r="AG1047474" s="245"/>
    </row>
    <row r="1047475" spans="1:33" ht="12.75">
      <c r="A1047475" s="247"/>
      <c r="B1047475" s="248"/>
      <c r="C1047475" s="249"/>
      <c r="D1047475" s="250"/>
      <c r="E1047475" s="250"/>
      <c r="F1047475" s="250"/>
      <c r="G1047475" s="250"/>
      <c r="H1047475" s="250"/>
      <c r="I1047475" s="250"/>
      <c r="J1047475" s="244"/>
      <c r="K1047475" s="244"/>
      <c r="L1047475" s="244"/>
      <c r="M1047475" s="244"/>
      <c r="N1047475" s="244"/>
      <c r="O1047475" s="251"/>
      <c r="P1047475" s="251"/>
      <c r="Q1047475" s="251"/>
      <c r="R1047475" s="251"/>
      <c r="S1047475" s="251"/>
      <c r="T1047475" s="251"/>
      <c r="U1047475" s="251"/>
      <c r="V1047475" s="251"/>
      <c r="W1047475" s="251"/>
      <c r="X1047475" s="251"/>
      <c r="Y1047475" s="251"/>
      <c r="Z1047475" s="251"/>
      <c r="AA1047475" s="251"/>
      <c r="AB1047475" s="247"/>
      <c r="AC1047475" s="247"/>
      <c r="AD1047475" s="245"/>
      <c r="AE1047475" s="245"/>
      <c r="AF1047475" s="245"/>
      <c r="AG1047475" s="245"/>
    </row>
    <row r="1047476" spans="1:33" ht="12.75">
      <c r="A1047476" s="247"/>
      <c r="B1047476" s="248"/>
      <c r="C1047476" s="249"/>
      <c r="D1047476" s="250"/>
      <c r="E1047476" s="250"/>
      <c r="F1047476" s="250"/>
      <c r="G1047476" s="250"/>
      <c r="H1047476" s="250"/>
      <c r="I1047476" s="250"/>
      <c r="J1047476" s="244"/>
      <c r="K1047476" s="244"/>
      <c r="L1047476" s="244"/>
      <c r="M1047476" s="244"/>
      <c r="N1047476" s="244"/>
      <c r="O1047476" s="251"/>
      <c r="P1047476" s="251"/>
      <c r="Q1047476" s="251"/>
      <c r="R1047476" s="251"/>
      <c r="S1047476" s="251"/>
      <c r="T1047476" s="251"/>
      <c r="U1047476" s="251"/>
      <c r="V1047476" s="251"/>
      <c r="W1047476" s="251"/>
      <c r="X1047476" s="251"/>
      <c r="Y1047476" s="251"/>
      <c r="Z1047476" s="251"/>
      <c r="AA1047476" s="251"/>
      <c r="AB1047476" s="247"/>
      <c r="AC1047476" s="247"/>
      <c r="AD1047476" s="245"/>
      <c r="AE1047476" s="245"/>
      <c r="AF1047476" s="245"/>
      <c r="AG1047476" s="245"/>
    </row>
    <row r="1047477" spans="1:33" ht="12.75">
      <c r="A1047477" s="247"/>
      <c r="B1047477" s="248"/>
      <c r="C1047477" s="249"/>
      <c r="D1047477" s="250"/>
      <c r="E1047477" s="250"/>
      <c r="F1047477" s="250"/>
      <c r="G1047477" s="250"/>
      <c r="H1047477" s="250"/>
      <c r="I1047477" s="250"/>
      <c r="J1047477" s="244"/>
      <c r="K1047477" s="244"/>
      <c r="L1047477" s="244"/>
      <c r="M1047477" s="244"/>
      <c r="N1047477" s="244"/>
      <c r="O1047477" s="251"/>
      <c r="P1047477" s="251"/>
      <c r="Q1047477" s="251"/>
      <c r="R1047477" s="251"/>
      <c r="S1047477" s="251"/>
      <c r="T1047477" s="251"/>
      <c r="U1047477" s="251"/>
      <c r="V1047477" s="251"/>
      <c r="W1047477" s="251"/>
      <c r="X1047477" s="251"/>
      <c r="Y1047477" s="251"/>
      <c r="Z1047477" s="251"/>
      <c r="AA1047477" s="251"/>
      <c r="AB1047477" s="247"/>
      <c r="AC1047477" s="247"/>
      <c r="AD1047477" s="245"/>
      <c r="AE1047477" s="245"/>
      <c r="AF1047477" s="245"/>
      <c r="AG1047477" s="245"/>
    </row>
    <row r="1047478" spans="1:33" ht="12.75">
      <c r="A1047478" s="247"/>
      <c r="B1047478" s="248"/>
      <c r="C1047478" s="249"/>
      <c r="D1047478" s="250"/>
      <c r="E1047478" s="250"/>
      <c r="F1047478" s="250"/>
      <c r="G1047478" s="250"/>
      <c r="H1047478" s="250"/>
      <c r="I1047478" s="250"/>
      <c r="J1047478" s="244"/>
      <c r="K1047478" s="244"/>
      <c r="L1047478" s="244"/>
      <c r="M1047478" s="244"/>
      <c r="N1047478" s="244"/>
      <c r="O1047478" s="251"/>
      <c r="P1047478" s="251"/>
      <c r="Q1047478" s="251"/>
      <c r="R1047478" s="251"/>
      <c r="S1047478" s="251"/>
      <c r="T1047478" s="251"/>
      <c r="U1047478" s="251"/>
      <c r="V1047478" s="251"/>
      <c r="W1047478" s="251"/>
      <c r="X1047478" s="251"/>
      <c r="Y1047478" s="251"/>
      <c r="Z1047478" s="251"/>
      <c r="AA1047478" s="251"/>
      <c r="AB1047478" s="247"/>
      <c r="AC1047478" s="247"/>
      <c r="AD1047478" s="245"/>
      <c r="AE1047478" s="245"/>
      <c r="AF1047478" s="245"/>
      <c r="AG1047478" s="245"/>
    </row>
    <row r="1047479" spans="1:33" ht="12.75">
      <c r="A1047479" s="247"/>
      <c r="B1047479" s="248"/>
      <c r="C1047479" s="249"/>
      <c r="D1047479" s="250"/>
      <c r="E1047479" s="250"/>
      <c r="F1047479" s="250"/>
      <c r="G1047479" s="250"/>
      <c r="H1047479" s="250"/>
      <c r="I1047479" s="250"/>
      <c r="J1047479" s="244"/>
      <c r="K1047479" s="244"/>
      <c r="L1047479" s="244"/>
      <c r="M1047479" s="244"/>
      <c r="N1047479" s="244"/>
      <c r="O1047479" s="251"/>
      <c r="P1047479" s="251"/>
      <c r="Q1047479" s="251"/>
      <c r="R1047479" s="251"/>
      <c r="S1047479" s="251"/>
      <c r="T1047479" s="251"/>
      <c r="U1047479" s="251"/>
      <c r="V1047479" s="251"/>
      <c r="W1047479" s="251"/>
      <c r="X1047479" s="251"/>
      <c r="Y1047479" s="251"/>
      <c r="Z1047479" s="251"/>
      <c r="AA1047479" s="251"/>
      <c r="AB1047479" s="247"/>
      <c r="AC1047479" s="247"/>
      <c r="AD1047479" s="245"/>
      <c r="AE1047479" s="245"/>
      <c r="AF1047479" s="245"/>
      <c r="AG1047479" s="245"/>
    </row>
    <row r="1047480" spans="1:33" ht="12.75">
      <c r="A1047480" s="247"/>
      <c r="B1047480" s="248"/>
      <c r="C1047480" s="249"/>
      <c r="D1047480" s="250"/>
      <c r="E1047480" s="250"/>
      <c r="F1047480" s="250"/>
      <c r="G1047480" s="250"/>
      <c r="H1047480" s="250"/>
      <c r="I1047480" s="250"/>
      <c r="J1047480" s="244"/>
      <c r="K1047480" s="244"/>
      <c r="L1047480" s="244"/>
      <c r="M1047480" s="244"/>
      <c r="N1047480" s="244"/>
      <c r="O1047480" s="251"/>
      <c r="P1047480" s="251"/>
      <c r="Q1047480" s="251"/>
      <c r="R1047480" s="251"/>
      <c r="S1047480" s="251"/>
      <c r="T1047480" s="251"/>
      <c r="U1047480" s="251"/>
      <c r="V1047480" s="251"/>
      <c r="W1047480" s="251"/>
      <c r="X1047480" s="251"/>
      <c r="Y1047480" s="251"/>
      <c r="Z1047480" s="251"/>
      <c r="AA1047480" s="251"/>
      <c r="AB1047480" s="247"/>
      <c r="AC1047480" s="247"/>
      <c r="AD1047480" s="245"/>
      <c r="AE1047480" s="245"/>
      <c r="AF1047480" s="245"/>
      <c r="AG1047480" s="245"/>
    </row>
    <row r="1047481" spans="1:33" ht="12.75">
      <c r="A1047481" s="247"/>
      <c r="B1047481" s="248"/>
      <c r="C1047481" s="249"/>
      <c r="D1047481" s="250"/>
      <c r="E1047481" s="250"/>
      <c r="F1047481" s="250"/>
      <c r="G1047481" s="250"/>
      <c r="H1047481" s="250"/>
      <c r="I1047481" s="250"/>
      <c r="J1047481" s="244"/>
      <c r="K1047481" s="244"/>
      <c r="L1047481" s="244"/>
      <c r="M1047481" s="244"/>
      <c r="N1047481" s="244"/>
      <c r="O1047481" s="251"/>
      <c r="P1047481" s="251"/>
      <c r="Q1047481" s="251"/>
      <c r="R1047481" s="251"/>
      <c r="S1047481" s="251"/>
      <c r="T1047481" s="251"/>
      <c r="U1047481" s="251"/>
      <c r="V1047481" s="251"/>
      <c r="W1047481" s="251"/>
      <c r="X1047481" s="251"/>
      <c r="Y1047481" s="251"/>
      <c r="Z1047481" s="251"/>
      <c r="AA1047481" s="251"/>
      <c r="AB1047481" s="247"/>
      <c r="AC1047481" s="247"/>
      <c r="AD1047481" s="245"/>
      <c r="AE1047481" s="245"/>
      <c r="AF1047481" s="245"/>
      <c r="AG1047481" s="245"/>
    </row>
    <row r="1047482" spans="1:33" ht="12.75">
      <c r="A1047482" s="247"/>
      <c r="B1047482" s="248"/>
      <c r="C1047482" s="249"/>
      <c r="D1047482" s="250"/>
      <c r="E1047482" s="250"/>
      <c r="F1047482" s="250"/>
      <c r="G1047482" s="250"/>
      <c r="H1047482" s="250"/>
      <c r="I1047482" s="250"/>
      <c r="J1047482" s="244"/>
      <c r="K1047482" s="244"/>
      <c r="L1047482" s="244"/>
      <c r="M1047482" s="244"/>
      <c r="N1047482" s="244"/>
      <c r="O1047482" s="251"/>
      <c r="P1047482" s="251"/>
      <c r="Q1047482" s="251"/>
      <c r="R1047482" s="251"/>
      <c r="S1047482" s="251"/>
      <c r="T1047482" s="251"/>
      <c r="U1047482" s="251"/>
      <c r="V1047482" s="251"/>
      <c r="W1047482" s="251"/>
      <c r="X1047482" s="251"/>
      <c r="Y1047482" s="251"/>
      <c r="Z1047482" s="251"/>
      <c r="AA1047482" s="251"/>
      <c r="AB1047482" s="247"/>
      <c r="AC1047482" s="247"/>
      <c r="AD1047482" s="245"/>
      <c r="AE1047482" s="245"/>
      <c r="AF1047482" s="245"/>
      <c r="AG1047482" s="245"/>
    </row>
    <row r="1047483" spans="1:33" ht="12.75">
      <c r="A1047483" s="247"/>
      <c r="B1047483" s="248"/>
      <c r="C1047483" s="249"/>
      <c r="D1047483" s="250"/>
      <c r="E1047483" s="250"/>
      <c r="F1047483" s="250"/>
      <c r="G1047483" s="250"/>
      <c r="H1047483" s="250"/>
      <c r="I1047483" s="250"/>
      <c r="J1047483" s="244"/>
      <c r="K1047483" s="244"/>
      <c r="L1047483" s="244"/>
      <c r="M1047483" s="244"/>
      <c r="N1047483" s="244"/>
      <c r="O1047483" s="251"/>
      <c r="P1047483" s="251"/>
      <c r="Q1047483" s="251"/>
      <c r="R1047483" s="251"/>
      <c r="S1047483" s="251"/>
      <c r="T1047483" s="251"/>
      <c r="U1047483" s="251"/>
      <c r="V1047483" s="251"/>
      <c r="W1047483" s="251"/>
      <c r="X1047483" s="251"/>
      <c r="Y1047483" s="251"/>
      <c r="Z1047483" s="251"/>
      <c r="AA1047483" s="251"/>
      <c r="AB1047483" s="247"/>
      <c r="AC1047483" s="247"/>
      <c r="AD1047483" s="245"/>
      <c r="AE1047483" s="245"/>
      <c r="AF1047483" s="245"/>
      <c r="AG1047483" s="245"/>
    </row>
    <row r="1047484" spans="1:33" ht="12.75">
      <c r="A1047484" s="247"/>
      <c r="B1047484" s="248"/>
      <c r="C1047484" s="249"/>
      <c r="D1047484" s="250"/>
      <c r="E1047484" s="250"/>
      <c r="F1047484" s="250"/>
      <c r="G1047484" s="250"/>
      <c r="H1047484" s="250"/>
      <c r="I1047484" s="250"/>
      <c r="J1047484" s="244"/>
      <c r="K1047484" s="244"/>
      <c r="L1047484" s="244"/>
      <c r="M1047484" s="244"/>
      <c r="N1047484" s="244"/>
      <c r="O1047484" s="251"/>
      <c r="P1047484" s="251"/>
      <c r="Q1047484" s="251"/>
      <c r="R1047484" s="251"/>
      <c r="S1047484" s="251"/>
      <c r="T1047484" s="251"/>
      <c r="U1047484" s="251"/>
      <c r="V1047484" s="251"/>
      <c r="W1047484" s="251"/>
      <c r="X1047484" s="251"/>
      <c r="Y1047484" s="251"/>
      <c r="Z1047484" s="251"/>
      <c r="AA1047484" s="251"/>
      <c r="AB1047484" s="247"/>
      <c r="AC1047484" s="247"/>
      <c r="AD1047484" s="245"/>
      <c r="AE1047484" s="245"/>
      <c r="AF1047484" s="245"/>
      <c r="AG1047484" s="245"/>
    </row>
    <row r="1047485" spans="1:33" ht="12.75">
      <c r="A1047485" s="247"/>
      <c r="B1047485" s="248"/>
      <c r="C1047485" s="249"/>
      <c r="D1047485" s="250"/>
      <c r="E1047485" s="250"/>
      <c r="F1047485" s="250"/>
      <c r="G1047485" s="250"/>
      <c r="H1047485" s="250"/>
      <c r="I1047485" s="250"/>
      <c r="J1047485" s="244"/>
      <c r="K1047485" s="244"/>
      <c r="L1047485" s="244"/>
      <c r="M1047485" s="244"/>
      <c r="N1047485" s="244"/>
      <c r="O1047485" s="251"/>
      <c r="P1047485" s="251"/>
      <c r="Q1047485" s="251"/>
      <c r="R1047485" s="251"/>
      <c r="S1047485" s="251"/>
      <c r="T1047485" s="251"/>
      <c r="U1047485" s="251"/>
      <c r="V1047485" s="251"/>
      <c r="W1047485" s="251"/>
      <c r="X1047485" s="251"/>
      <c r="Y1047485" s="251"/>
      <c r="Z1047485" s="251"/>
      <c r="AA1047485" s="251"/>
      <c r="AB1047485" s="247"/>
      <c r="AC1047485" s="247"/>
      <c r="AD1047485" s="245"/>
      <c r="AE1047485" s="245"/>
      <c r="AF1047485" s="245"/>
      <c r="AG1047485" s="245"/>
    </row>
    <row r="1047486" spans="1:33" ht="12.75">
      <c r="A1047486" s="247"/>
      <c r="B1047486" s="248"/>
      <c r="C1047486" s="249"/>
      <c r="D1047486" s="250"/>
      <c r="E1047486" s="250"/>
      <c r="F1047486" s="250"/>
      <c r="G1047486" s="250"/>
      <c r="H1047486" s="250"/>
      <c r="I1047486" s="250"/>
      <c r="J1047486" s="244"/>
      <c r="K1047486" s="244"/>
      <c r="L1047486" s="244"/>
      <c r="M1047486" s="244"/>
      <c r="N1047486" s="244"/>
      <c r="O1047486" s="251"/>
      <c r="P1047486" s="251"/>
      <c r="Q1047486" s="251"/>
      <c r="R1047486" s="251"/>
      <c r="S1047486" s="251"/>
      <c r="T1047486" s="251"/>
      <c r="U1047486" s="251"/>
      <c r="V1047486" s="251"/>
      <c r="W1047486" s="251"/>
      <c r="X1047486" s="251"/>
      <c r="Y1047486" s="251"/>
      <c r="Z1047486" s="251"/>
      <c r="AA1047486" s="251"/>
      <c r="AB1047486" s="247"/>
      <c r="AC1047486" s="247"/>
      <c r="AD1047486" s="245"/>
      <c r="AE1047486" s="245"/>
      <c r="AF1047486" s="245"/>
      <c r="AG1047486" s="245"/>
    </row>
    <row r="1047487" spans="1:33" ht="12.75">
      <c r="A1047487" s="247"/>
      <c r="B1047487" s="248"/>
      <c r="C1047487" s="249"/>
      <c r="D1047487" s="250"/>
      <c r="E1047487" s="250"/>
      <c r="F1047487" s="250"/>
      <c r="G1047487" s="250"/>
      <c r="H1047487" s="250"/>
      <c r="I1047487" s="250"/>
      <c r="J1047487" s="244"/>
      <c r="K1047487" s="244"/>
      <c r="L1047487" s="244"/>
      <c r="M1047487" s="244"/>
      <c r="N1047487" s="244"/>
      <c r="O1047487" s="251"/>
      <c r="P1047487" s="251"/>
      <c r="Q1047487" s="251"/>
      <c r="R1047487" s="251"/>
      <c r="S1047487" s="251"/>
      <c r="T1047487" s="251"/>
      <c r="U1047487" s="251"/>
      <c r="V1047487" s="251"/>
      <c r="W1047487" s="251"/>
      <c r="X1047487" s="251"/>
      <c r="Y1047487" s="251"/>
      <c r="Z1047487" s="251"/>
      <c r="AA1047487" s="251"/>
      <c r="AB1047487" s="247"/>
      <c r="AC1047487" s="247"/>
      <c r="AD1047487" s="245"/>
      <c r="AE1047487" s="245"/>
      <c r="AF1047487" s="245"/>
      <c r="AG1047487" s="245"/>
    </row>
    <row r="1047488" spans="1:33" ht="12.75">
      <c r="A1047488" s="247"/>
      <c r="B1047488" s="248"/>
      <c r="C1047488" s="249"/>
      <c r="D1047488" s="250"/>
      <c r="E1047488" s="250"/>
      <c r="F1047488" s="250"/>
      <c r="G1047488" s="250"/>
      <c r="H1047488" s="250"/>
      <c r="I1047488" s="250"/>
      <c r="J1047488" s="244"/>
      <c r="K1047488" s="244"/>
      <c r="L1047488" s="244"/>
      <c r="M1047488" s="244"/>
      <c r="N1047488" s="244"/>
      <c r="O1047488" s="251"/>
      <c r="P1047488" s="251"/>
      <c r="Q1047488" s="251"/>
      <c r="R1047488" s="251"/>
      <c r="S1047488" s="251"/>
      <c r="T1047488" s="251"/>
      <c r="U1047488" s="251"/>
      <c r="V1047488" s="251"/>
      <c r="W1047488" s="251"/>
      <c r="X1047488" s="251"/>
      <c r="Y1047488" s="251"/>
      <c r="Z1047488" s="251"/>
      <c r="AA1047488" s="251"/>
      <c r="AB1047488" s="247"/>
      <c r="AC1047488" s="247"/>
      <c r="AD1047488" s="245"/>
      <c r="AE1047488" s="245"/>
      <c r="AF1047488" s="245"/>
      <c r="AG1047488" s="245"/>
    </row>
    <row r="1047489" spans="1:33" ht="12.75">
      <c r="A1047489" s="247"/>
      <c r="B1047489" s="248"/>
      <c r="C1047489" s="249"/>
      <c r="D1047489" s="250"/>
      <c r="E1047489" s="250"/>
      <c r="F1047489" s="250"/>
      <c r="G1047489" s="250"/>
      <c r="H1047489" s="250"/>
      <c r="I1047489" s="250"/>
      <c r="J1047489" s="244"/>
      <c r="K1047489" s="244"/>
      <c r="L1047489" s="244"/>
      <c r="M1047489" s="244"/>
      <c r="N1047489" s="244"/>
      <c r="O1047489" s="251"/>
      <c r="P1047489" s="251"/>
      <c r="Q1047489" s="251"/>
      <c r="R1047489" s="251"/>
      <c r="S1047489" s="251"/>
      <c r="T1047489" s="251"/>
      <c r="U1047489" s="251"/>
      <c r="V1047489" s="251"/>
      <c r="W1047489" s="251"/>
      <c r="X1047489" s="251"/>
      <c r="Y1047489" s="251"/>
      <c r="Z1047489" s="251"/>
      <c r="AA1047489" s="251"/>
      <c r="AB1047489" s="247"/>
      <c r="AC1047489" s="247"/>
      <c r="AD1047489" s="245"/>
      <c r="AE1047489" s="245"/>
      <c r="AF1047489" s="245"/>
      <c r="AG1047489" s="245"/>
    </row>
    <row r="1047490" spans="1:33" ht="12.75">
      <c r="A1047490" s="247"/>
      <c r="B1047490" s="248"/>
      <c r="C1047490" s="249"/>
      <c r="D1047490" s="250"/>
      <c r="E1047490" s="250"/>
      <c r="F1047490" s="250"/>
      <c r="G1047490" s="250"/>
      <c r="H1047490" s="250"/>
      <c r="I1047490" s="250"/>
      <c r="J1047490" s="244"/>
      <c r="K1047490" s="244"/>
      <c r="L1047490" s="244"/>
      <c r="M1047490" s="244"/>
      <c r="N1047490" s="244"/>
      <c r="O1047490" s="251"/>
      <c r="P1047490" s="251"/>
      <c r="Q1047490" s="251"/>
      <c r="R1047490" s="251"/>
      <c r="S1047490" s="251"/>
      <c r="T1047490" s="251"/>
      <c r="U1047490" s="251"/>
      <c r="V1047490" s="251"/>
      <c r="W1047490" s="251"/>
      <c r="X1047490" s="251"/>
      <c r="Y1047490" s="251"/>
      <c r="Z1047490" s="251"/>
      <c r="AA1047490" s="251"/>
      <c r="AB1047490" s="247"/>
      <c r="AC1047490" s="247"/>
      <c r="AD1047490" s="245"/>
      <c r="AE1047490" s="245"/>
      <c r="AF1047490" s="245"/>
      <c r="AG1047490" s="245"/>
    </row>
    <row r="1047491" spans="1:33" ht="12.75">
      <c r="A1047491" s="247"/>
      <c r="B1047491" s="248"/>
      <c r="C1047491" s="249"/>
      <c r="D1047491" s="250"/>
      <c r="E1047491" s="250"/>
      <c r="F1047491" s="250"/>
      <c r="G1047491" s="250"/>
      <c r="H1047491" s="250"/>
      <c r="I1047491" s="250"/>
      <c r="J1047491" s="244"/>
      <c r="K1047491" s="244"/>
      <c r="L1047491" s="244"/>
      <c r="M1047491" s="244"/>
      <c r="N1047491" s="244"/>
      <c r="O1047491" s="251"/>
      <c r="P1047491" s="251"/>
      <c r="Q1047491" s="251"/>
      <c r="R1047491" s="251"/>
      <c r="S1047491" s="251"/>
      <c r="T1047491" s="251"/>
      <c r="U1047491" s="251"/>
      <c r="V1047491" s="251"/>
      <c r="W1047491" s="251"/>
      <c r="X1047491" s="251"/>
      <c r="Y1047491" s="251"/>
      <c r="Z1047491" s="251"/>
      <c r="AA1047491" s="251"/>
      <c r="AB1047491" s="247"/>
      <c r="AC1047491" s="247"/>
      <c r="AD1047491" s="245"/>
      <c r="AE1047491" s="245"/>
      <c r="AF1047491" s="245"/>
      <c r="AG1047491" s="245"/>
    </row>
    <row r="1047492" spans="1:33" ht="12.75">
      <c r="A1047492" s="247"/>
      <c r="B1047492" s="248"/>
      <c r="C1047492" s="249"/>
      <c r="D1047492" s="250"/>
      <c r="E1047492" s="250"/>
      <c r="F1047492" s="250"/>
      <c r="G1047492" s="250"/>
      <c r="H1047492" s="250"/>
      <c r="I1047492" s="250"/>
      <c r="J1047492" s="244"/>
      <c r="K1047492" s="244"/>
      <c r="L1047492" s="244"/>
      <c r="M1047492" s="244"/>
      <c r="N1047492" s="244"/>
      <c r="O1047492" s="251"/>
      <c r="P1047492" s="251"/>
      <c r="Q1047492" s="251"/>
      <c r="R1047492" s="251"/>
      <c r="S1047492" s="251"/>
      <c r="T1047492" s="251"/>
      <c r="U1047492" s="251"/>
      <c r="V1047492" s="251"/>
      <c r="W1047492" s="251"/>
      <c r="X1047492" s="251"/>
      <c r="Y1047492" s="251"/>
      <c r="Z1047492" s="251"/>
      <c r="AA1047492" s="251"/>
      <c r="AB1047492" s="247"/>
      <c r="AC1047492" s="247"/>
      <c r="AD1047492" s="245"/>
      <c r="AE1047492" s="245"/>
      <c r="AF1047492" s="245"/>
      <c r="AG1047492" s="245"/>
    </row>
    <row r="1047493" spans="1:33" ht="12.75">
      <c r="A1047493" s="247"/>
      <c r="B1047493" s="248"/>
      <c r="C1047493" s="249"/>
      <c r="D1047493" s="250"/>
      <c r="E1047493" s="250"/>
      <c r="F1047493" s="250"/>
      <c r="G1047493" s="250"/>
      <c r="H1047493" s="250"/>
      <c r="I1047493" s="250"/>
      <c r="J1047493" s="244"/>
      <c r="K1047493" s="244"/>
      <c r="L1047493" s="244"/>
      <c r="M1047493" s="244"/>
      <c r="N1047493" s="244"/>
      <c r="O1047493" s="251"/>
      <c r="P1047493" s="251"/>
      <c r="Q1047493" s="251"/>
      <c r="R1047493" s="251"/>
      <c r="S1047493" s="251"/>
      <c r="T1047493" s="251"/>
      <c r="U1047493" s="251"/>
      <c r="V1047493" s="251"/>
      <c r="W1047493" s="251"/>
      <c r="X1047493" s="251"/>
      <c r="Y1047493" s="251"/>
      <c r="Z1047493" s="251"/>
      <c r="AA1047493" s="251"/>
      <c r="AB1047493" s="247"/>
      <c r="AC1047493" s="247"/>
      <c r="AD1047493" s="245"/>
      <c r="AE1047493" s="245"/>
      <c r="AF1047493" s="245"/>
      <c r="AG1047493" s="245"/>
    </row>
    <row r="1047494" spans="1:33" ht="12.75">
      <c r="A1047494" s="247"/>
      <c r="B1047494" s="248"/>
      <c r="C1047494" s="249"/>
      <c r="D1047494" s="250"/>
      <c r="E1047494" s="250"/>
      <c r="F1047494" s="250"/>
      <c r="G1047494" s="250"/>
      <c r="H1047494" s="250"/>
      <c r="I1047494" s="250"/>
      <c r="J1047494" s="244"/>
      <c r="K1047494" s="244"/>
      <c r="L1047494" s="244"/>
      <c r="M1047494" s="244"/>
      <c r="N1047494" s="244"/>
      <c r="O1047494" s="251"/>
      <c r="P1047494" s="251"/>
      <c r="Q1047494" s="251"/>
      <c r="R1047494" s="251"/>
      <c r="S1047494" s="251"/>
      <c r="T1047494" s="251"/>
      <c r="U1047494" s="251"/>
      <c r="V1047494" s="251"/>
      <c r="W1047494" s="251"/>
      <c r="X1047494" s="251"/>
      <c r="Y1047494" s="251"/>
      <c r="Z1047494" s="251"/>
      <c r="AA1047494" s="251"/>
      <c r="AB1047494" s="247"/>
      <c r="AC1047494" s="247"/>
      <c r="AD1047494" s="245"/>
      <c r="AE1047494" s="245"/>
      <c r="AF1047494" s="245"/>
      <c r="AG1047494" s="245"/>
    </row>
    <row r="1047495" spans="1:33" ht="12.75">
      <c r="A1047495" s="247"/>
      <c r="B1047495" s="248"/>
      <c r="C1047495" s="249"/>
      <c r="D1047495" s="250"/>
      <c r="E1047495" s="250"/>
      <c r="F1047495" s="250"/>
      <c r="G1047495" s="250"/>
      <c r="H1047495" s="250"/>
      <c r="I1047495" s="250"/>
      <c r="J1047495" s="244"/>
      <c r="K1047495" s="244"/>
      <c r="L1047495" s="244"/>
      <c r="M1047495" s="244"/>
      <c r="N1047495" s="244"/>
      <c r="O1047495" s="251"/>
      <c r="P1047495" s="251"/>
      <c r="Q1047495" s="251"/>
      <c r="R1047495" s="251"/>
      <c r="S1047495" s="251"/>
      <c r="T1047495" s="251"/>
      <c r="U1047495" s="251"/>
      <c r="V1047495" s="251"/>
      <c r="W1047495" s="251"/>
      <c r="X1047495" s="251"/>
      <c r="Y1047495" s="251"/>
      <c r="Z1047495" s="251"/>
      <c r="AA1047495" s="251"/>
      <c r="AB1047495" s="247"/>
      <c r="AC1047495" s="247"/>
      <c r="AD1047495" s="245"/>
      <c r="AE1047495" s="245"/>
      <c r="AF1047495" s="245"/>
      <c r="AG1047495" s="245"/>
    </row>
    <row r="1047496" spans="1:33" ht="12.75">
      <c r="A1047496" s="247"/>
      <c r="B1047496" s="248"/>
      <c r="C1047496" s="249"/>
      <c r="D1047496" s="250"/>
      <c r="E1047496" s="250"/>
      <c r="F1047496" s="250"/>
      <c r="G1047496" s="250"/>
      <c r="H1047496" s="250"/>
      <c r="I1047496" s="250"/>
      <c r="J1047496" s="244"/>
      <c r="K1047496" s="244"/>
      <c r="L1047496" s="244"/>
      <c r="M1047496" s="244"/>
      <c r="N1047496" s="244"/>
      <c r="O1047496" s="251"/>
      <c r="P1047496" s="251"/>
      <c r="Q1047496" s="251"/>
      <c r="R1047496" s="251"/>
      <c r="S1047496" s="251"/>
      <c r="T1047496" s="251"/>
      <c r="U1047496" s="251"/>
      <c r="V1047496" s="251"/>
      <c r="W1047496" s="251"/>
      <c r="X1047496" s="251"/>
      <c r="Y1047496" s="251"/>
      <c r="Z1047496" s="251"/>
      <c r="AA1047496" s="251"/>
      <c r="AB1047496" s="247"/>
      <c r="AC1047496" s="247"/>
      <c r="AD1047496" s="245"/>
      <c r="AE1047496" s="245"/>
      <c r="AF1047496" s="245"/>
      <c r="AG1047496" s="245"/>
    </row>
    <row r="1047497" spans="1:33" ht="12.75">
      <c r="A1047497" s="247"/>
      <c r="B1047497" s="248"/>
      <c r="C1047497" s="249"/>
      <c r="D1047497" s="250"/>
      <c r="E1047497" s="250"/>
      <c r="F1047497" s="250"/>
      <c r="G1047497" s="250"/>
      <c r="H1047497" s="250"/>
      <c r="I1047497" s="250"/>
      <c r="J1047497" s="244"/>
      <c r="K1047497" s="244"/>
      <c r="L1047497" s="244"/>
      <c r="M1047497" s="244"/>
      <c r="N1047497" s="244"/>
      <c r="O1047497" s="251"/>
      <c r="P1047497" s="251"/>
      <c r="Q1047497" s="251"/>
      <c r="R1047497" s="251"/>
      <c r="S1047497" s="251"/>
      <c r="T1047497" s="251"/>
      <c r="U1047497" s="251"/>
      <c r="V1047497" s="251"/>
      <c r="W1047497" s="251"/>
      <c r="X1047497" s="251"/>
      <c r="Y1047497" s="251"/>
      <c r="Z1047497" s="251"/>
      <c r="AA1047497" s="251"/>
      <c r="AB1047497" s="247"/>
      <c r="AC1047497" s="247"/>
      <c r="AD1047497" s="245"/>
      <c r="AE1047497" s="245"/>
      <c r="AF1047497" s="245"/>
      <c r="AG1047497" s="245"/>
    </row>
    <row r="1047498" spans="1:33" ht="12.75">
      <c r="A1047498" s="247"/>
      <c r="B1047498" s="248"/>
      <c r="C1047498" s="249"/>
      <c r="D1047498" s="250"/>
      <c r="E1047498" s="250"/>
      <c r="F1047498" s="250"/>
      <c r="G1047498" s="250"/>
      <c r="H1047498" s="250"/>
      <c r="I1047498" s="250"/>
      <c r="J1047498" s="244"/>
      <c r="K1047498" s="244"/>
      <c r="L1047498" s="244"/>
      <c r="M1047498" s="244"/>
      <c r="N1047498" s="244"/>
      <c r="O1047498" s="251"/>
      <c r="P1047498" s="251"/>
      <c r="Q1047498" s="251"/>
      <c r="R1047498" s="251"/>
      <c r="S1047498" s="251"/>
      <c r="T1047498" s="251"/>
      <c r="U1047498" s="251"/>
      <c r="V1047498" s="251"/>
      <c r="W1047498" s="251"/>
      <c r="X1047498" s="251"/>
      <c r="Y1047498" s="251"/>
      <c r="Z1047498" s="251"/>
      <c r="AA1047498" s="251"/>
      <c r="AB1047498" s="247"/>
      <c r="AC1047498" s="247"/>
      <c r="AD1047498" s="245"/>
      <c r="AE1047498" s="245"/>
      <c r="AF1047498" s="245"/>
      <c r="AG1047498" s="245"/>
    </row>
    <row r="1047499" spans="1:33" ht="12.75">
      <c r="A1047499" s="247"/>
      <c r="B1047499" s="248"/>
      <c r="C1047499" s="249"/>
      <c r="D1047499" s="250"/>
      <c r="E1047499" s="250"/>
      <c r="F1047499" s="250"/>
      <c r="G1047499" s="250"/>
      <c r="H1047499" s="250"/>
      <c r="I1047499" s="250"/>
      <c r="J1047499" s="244"/>
      <c r="K1047499" s="244"/>
      <c r="L1047499" s="244"/>
      <c r="M1047499" s="244"/>
      <c r="N1047499" s="244"/>
      <c r="O1047499" s="251"/>
      <c r="P1047499" s="251"/>
      <c r="Q1047499" s="251"/>
      <c r="R1047499" s="251"/>
      <c r="S1047499" s="251"/>
      <c r="T1047499" s="251"/>
      <c r="U1047499" s="251"/>
      <c r="V1047499" s="251"/>
      <c r="W1047499" s="251"/>
      <c r="X1047499" s="251"/>
      <c r="Y1047499" s="251"/>
      <c r="Z1047499" s="251"/>
      <c r="AA1047499" s="251"/>
      <c r="AB1047499" s="247"/>
      <c r="AC1047499" s="247"/>
      <c r="AD1047499" s="245"/>
      <c r="AE1047499" s="245"/>
      <c r="AF1047499" s="245"/>
      <c r="AG1047499" s="245"/>
    </row>
    <row r="1047500" spans="1:33" ht="12.75">
      <c r="A1047500" s="247"/>
      <c r="B1047500" s="248"/>
      <c r="C1047500" s="249"/>
      <c r="D1047500" s="250"/>
      <c r="E1047500" s="250"/>
      <c r="F1047500" s="250"/>
      <c r="G1047500" s="250"/>
      <c r="H1047500" s="250"/>
      <c r="I1047500" s="250"/>
      <c r="J1047500" s="244"/>
      <c r="K1047500" s="244"/>
      <c r="L1047500" s="244"/>
      <c r="M1047500" s="244"/>
      <c r="N1047500" s="244"/>
      <c r="O1047500" s="251"/>
      <c r="P1047500" s="251"/>
      <c r="Q1047500" s="251"/>
      <c r="R1047500" s="251"/>
      <c r="S1047500" s="251"/>
      <c r="T1047500" s="251"/>
      <c r="U1047500" s="251"/>
      <c r="V1047500" s="251"/>
      <c r="W1047500" s="251"/>
      <c r="X1047500" s="251"/>
      <c r="Y1047500" s="251"/>
      <c r="Z1047500" s="251"/>
      <c r="AA1047500" s="251"/>
      <c r="AB1047500" s="247"/>
      <c r="AC1047500" s="247"/>
      <c r="AD1047500" s="245"/>
      <c r="AE1047500" s="245"/>
      <c r="AF1047500" s="245"/>
      <c r="AG1047500" s="245"/>
    </row>
    <row r="1047501" spans="1:33" ht="12.75">
      <c r="A1047501" s="247"/>
      <c r="B1047501" s="248"/>
      <c r="C1047501" s="249"/>
      <c r="D1047501" s="250"/>
      <c r="E1047501" s="250"/>
      <c r="F1047501" s="250"/>
      <c r="G1047501" s="250"/>
      <c r="H1047501" s="250"/>
      <c r="I1047501" s="250"/>
      <c r="J1047501" s="244"/>
      <c r="K1047501" s="244"/>
      <c r="L1047501" s="244"/>
      <c r="M1047501" s="244"/>
      <c r="N1047501" s="244"/>
      <c r="O1047501" s="251"/>
      <c r="P1047501" s="251"/>
      <c r="Q1047501" s="251"/>
      <c r="R1047501" s="251"/>
      <c r="S1047501" s="251"/>
      <c r="T1047501" s="251"/>
      <c r="U1047501" s="251"/>
      <c r="V1047501" s="251"/>
      <c r="W1047501" s="251"/>
      <c r="X1047501" s="251"/>
      <c r="Y1047501" s="251"/>
      <c r="Z1047501" s="251"/>
      <c r="AA1047501" s="251"/>
      <c r="AB1047501" s="247"/>
      <c r="AC1047501" s="247"/>
      <c r="AD1047501" s="245"/>
      <c r="AE1047501" s="245"/>
      <c r="AF1047501" s="245"/>
      <c r="AG1047501" s="245"/>
    </row>
    <row r="1047502" spans="1:33" ht="12.75">
      <c r="A1047502" s="247"/>
      <c r="B1047502" s="248"/>
      <c r="C1047502" s="249"/>
      <c r="D1047502" s="250"/>
      <c r="E1047502" s="250"/>
      <c r="F1047502" s="250"/>
      <c r="G1047502" s="250"/>
      <c r="H1047502" s="250"/>
      <c r="I1047502" s="250"/>
      <c r="J1047502" s="244"/>
      <c r="K1047502" s="244"/>
      <c r="L1047502" s="244"/>
      <c r="M1047502" s="244"/>
      <c r="N1047502" s="244"/>
      <c r="O1047502" s="251"/>
      <c r="P1047502" s="251"/>
      <c r="Q1047502" s="251"/>
      <c r="R1047502" s="251"/>
      <c r="S1047502" s="251"/>
      <c r="T1047502" s="251"/>
      <c r="U1047502" s="251"/>
      <c r="V1047502" s="251"/>
      <c r="W1047502" s="251"/>
      <c r="X1047502" s="251"/>
      <c r="Y1047502" s="251"/>
      <c r="Z1047502" s="251"/>
      <c r="AA1047502" s="251"/>
      <c r="AB1047502" s="247"/>
      <c r="AC1047502" s="247"/>
      <c r="AD1047502" s="245"/>
      <c r="AE1047502" s="245"/>
      <c r="AF1047502" s="245"/>
      <c r="AG1047502" s="245"/>
    </row>
    <row r="1047503" spans="1:33" ht="12.75">
      <c r="A1047503" s="247"/>
      <c r="B1047503" s="248"/>
      <c r="C1047503" s="249"/>
      <c r="D1047503" s="250"/>
      <c r="E1047503" s="250"/>
      <c r="F1047503" s="250"/>
      <c r="G1047503" s="250"/>
      <c r="H1047503" s="250"/>
      <c r="I1047503" s="250"/>
      <c r="J1047503" s="244"/>
      <c r="K1047503" s="244"/>
      <c r="L1047503" s="244"/>
      <c r="M1047503" s="244"/>
      <c r="N1047503" s="244"/>
      <c r="O1047503" s="251"/>
      <c r="P1047503" s="251"/>
      <c r="Q1047503" s="251"/>
      <c r="R1047503" s="251"/>
      <c r="S1047503" s="251"/>
      <c r="T1047503" s="251"/>
      <c r="U1047503" s="251"/>
      <c r="V1047503" s="251"/>
      <c r="W1047503" s="251"/>
      <c r="X1047503" s="251"/>
      <c r="Y1047503" s="251"/>
      <c r="Z1047503" s="251"/>
      <c r="AA1047503" s="251"/>
      <c r="AB1047503" s="247"/>
      <c r="AC1047503" s="247"/>
      <c r="AD1047503" s="245"/>
      <c r="AE1047503" s="245"/>
      <c r="AF1047503" s="245"/>
      <c r="AG1047503" s="245"/>
    </row>
    <row r="1047504" spans="1:33" ht="12.75">
      <c r="A1047504" s="247"/>
      <c r="B1047504" s="248"/>
      <c r="C1047504" s="249"/>
      <c r="D1047504" s="250"/>
      <c r="E1047504" s="250"/>
      <c r="F1047504" s="250"/>
      <c r="G1047504" s="250"/>
      <c r="H1047504" s="250"/>
      <c r="I1047504" s="250"/>
      <c r="J1047504" s="244"/>
      <c r="K1047504" s="244"/>
      <c r="L1047504" s="244"/>
      <c r="M1047504" s="244"/>
      <c r="N1047504" s="244"/>
      <c r="O1047504" s="251"/>
      <c r="P1047504" s="251"/>
      <c r="Q1047504" s="251"/>
      <c r="R1047504" s="251"/>
      <c r="S1047504" s="251"/>
      <c r="T1047504" s="251"/>
      <c r="U1047504" s="251"/>
      <c r="V1047504" s="251"/>
      <c r="W1047504" s="251"/>
      <c r="X1047504" s="251"/>
      <c r="Y1047504" s="251"/>
      <c r="Z1047504" s="251"/>
      <c r="AA1047504" s="251"/>
      <c r="AB1047504" s="247"/>
      <c r="AC1047504" s="247"/>
      <c r="AD1047504" s="245"/>
      <c r="AE1047504" s="245"/>
      <c r="AF1047504" s="245"/>
      <c r="AG1047504" s="245"/>
    </row>
    <row r="1047505" spans="1:33" ht="12.75">
      <c r="A1047505" s="247"/>
      <c r="B1047505" s="248"/>
      <c r="C1047505" s="249"/>
      <c r="D1047505" s="250"/>
      <c r="E1047505" s="250"/>
      <c r="F1047505" s="250"/>
      <c r="G1047505" s="250"/>
      <c r="H1047505" s="250"/>
      <c r="I1047505" s="250"/>
      <c r="J1047505" s="244"/>
      <c r="K1047505" s="244"/>
      <c r="L1047505" s="244"/>
      <c r="M1047505" s="244"/>
      <c r="N1047505" s="244"/>
      <c r="O1047505" s="251"/>
      <c r="P1047505" s="251"/>
      <c r="Q1047505" s="251"/>
      <c r="R1047505" s="251"/>
      <c r="S1047505" s="251"/>
      <c r="T1047505" s="251"/>
      <c r="U1047505" s="251"/>
      <c r="V1047505" s="251"/>
      <c r="W1047505" s="251"/>
      <c r="X1047505" s="251"/>
      <c r="Y1047505" s="251"/>
      <c r="Z1047505" s="251"/>
      <c r="AA1047505" s="251"/>
      <c r="AB1047505" s="247"/>
      <c r="AC1047505" s="247"/>
      <c r="AD1047505" s="245"/>
      <c r="AE1047505" s="245"/>
      <c r="AF1047505" s="245"/>
      <c r="AG1047505" s="245"/>
    </row>
    <row r="1047506" spans="1:33" ht="12.75">
      <c r="A1047506" s="247"/>
      <c r="B1047506" s="248"/>
      <c r="C1047506" s="249"/>
      <c r="D1047506" s="250"/>
      <c r="E1047506" s="250"/>
      <c r="F1047506" s="250"/>
      <c r="G1047506" s="250"/>
      <c r="H1047506" s="250"/>
      <c r="I1047506" s="250"/>
      <c r="J1047506" s="244"/>
      <c r="K1047506" s="244"/>
      <c r="L1047506" s="244"/>
      <c r="M1047506" s="244"/>
      <c r="N1047506" s="244"/>
      <c r="O1047506" s="251"/>
      <c r="P1047506" s="251"/>
      <c r="Q1047506" s="251"/>
      <c r="R1047506" s="251"/>
      <c r="S1047506" s="251"/>
      <c r="T1047506" s="251"/>
      <c r="U1047506" s="251"/>
      <c r="V1047506" s="251"/>
      <c r="W1047506" s="251"/>
      <c r="X1047506" s="251"/>
      <c r="Y1047506" s="251"/>
      <c r="Z1047506" s="251"/>
      <c r="AA1047506" s="251"/>
      <c r="AB1047506" s="247"/>
      <c r="AC1047506" s="247"/>
      <c r="AD1047506" s="245"/>
      <c r="AE1047506" s="245"/>
      <c r="AF1047506" s="245"/>
      <c r="AG1047506" s="245"/>
    </row>
    <row r="1047507" spans="1:33" ht="12.75">
      <c r="A1047507" s="247"/>
      <c r="B1047507" s="248"/>
      <c r="C1047507" s="249"/>
      <c r="D1047507" s="250"/>
      <c r="E1047507" s="250"/>
      <c r="F1047507" s="250"/>
      <c r="G1047507" s="250"/>
      <c r="H1047507" s="250"/>
      <c r="I1047507" s="250"/>
      <c r="J1047507" s="244"/>
      <c r="K1047507" s="244"/>
      <c r="L1047507" s="244"/>
      <c r="M1047507" s="244"/>
      <c r="N1047507" s="244"/>
      <c r="O1047507" s="251"/>
      <c r="P1047507" s="251"/>
      <c r="Q1047507" s="251"/>
      <c r="R1047507" s="251"/>
      <c r="S1047507" s="251"/>
      <c r="T1047507" s="251"/>
      <c r="U1047507" s="251"/>
      <c r="V1047507" s="251"/>
      <c r="W1047507" s="251"/>
      <c r="X1047507" s="251"/>
      <c r="Y1047507" s="251"/>
      <c r="Z1047507" s="251"/>
      <c r="AA1047507" s="251"/>
      <c r="AB1047507" s="247"/>
      <c r="AC1047507" s="247"/>
      <c r="AD1047507" s="245"/>
      <c r="AE1047507" s="245"/>
      <c r="AF1047507" s="245"/>
      <c r="AG1047507" s="245"/>
    </row>
    <row r="1047508" spans="1:33" ht="12.75">
      <c r="A1047508" s="247"/>
      <c r="B1047508" s="248"/>
      <c r="C1047508" s="249"/>
      <c r="D1047508" s="250"/>
      <c r="E1047508" s="250"/>
      <c r="F1047508" s="250"/>
      <c r="G1047508" s="250"/>
      <c r="H1047508" s="250"/>
      <c r="I1047508" s="250"/>
      <c r="J1047508" s="244"/>
      <c r="K1047508" s="244"/>
      <c r="L1047508" s="244"/>
      <c r="M1047508" s="244"/>
      <c r="N1047508" s="244"/>
      <c r="O1047508" s="251"/>
      <c r="P1047508" s="251"/>
      <c r="Q1047508" s="251"/>
      <c r="R1047508" s="251"/>
      <c r="S1047508" s="251"/>
      <c r="T1047508" s="251"/>
      <c r="U1047508" s="251"/>
      <c r="V1047508" s="251"/>
      <c r="W1047508" s="251"/>
      <c r="X1047508" s="251"/>
      <c r="Y1047508" s="251"/>
      <c r="Z1047508" s="251"/>
      <c r="AA1047508" s="251"/>
      <c r="AB1047508" s="247"/>
      <c r="AC1047508" s="247"/>
      <c r="AD1047508" s="245"/>
      <c r="AE1047508" s="245"/>
      <c r="AF1047508" s="245"/>
      <c r="AG1047508" s="245"/>
    </row>
    <row r="1047509" spans="1:33" ht="12.75">
      <c r="A1047509" s="247"/>
      <c r="B1047509" s="248"/>
      <c r="C1047509" s="249"/>
      <c r="D1047509" s="250"/>
      <c r="E1047509" s="250"/>
      <c r="F1047509" s="250"/>
      <c r="G1047509" s="250"/>
      <c r="H1047509" s="250"/>
      <c r="I1047509" s="250"/>
      <c r="J1047509" s="244"/>
      <c r="K1047509" s="244"/>
      <c r="L1047509" s="244"/>
      <c r="M1047509" s="244"/>
      <c r="N1047509" s="244"/>
      <c r="O1047509" s="251"/>
      <c r="P1047509" s="251"/>
      <c r="Q1047509" s="251"/>
      <c r="R1047509" s="251"/>
      <c r="S1047509" s="251"/>
      <c r="T1047509" s="251"/>
      <c r="U1047509" s="251"/>
      <c r="V1047509" s="251"/>
      <c r="W1047509" s="251"/>
      <c r="X1047509" s="251"/>
      <c r="Y1047509" s="251"/>
      <c r="Z1047509" s="251"/>
      <c r="AA1047509" s="251"/>
      <c r="AB1047509" s="247"/>
      <c r="AC1047509" s="247"/>
      <c r="AD1047509" s="245"/>
      <c r="AE1047509" s="245"/>
      <c r="AF1047509" s="245"/>
      <c r="AG1047509" s="245"/>
    </row>
    <row r="1047510" spans="1:33" ht="12.75">
      <c r="A1047510" s="247"/>
      <c r="B1047510" s="248"/>
      <c r="C1047510" s="249"/>
      <c r="D1047510" s="250"/>
      <c r="E1047510" s="250"/>
      <c r="F1047510" s="250"/>
      <c r="G1047510" s="250"/>
      <c r="H1047510" s="250"/>
      <c r="I1047510" s="250"/>
      <c r="J1047510" s="244"/>
      <c r="K1047510" s="244"/>
      <c r="L1047510" s="244"/>
      <c r="M1047510" s="244"/>
      <c r="N1047510" s="244"/>
      <c r="O1047510" s="251"/>
      <c r="P1047510" s="251"/>
      <c r="Q1047510" s="251"/>
      <c r="R1047510" s="251"/>
      <c r="S1047510" s="251"/>
      <c r="T1047510" s="251"/>
      <c r="U1047510" s="251"/>
      <c r="V1047510" s="251"/>
      <c r="W1047510" s="251"/>
      <c r="X1047510" s="251"/>
      <c r="Y1047510" s="251"/>
      <c r="Z1047510" s="251"/>
      <c r="AA1047510" s="251"/>
      <c r="AB1047510" s="247"/>
      <c r="AC1047510" s="247"/>
      <c r="AD1047510" s="245"/>
      <c r="AE1047510" s="245"/>
      <c r="AF1047510" s="245"/>
      <c r="AG1047510" s="245"/>
    </row>
    <row r="1047511" spans="1:33" ht="12.75">
      <c r="A1047511" s="247"/>
      <c r="B1047511" s="248"/>
      <c r="C1047511" s="249"/>
      <c r="D1047511" s="250"/>
      <c r="E1047511" s="250"/>
      <c r="F1047511" s="250"/>
      <c r="G1047511" s="250"/>
      <c r="H1047511" s="250"/>
      <c r="I1047511" s="250"/>
      <c r="J1047511" s="244"/>
      <c r="K1047511" s="244"/>
      <c r="L1047511" s="244"/>
      <c r="M1047511" s="244"/>
      <c r="N1047511" s="244"/>
      <c r="O1047511" s="251"/>
      <c r="P1047511" s="251"/>
      <c r="Q1047511" s="251"/>
      <c r="R1047511" s="251"/>
      <c r="S1047511" s="251"/>
      <c r="T1047511" s="251"/>
      <c r="U1047511" s="251"/>
      <c r="V1047511" s="251"/>
      <c r="W1047511" s="251"/>
      <c r="X1047511" s="251"/>
      <c r="Y1047511" s="251"/>
      <c r="Z1047511" s="251"/>
      <c r="AA1047511" s="251"/>
      <c r="AB1047511" s="247"/>
      <c r="AC1047511" s="247"/>
      <c r="AD1047511" s="245"/>
      <c r="AE1047511" s="245"/>
      <c r="AF1047511" s="245"/>
      <c r="AG1047511" s="245"/>
    </row>
    <row r="1047512" spans="1:33" ht="12.75">
      <c r="A1047512" s="247"/>
      <c r="B1047512" s="248"/>
      <c r="C1047512" s="249"/>
      <c r="D1047512" s="250"/>
      <c r="E1047512" s="250"/>
      <c r="F1047512" s="250"/>
      <c r="G1047512" s="250"/>
      <c r="H1047512" s="250"/>
      <c r="I1047512" s="250"/>
      <c r="J1047512" s="244"/>
      <c r="K1047512" s="244"/>
      <c r="L1047512" s="244"/>
      <c r="M1047512" s="244"/>
      <c r="N1047512" s="244"/>
      <c r="O1047512" s="251"/>
      <c r="P1047512" s="251"/>
      <c r="Q1047512" s="251"/>
      <c r="R1047512" s="251"/>
      <c r="S1047512" s="251"/>
      <c r="T1047512" s="251"/>
      <c r="U1047512" s="251"/>
      <c r="V1047512" s="251"/>
      <c r="W1047512" s="251"/>
      <c r="X1047512" s="251"/>
      <c r="Y1047512" s="251"/>
      <c r="Z1047512" s="251"/>
      <c r="AA1047512" s="251"/>
      <c r="AB1047512" s="247"/>
      <c r="AC1047512" s="247"/>
      <c r="AD1047512" s="245"/>
      <c r="AE1047512" s="245"/>
      <c r="AF1047512" s="245"/>
      <c r="AG1047512" s="245"/>
    </row>
    <row r="1047513" spans="1:33" ht="12.75">
      <c r="A1047513" s="247"/>
      <c r="B1047513" s="248"/>
      <c r="C1047513" s="249"/>
      <c r="D1047513" s="250"/>
      <c r="E1047513" s="250"/>
      <c r="F1047513" s="250"/>
      <c r="G1047513" s="250"/>
      <c r="H1047513" s="250"/>
      <c r="I1047513" s="250"/>
      <c r="J1047513" s="244"/>
      <c r="K1047513" s="244"/>
      <c r="L1047513" s="244"/>
      <c r="M1047513" s="244"/>
      <c r="N1047513" s="244"/>
      <c r="O1047513" s="251"/>
      <c r="P1047513" s="251"/>
      <c r="Q1047513" s="251"/>
      <c r="R1047513" s="251"/>
      <c r="S1047513" s="251"/>
      <c r="T1047513" s="251"/>
      <c r="U1047513" s="251"/>
      <c r="V1047513" s="251"/>
      <c r="W1047513" s="251"/>
      <c r="X1047513" s="251"/>
      <c r="Y1047513" s="251"/>
      <c r="Z1047513" s="251"/>
      <c r="AA1047513" s="251"/>
      <c r="AB1047513" s="247"/>
      <c r="AC1047513" s="247"/>
      <c r="AD1047513" s="245"/>
      <c r="AE1047513" s="245"/>
      <c r="AF1047513" s="245"/>
      <c r="AG1047513" s="245"/>
    </row>
    <row r="1047514" spans="1:33" ht="12.75">
      <c r="A1047514" s="247"/>
      <c r="B1047514" s="248"/>
      <c r="C1047514" s="249"/>
      <c r="D1047514" s="250"/>
      <c r="E1047514" s="250"/>
      <c r="F1047514" s="250"/>
      <c r="G1047514" s="250"/>
      <c r="H1047514" s="250"/>
      <c r="I1047514" s="250"/>
      <c r="J1047514" s="244"/>
      <c r="K1047514" s="244"/>
      <c r="L1047514" s="244"/>
      <c r="M1047514" s="244"/>
      <c r="N1047514" s="244"/>
      <c r="O1047514" s="251"/>
      <c r="P1047514" s="251"/>
      <c r="Q1047514" s="251"/>
      <c r="R1047514" s="251"/>
      <c r="S1047514" s="251"/>
      <c r="T1047514" s="251"/>
      <c r="U1047514" s="251"/>
      <c r="V1047514" s="251"/>
      <c r="W1047514" s="251"/>
      <c r="X1047514" s="251"/>
      <c r="Y1047514" s="251"/>
      <c r="Z1047514" s="251"/>
      <c r="AA1047514" s="251"/>
      <c r="AB1047514" s="247"/>
      <c r="AC1047514" s="247"/>
      <c r="AD1047514" s="245"/>
      <c r="AE1047514" s="245"/>
      <c r="AF1047514" s="245"/>
      <c r="AG1047514" s="245"/>
    </row>
    <row r="1047515" spans="1:33" ht="12.75">
      <c r="A1047515" s="247"/>
      <c r="B1047515" s="248"/>
      <c r="C1047515" s="249"/>
      <c r="D1047515" s="250"/>
      <c r="E1047515" s="250"/>
      <c r="F1047515" s="250"/>
      <c r="G1047515" s="250"/>
      <c r="H1047515" s="250"/>
      <c r="I1047515" s="250"/>
      <c r="J1047515" s="244"/>
      <c r="K1047515" s="244"/>
      <c r="L1047515" s="244"/>
      <c r="M1047515" s="244"/>
      <c r="N1047515" s="244"/>
      <c r="O1047515" s="251"/>
      <c r="P1047515" s="251"/>
      <c r="Q1047515" s="251"/>
      <c r="R1047515" s="251"/>
      <c r="S1047515" s="251"/>
      <c r="T1047515" s="251"/>
      <c r="U1047515" s="251"/>
      <c r="V1047515" s="251"/>
      <c r="W1047515" s="251"/>
      <c r="X1047515" s="251"/>
      <c r="Y1047515" s="251"/>
      <c r="Z1047515" s="251"/>
      <c r="AA1047515" s="251"/>
      <c r="AB1047515" s="247"/>
      <c r="AC1047515" s="247"/>
      <c r="AD1047515" s="245"/>
      <c r="AE1047515" s="245"/>
      <c r="AF1047515" s="245"/>
      <c r="AG1047515" s="245"/>
    </row>
    <row r="1047516" spans="1:33" ht="12.75">
      <c r="A1047516" s="247"/>
      <c r="B1047516" s="248"/>
      <c r="C1047516" s="249"/>
      <c r="D1047516" s="250"/>
      <c r="E1047516" s="250"/>
      <c r="F1047516" s="250"/>
      <c r="G1047516" s="250"/>
      <c r="H1047516" s="250"/>
      <c r="I1047516" s="250"/>
      <c r="J1047516" s="244"/>
      <c r="K1047516" s="244"/>
      <c r="L1047516" s="244"/>
      <c r="M1047516" s="244"/>
      <c r="N1047516" s="244"/>
      <c r="O1047516" s="251"/>
      <c r="P1047516" s="251"/>
      <c r="Q1047516" s="251"/>
      <c r="R1047516" s="251"/>
      <c r="S1047516" s="251"/>
      <c r="T1047516" s="251"/>
      <c r="U1047516" s="251"/>
      <c r="V1047516" s="251"/>
      <c r="W1047516" s="251"/>
      <c r="X1047516" s="251"/>
      <c r="Y1047516" s="251"/>
      <c r="Z1047516" s="251"/>
      <c r="AA1047516" s="251"/>
      <c r="AB1047516" s="247"/>
      <c r="AC1047516" s="247"/>
      <c r="AD1047516" s="245"/>
      <c r="AE1047516" s="245"/>
      <c r="AF1047516" s="245"/>
      <c r="AG1047516" s="245"/>
    </row>
    <row r="1047517" spans="1:33" ht="12.75">
      <c r="A1047517" s="247"/>
      <c r="B1047517" s="248"/>
      <c r="C1047517" s="249"/>
      <c r="D1047517" s="250"/>
      <c r="E1047517" s="250"/>
      <c r="F1047517" s="250"/>
      <c r="G1047517" s="250"/>
      <c r="H1047517" s="250"/>
      <c r="I1047517" s="250"/>
      <c r="J1047517" s="244"/>
      <c r="K1047517" s="244"/>
      <c r="L1047517" s="244"/>
      <c r="M1047517" s="244"/>
      <c r="N1047517" s="244"/>
      <c r="O1047517" s="251"/>
      <c r="P1047517" s="251"/>
      <c r="Q1047517" s="251"/>
      <c r="R1047517" s="251"/>
      <c r="S1047517" s="251"/>
      <c r="T1047517" s="251"/>
      <c r="U1047517" s="251"/>
      <c r="V1047517" s="251"/>
      <c r="W1047517" s="251"/>
      <c r="X1047517" s="251"/>
      <c r="Y1047517" s="251"/>
      <c r="Z1047517" s="251"/>
      <c r="AA1047517" s="251"/>
      <c r="AB1047517" s="247"/>
      <c r="AC1047517" s="247"/>
      <c r="AD1047517" s="245"/>
      <c r="AE1047517" s="245"/>
      <c r="AF1047517" s="245"/>
      <c r="AG1047517" s="245"/>
    </row>
    <row r="1047518" spans="1:33" ht="12.75">
      <c r="A1047518" s="247"/>
      <c r="B1047518" s="248"/>
      <c r="C1047518" s="249"/>
      <c r="D1047518" s="250"/>
      <c r="E1047518" s="250"/>
      <c r="F1047518" s="250"/>
      <c r="G1047518" s="250"/>
      <c r="H1047518" s="250"/>
      <c r="I1047518" s="250"/>
      <c r="J1047518" s="244"/>
      <c r="K1047518" s="244"/>
      <c r="L1047518" s="244"/>
      <c r="M1047518" s="244"/>
      <c r="N1047518" s="244"/>
      <c r="O1047518" s="251"/>
      <c r="P1047518" s="251"/>
      <c r="Q1047518" s="251"/>
      <c r="R1047518" s="251"/>
      <c r="S1047518" s="251"/>
      <c r="T1047518" s="251"/>
      <c r="U1047518" s="251"/>
      <c r="V1047518" s="251"/>
      <c r="W1047518" s="251"/>
      <c r="X1047518" s="251"/>
      <c r="Y1047518" s="251"/>
      <c r="Z1047518" s="251"/>
      <c r="AA1047518" s="251"/>
      <c r="AB1047518" s="247"/>
      <c r="AC1047518" s="247"/>
      <c r="AD1047518" s="245"/>
      <c r="AE1047518" s="245"/>
      <c r="AF1047518" s="245"/>
      <c r="AG1047518" s="245"/>
    </row>
    <row r="1047519" spans="1:33" ht="12.75">
      <c r="A1047519" s="247"/>
      <c r="B1047519" s="248"/>
      <c r="C1047519" s="249"/>
      <c r="D1047519" s="250"/>
      <c r="E1047519" s="250"/>
      <c r="F1047519" s="250"/>
      <c r="G1047519" s="250"/>
      <c r="H1047519" s="250"/>
      <c r="I1047519" s="250"/>
      <c r="J1047519" s="244"/>
      <c r="K1047519" s="244"/>
      <c r="L1047519" s="244"/>
      <c r="M1047519" s="244"/>
      <c r="N1047519" s="244"/>
      <c r="O1047519" s="251"/>
      <c r="P1047519" s="251"/>
      <c r="Q1047519" s="251"/>
      <c r="R1047519" s="251"/>
      <c r="S1047519" s="251"/>
      <c r="T1047519" s="251"/>
      <c r="U1047519" s="251"/>
      <c r="V1047519" s="251"/>
      <c r="W1047519" s="251"/>
      <c r="X1047519" s="251"/>
      <c r="Y1047519" s="251"/>
      <c r="Z1047519" s="251"/>
      <c r="AA1047519" s="251"/>
      <c r="AB1047519" s="247"/>
      <c r="AC1047519" s="247"/>
      <c r="AD1047519" s="245"/>
      <c r="AE1047519" s="245"/>
      <c r="AF1047519" s="245"/>
      <c r="AG1047519" s="245"/>
    </row>
    <row r="1047520" spans="1:33" ht="12.75">
      <c r="A1047520" s="247"/>
      <c r="B1047520" s="248"/>
      <c r="C1047520" s="249"/>
      <c r="D1047520" s="250"/>
      <c r="E1047520" s="250"/>
      <c r="F1047520" s="250"/>
      <c r="G1047520" s="250"/>
      <c r="H1047520" s="250"/>
      <c r="I1047520" s="250"/>
      <c r="J1047520" s="244"/>
      <c r="K1047520" s="244"/>
      <c r="L1047520" s="244"/>
      <c r="M1047520" s="244"/>
      <c r="N1047520" s="244"/>
      <c r="O1047520" s="251"/>
      <c r="P1047520" s="251"/>
      <c r="Q1047520" s="251"/>
      <c r="R1047520" s="251"/>
      <c r="S1047520" s="251"/>
      <c r="T1047520" s="251"/>
      <c r="U1047520" s="251"/>
      <c r="V1047520" s="251"/>
      <c r="W1047520" s="251"/>
      <c r="X1047520" s="251"/>
      <c r="Y1047520" s="251"/>
      <c r="Z1047520" s="251"/>
      <c r="AA1047520" s="251"/>
      <c r="AB1047520" s="247"/>
      <c r="AC1047520" s="247"/>
      <c r="AD1047520" s="245"/>
      <c r="AE1047520" s="245"/>
      <c r="AF1047520" s="245"/>
      <c r="AG1047520" s="245"/>
    </row>
    <row r="1047521" spans="1:33" ht="12.75">
      <c r="A1047521" s="247"/>
      <c r="B1047521" s="248"/>
      <c r="C1047521" s="249"/>
      <c r="D1047521" s="250"/>
      <c r="E1047521" s="250"/>
      <c r="F1047521" s="250"/>
      <c r="G1047521" s="250"/>
      <c r="H1047521" s="250"/>
      <c r="I1047521" s="250"/>
      <c r="J1047521" s="244"/>
      <c r="K1047521" s="244"/>
      <c r="L1047521" s="244"/>
      <c r="M1047521" s="244"/>
      <c r="N1047521" s="244"/>
      <c r="O1047521" s="251"/>
      <c r="P1047521" s="251"/>
      <c r="Q1047521" s="251"/>
      <c r="R1047521" s="251"/>
      <c r="S1047521" s="251"/>
      <c r="T1047521" s="251"/>
      <c r="U1047521" s="251"/>
      <c r="V1047521" s="251"/>
      <c r="W1047521" s="251"/>
      <c r="X1047521" s="251"/>
      <c r="Y1047521" s="251"/>
      <c r="Z1047521" s="251"/>
      <c r="AA1047521" s="251"/>
      <c r="AB1047521" s="247"/>
      <c r="AC1047521" s="247"/>
      <c r="AD1047521" s="245"/>
      <c r="AE1047521" s="245"/>
      <c r="AF1047521" s="245"/>
      <c r="AG1047521" s="245"/>
    </row>
    <row r="1047522" spans="1:33" ht="12.75">
      <c r="A1047522" s="247"/>
      <c r="B1047522" s="248"/>
      <c r="C1047522" s="249"/>
      <c r="D1047522" s="250"/>
      <c r="E1047522" s="250"/>
      <c r="F1047522" s="250"/>
      <c r="G1047522" s="250"/>
      <c r="H1047522" s="250"/>
      <c r="I1047522" s="250"/>
      <c r="J1047522" s="244"/>
      <c r="K1047522" s="244"/>
      <c r="L1047522" s="244"/>
      <c r="M1047522" s="244"/>
      <c r="N1047522" s="244"/>
      <c r="O1047522" s="251"/>
      <c r="P1047522" s="251"/>
      <c r="Q1047522" s="251"/>
      <c r="R1047522" s="251"/>
      <c r="S1047522" s="251"/>
      <c r="T1047522" s="251"/>
      <c r="U1047522" s="251"/>
      <c r="V1047522" s="251"/>
      <c r="W1047522" s="251"/>
      <c r="X1047522" s="251"/>
      <c r="Y1047522" s="251"/>
      <c r="Z1047522" s="251"/>
      <c r="AA1047522" s="251"/>
      <c r="AB1047522" s="247"/>
      <c r="AC1047522" s="247"/>
      <c r="AD1047522" s="245"/>
      <c r="AE1047522" s="245"/>
      <c r="AF1047522" s="245"/>
      <c r="AG1047522" s="245"/>
    </row>
    <row r="1047523" spans="1:33" ht="12.75">
      <c r="A1047523" s="247"/>
      <c r="B1047523" s="248"/>
      <c r="C1047523" s="249"/>
      <c r="D1047523" s="250"/>
      <c r="E1047523" s="250"/>
      <c r="F1047523" s="250"/>
      <c r="G1047523" s="250"/>
      <c r="H1047523" s="250"/>
      <c r="I1047523" s="250"/>
      <c r="J1047523" s="244"/>
      <c r="K1047523" s="244"/>
      <c r="L1047523" s="244"/>
      <c r="M1047523" s="244"/>
      <c r="N1047523" s="244"/>
      <c r="O1047523" s="251"/>
      <c r="P1047523" s="251"/>
      <c r="Q1047523" s="251"/>
      <c r="R1047523" s="251"/>
      <c r="S1047523" s="251"/>
      <c r="T1047523" s="251"/>
      <c r="U1047523" s="251"/>
      <c r="V1047523" s="251"/>
      <c r="W1047523" s="251"/>
      <c r="X1047523" s="251"/>
      <c r="Y1047523" s="251"/>
      <c r="Z1047523" s="251"/>
      <c r="AA1047523" s="251"/>
      <c r="AB1047523" s="247"/>
      <c r="AC1047523" s="247"/>
      <c r="AD1047523" s="245"/>
      <c r="AE1047523" s="245"/>
      <c r="AF1047523" s="245"/>
      <c r="AG1047523" s="245"/>
    </row>
    <row r="1047524" spans="1:33" ht="12.75">
      <c r="A1047524" s="247"/>
      <c r="B1047524" s="248"/>
      <c r="C1047524" s="249"/>
      <c r="D1047524" s="250"/>
      <c r="E1047524" s="250"/>
      <c r="F1047524" s="250"/>
      <c r="G1047524" s="250"/>
      <c r="H1047524" s="250"/>
      <c r="I1047524" s="250"/>
      <c r="J1047524" s="244"/>
      <c r="K1047524" s="244"/>
      <c r="L1047524" s="244"/>
      <c r="M1047524" s="244"/>
      <c r="N1047524" s="244"/>
      <c r="O1047524" s="251"/>
      <c r="P1047524" s="251"/>
      <c r="Q1047524" s="251"/>
      <c r="R1047524" s="251"/>
      <c r="S1047524" s="251"/>
      <c r="T1047524" s="251"/>
      <c r="U1047524" s="251"/>
      <c r="V1047524" s="251"/>
      <c r="W1047524" s="251"/>
      <c r="X1047524" s="251"/>
      <c r="Y1047524" s="251"/>
      <c r="Z1047524" s="251"/>
      <c r="AA1047524" s="251"/>
      <c r="AB1047524" s="247"/>
      <c r="AC1047524" s="247"/>
      <c r="AD1047524" s="245"/>
      <c r="AE1047524" s="245"/>
      <c r="AF1047524" s="245"/>
      <c r="AG1047524" s="245"/>
    </row>
    <row r="1047525" spans="1:33" ht="12.75">
      <c r="A1047525" s="247"/>
      <c r="B1047525" s="248"/>
      <c r="C1047525" s="249"/>
      <c r="D1047525" s="250"/>
      <c r="E1047525" s="250"/>
      <c r="F1047525" s="250"/>
      <c r="G1047525" s="250"/>
      <c r="H1047525" s="250"/>
      <c r="I1047525" s="250"/>
      <c r="J1047525" s="244"/>
      <c r="K1047525" s="244"/>
      <c r="L1047525" s="244"/>
      <c r="M1047525" s="244"/>
      <c r="N1047525" s="244"/>
      <c r="O1047525" s="251"/>
      <c r="P1047525" s="251"/>
      <c r="Q1047525" s="251"/>
      <c r="R1047525" s="251"/>
      <c r="S1047525" s="251"/>
      <c r="T1047525" s="251"/>
      <c r="U1047525" s="251"/>
      <c r="V1047525" s="251"/>
      <c r="W1047525" s="251"/>
      <c r="X1047525" s="251"/>
      <c r="Y1047525" s="251"/>
      <c r="Z1047525" s="251"/>
      <c r="AA1047525" s="251"/>
      <c r="AB1047525" s="247"/>
      <c r="AC1047525" s="247"/>
      <c r="AD1047525" s="245"/>
      <c r="AE1047525" s="245"/>
      <c r="AF1047525" s="245"/>
      <c r="AG1047525" s="245"/>
    </row>
    <row r="1047526" spans="1:33" ht="12.75">
      <c r="A1047526" s="247"/>
      <c r="B1047526" s="248"/>
      <c r="C1047526" s="249"/>
      <c r="D1047526" s="250"/>
      <c r="E1047526" s="250"/>
      <c r="F1047526" s="250"/>
      <c r="G1047526" s="250"/>
      <c r="H1047526" s="250"/>
      <c r="I1047526" s="250"/>
      <c r="J1047526" s="244"/>
      <c r="K1047526" s="244"/>
      <c r="L1047526" s="244"/>
      <c r="M1047526" s="244"/>
      <c r="N1047526" s="244"/>
      <c r="O1047526" s="251"/>
      <c r="P1047526" s="251"/>
      <c r="Q1047526" s="251"/>
      <c r="R1047526" s="251"/>
      <c r="S1047526" s="251"/>
      <c r="T1047526" s="251"/>
      <c r="U1047526" s="251"/>
      <c r="V1047526" s="251"/>
      <c r="W1047526" s="251"/>
      <c r="X1047526" s="251"/>
      <c r="Y1047526" s="251"/>
      <c r="Z1047526" s="251"/>
      <c r="AA1047526" s="251"/>
      <c r="AB1047526" s="247"/>
      <c r="AC1047526" s="247"/>
      <c r="AD1047526" s="245"/>
      <c r="AE1047526" s="245"/>
      <c r="AF1047526" s="245"/>
      <c r="AG1047526" s="245"/>
    </row>
    <row r="1047527" spans="1:33" ht="12.75">
      <c r="A1047527" s="247"/>
      <c r="B1047527" s="248"/>
      <c r="C1047527" s="249"/>
      <c r="D1047527" s="250"/>
      <c r="E1047527" s="250"/>
      <c r="F1047527" s="250"/>
      <c r="G1047527" s="250"/>
      <c r="H1047527" s="250"/>
      <c r="I1047527" s="250"/>
      <c r="J1047527" s="244"/>
      <c r="K1047527" s="244"/>
      <c r="L1047527" s="244"/>
      <c r="M1047527" s="244"/>
      <c r="N1047527" s="244"/>
      <c r="O1047527" s="251"/>
      <c r="P1047527" s="251"/>
      <c r="Q1047527" s="251"/>
      <c r="R1047527" s="251"/>
      <c r="S1047527" s="251"/>
      <c r="T1047527" s="251"/>
      <c r="U1047527" s="251"/>
      <c r="V1047527" s="251"/>
      <c r="W1047527" s="251"/>
      <c r="X1047527" s="251"/>
      <c r="Y1047527" s="251"/>
      <c r="Z1047527" s="251"/>
      <c r="AA1047527" s="251"/>
      <c r="AB1047527" s="247"/>
      <c r="AC1047527" s="247"/>
      <c r="AD1047527" s="245"/>
      <c r="AE1047527" s="245"/>
      <c r="AF1047527" s="245"/>
      <c r="AG1047527" s="245"/>
    </row>
    <row r="1047528" spans="1:33" ht="12.75">
      <c r="A1047528" s="247"/>
      <c r="B1047528" s="248"/>
      <c r="C1047528" s="249"/>
      <c r="D1047528" s="250"/>
      <c r="E1047528" s="250"/>
      <c r="F1047528" s="250"/>
      <c r="G1047528" s="250"/>
      <c r="H1047528" s="250"/>
      <c r="I1047528" s="250"/>
      <c r="J1047528" s="244"/>
      <c r="K1047528" s="244"/>
      <c r="L1047528" s="244"/>
      <c r="M1047528" s="244"/>
      <c r="N1047528" s="244"/>
      <c r="O1047528" s="251"/>
      <c r="P1047528" s="251"/>
      <c r="Q1047528" s="251"/>
      <c r="R1047528" s="251"/>
      <c r="S1047528" s="251"/>
      <c r="T1047528" s="251"/>
      <c r="U1047528" s="251"/>
      <c r="V1047528" s="251"/>
      <c r="W1047528" s="251"/>
      <c r="X1047528" s="251"/>
      <c r="Y1047528" s="251"/>
      <c r="Z1047528" s="251"/>
      <c r="AA1047528" s="251"/>
      <c r="AB1047528" s="247"/>
      <c r="AC1047528" s="247"/>
      <c r="AD1047528" s="245"/>
      <c r="AE1047528" s="245"/>
      <c r="AF1047528" s="245"/>
      <c r="AG1047528" s="245"/>
    </row>
    <row r="1047529" spans="1:33" ht="12.75">
      <c r="A1047529" s="247"/>
      <c r="B1047529" s="248"/>
      <c r="C1047529" s="249"/>
      <c r="D1047529" s="250"/>
      <c r="E1047529" s="250"/>
      <c r="F1047529" s="250"/>
      <c r="G1047529" s="250"/>
      <c r="H1047529" s="250"/>
      <c r="I1047529" s="250"/>
      <c r="J1047529" s="244"/>
      <c r="K1047529" s="244"/>
      <c r="L1047529" s="244"/>
      <c r="M1047529" s="244"/>
      <c r="N1047529" s="244"/>
      <c r="O1047529" s="251"/>
      <c r="P1047529" s="251"/>
      <c r="Q1047529" s="251"/>
      <c r="R1047529" s="251"/>
      <c r="S1047529" s="251"/>
      <c r="T1047529" s="251"/>
      <c r="U1047529" s="251"/>
      <c r="V1047529" s="251"/>
      <c r="W1047529" s="251"/>
      <c r="X1047529" s="251"/>
      <c r="Y1047529" s="251"/>
      <c r="Z1047529" s="251"/>
      <c r="AA1047529" s="251"/>
      <c r="AB1047529" s="247"/>
      <c r="AC1047529" s="247"/>
      <c r="AD1047529" s="245"/>
      <c r="AE1047529" s="245"/>
      <c r="AF1047529" s="245"/>
      <c r="AG1047529" s="245"/>
    </row>
    <row r="1047530" spans="1:33" ht="12.75">
      <c r="A1047530" s="247"/>
      <c r="B1047530" s="248"/>
      <c r="C1047530" s="249"/>
      <c r="D1047530" s="250"/>
      <c r="E1047530" s="250"/>
      <c r="F1047530" s="250"/>
      <c r="G1047530" s="250"/>
      <c r="H1047530" s="250"/>
      <c r="I1047530" s="250"/>
      <c r="J1047530" s="244"/>
      <c r="K1047530" s="244"/>
      <c r="L1047530" s="244"/>
      <c r="M1047530" s="244"/>
      <c r="N1047530" s="244"/>
      <c r="O1047530" s="251"/>
      <c r="P1047530" s="251"/>
      <c r="Q1047530" s="251"/>
      <c r="R1047530" s="251"/>
      <c r="S1047530" s="251"/>
      <c r="T1047530" s="251"/>
      <c r="U1047530" s="251"/>
      <c r="V1047530" s="251"/>
      <c r="W1047530" s="251"/>
      <c r="X1047530" s="251"/>
      <c r="Y1047530" s="251"/>
      <c r="Z1047530" s="251"/>
      <c r="AA1047530" s="251"/>
      <c r="AB1047530" s="247"/>
      <c r="AC1047530" s="247"/>
      <c r="AD1047530" s="245"/>
      <c r="AE1047530" s="245"/>
      <c r="AF1047530" s="245"/>
      <c r="AG1047530" s="245"/>
    </row>
    <row r="1047531" spans="1:33" ht="12.75">
      <c r="A1047531" s="247"/>
      <c r="B1047531" s="248"/>
      <c r="C1047531" s="249"/>
      <c r="D1047531" s="250"/>
      <c r="E1047531" s="250"/>
      <c r="F1047531" s="250"/>
      <c r="G1047531" s="250"/>
      <c r="H1047531" s="250"/>
      <c r="I1047531" s="250"/>
      <c r="J1047531" s="244"/>
      <c r="K1047531" s="244"/>
      <c r="L1047531" s="244"/>
      <c r="M1047531" s="244"/>
      <c r="N1047531" s="244"/>
      <c r="O1047531" s="251"/>
      <c r="P1047531" s="251"/>
      <c r="Q1047531" s="251"/>
      <c r="R1047531" s="251"/>
      <c r="S1047531" s="251"/>
      <c r="T1047531" s="251"/>
      <c r="U1047531" s="251"/>
      <c r="V1047531" s="251"/>
      <c r="W1047531" s="251"/>
      <c r="X1047531" s="251"/>
      <c r="Y1047531" s="251"/>
      <c r="Z1047531" s="251"/>
      <c r="AA1047531" s="251"/>
      <c r="AB1047531" s="247"/>
      <c r="AC1047531" s="247"/>
      <c r="AD1047531" s="245"/>
      <c r="AE1047531" s="245"/>
      <c r="AF1047531" s="245"/>
      <c r="AG1047531" s="245"/>
    </row>
    <row r="1047532" spans="1:33" ht="12.75">
      <c r="A1047532" s="247"/>
      <c r="B1047532" s="248"/>
      <c r="C1047532" s="249"/>
      <c r="D1047532" s="250"/>
      <c r="E1047532" s="250"/>
      <c r="F1047532" s="250"/>
      <c r="G1047532" s="250"/>
      <c r="H1047532" s="250"/>
      <c r="I1047532" s="250"/>
      <c r="J1047532" s="244"/>
      <c r="K1047532" s="244"/>
      <c r="L1047532" s="244"/>
      <c r="M1047532" s="244"/>
      <c r="N1047532" s="244"/>
      <c r="O1047532" s="251"/>
      <c r="P1047532" s="251"/>
      <c r="Q1047532" s="251"/>
      <c r="R1047532" s="251"/>
      <c r="S1047532" s="251"/>
      <c r="T1047532" s="251"/>
      <c r="U1047532" s="251"/>
      <c r="V1047532" s="251"/>
      <c r="W1047532" s="251"/>
      <c r="X1047532" s="251"/>
      <c r="Y1047532" s="251"/>
      <c r="Z1047532" s="251"/>
      <c r="AA1047532" s="251"/>
      <c r="AB1047532" s="247"/>
      <c r="AC1047532" s="247"/>
      <c r="AD1047532" s="245"/>
      <c r="AE1047532" s="245"/>
      <c r="AF1047532" s="245"/>
      <c r="AG1047532" s="245"/>
    </row>
    <row r="1047533" spans="1:33" ht="12.75">
      <c r="A1047533" s="247"/>
      <c r="B1047533" s="248"/>
      <c r="C1047533" s="249"/>
      <c r="D1047533" s="250"/>
      <c r="E1047533" s="250"/>
      <c r="F1047533" s="250"/>
      <c r="G1047533" s="250"/>
      <c r="H1047533" s="250"/>
      <c r="I1047533" s="250"/>
      <c r="J1047533" s="244"/>
      <c r="K1047533" s="244"/>
      <c r="L1047533" s="244"/>
      <c r="M1047533" s="244"/>
      <c r="N1047533" s="244"/>
      <c r="O1047533" s="251"/>
      <c r="P1047533" s="251"/>
      <c r="Q1047533" s="251"/>
      <c r="R1047533" s="251"/>
      <c r="S1047533" s="251"/>
      <c r="T1047533" s="251"/>
      <c r="U1047533" s="251"/>
      <c r="V1047533" s="251"/>
      <c r="W1047533" s="251"/>
      <c r="X1047533" s="251"/>
      <c r="Y1047533" s="251"/>
      <c r="Z1047533" s="251"/>
      <c r="AA1047533" s="251"/>
      <c r="AB1047533" s="247"/>
      <c r="AC1047533" s="247"/>
      <c r="AD1047533" s="245"/>
      <c r="AE1047533" s="245"/>
      <c r="AF1047533" s="245"/>
      <c r="AG1047533" s="245"/>
    </row>
    <row r="1047534" spans="1:33" ht="12.75">
      <c r="A1047534" s="247"/>
      <c r="B1047534" s="248"/>
      <c r="C1047534" s="249"/>
      <c r="D1047534" s="250"/>
      <c r="E1047534" s="250"/>
      <c r="F1047534" s="250"/>
      <c r="G1047534" s="250"/>
      <c r="H1047534" s="250"/>
      <c r="I1047534" s="250"/>
      <c r="J1047534" s="244"/>
      <c r="K1047534" s="244"/>
      <c r="L1047534" s="244"/>
      <c r="M1047534" s="244"/>
      <c r="N1047534" s="244"/>
      <c r="O1047534" s="251"/>
      <c r="P1047534" s="251"/>
      <c r="Q1047534" s="251"/>
      <c r="R1047534" s="251"/>
      <c r="S1047534" s="251"/>
      <c r="T1047534" s="251"/>
      <c r="U1047534" s="251"/>
      <c r="V1047534" s="251"/>
      <c r="W1047534" s="251"/>
      <c r="X1047534" s="251"/>
      <c r="Y1047534" s="251"/>
      <c r="Z1047534" s="251"/>
      <c r="AA1047534" s="251"/>
      <c r="AB1047534" s="247"/>
      <c r="AC1047534" s="247"/>
      <c r="AD1047534" s="245"/>
      <c r="AE1047534" s="245"/>
      <c r="AF1047534" s="245"/>
      <c r="AG1047534" s="245"/>
    </row>
    <row r="1047535" spans="1:33" ht="12.75">
      <c r="A1047535" s="247"/>
      <c r="B1047535" s="248"/>
      <c r="C1047535" s="249"/>
      <c r="D1047535" s="250"/>
      <c r="E1047535" s="250"/>
      <c r="F1047535" s="250"/>
      <c r="G1047535" s="250"/>
      <c r="H1047535" s="250"/>
      <c r="I1047535" s="250"/>
      <c r="J1047535" s="244"/>
      <c r="K1047535" s="244"/>
      <c r="L1047535" s="244"/>
      <c r="M1047535" s="244"/>
      <c r="N1047535" s="244"/>
      <c r="O1047535" s="251"/>
      <c r="P1047535" s="251"/>
      <c r="Q1047535" s="251"/>
      <c r="R1047535" s="251"/>
      <c r="S1047535" s="251"/>
      <c r="T1047535" s="251"/>
      <c r="U1047535" s="251"/>
      <c r="V1047535" s="251"/>
      <c r="W1047535" s="251"/>
      <c r="X1047535" s="251"/>
      <c r="Y1047535" s="251"/>
      <c r="Z1047535" s="251"/>
      <c r="AA1047535" s="251"/>
      <c r="AB1047535" s="247"/>
      <c r="AC1047535" s="247"/>
      <c r="AD1047535" s="245"/>
      <c r="AE1047535" s="245"/>
      <c r="AF1047535" s="245"/>
      <c r="AG1047535" s="245"/>
    </row>
    <row r="1047536" spans="1:33" ht="12.75">
      <c r="A1047536" s="247"/>
      <c r="B1047536" s="248"/>
      <c r="C1047536" s="249"/>
      <c r="D1047536" s="250"/>
      <c r="E1047536" s="250"/>
      <c r="F1047536" s="250"/>
      <c r="G1047536" s="250"/>
      <c r="H1047536" s="250"/>
      <c r="I1047536" s="250"/>
      <c r="J1047536" s="244"/>
      <c r="K1047536" s="244"/>
      <c r="L1047536" s="244"/>
      <c r="M1047536" s="244"/>
      <c r="N1047536" s="244"/>
      <c r="O1047536" s="251"/>
      <c r="P1047536" s="251"/>
      <c r="Q1047536" s="251"/>
      <c r="R1047536" s="251"/>
      <c r="S1047536" s="251"/>
      <c r="T1047536" s="251"/>
      <c r="U1047536" s="251"/>
      <c r="V1047536" s="251"/>
      <c r="W1047536" s="251"/>
      <c r="X1047536" s="251"/>
      <c r="Y1047536" s="251"/>
      <c r="Z1047536" s="251"/>
      <c r="AA1047536" s="251"/>
      <c r="AB1047536" s="247"/>
      <c r="AC1047536" s="247"/>
      <c r="AD1047536" s="245"/>
      <c r="AE1047536" s="245"/>
      <c r="AF1047536" s="245"/>
      <c r="AG1047536" s="245"/>
    </row>
    <row r="1047537" spans="1:33" ht="12.75">
      <c r="A1047537" s="247"/>
      <c r="B1047537" s="248"/>
      <c r="C1047537" s="249"/>
      <c r="D1047537" s="250"/>
      <c r="E1047537" s="250"/>
      <c r="F1047537" s="250"/>
      <c r="G1047537" s="250"/>
      <c r="H1047537" s="250"/>
      <c r="I1047537" s="250"/>
      <c r="J1047537" s="244"/>
      <c r="K1047537" s="244"/>
      <c r="L1047537" s="244"/>
      <c r="M1047537" s="244"/>
      <c r="N1047537" s="244"/>
      <c r="O1047537" s="251"/>
      <c r="P1047537" s="251"/>
      <c r="Q1047537" s="251"/>
      <c r="R1047537" s="251"/>
      <c r="S1047537" s="251"/>
      <c r="T1047537" s="251"/>
      <c r="U1047537" s="251"/>
      <c r="V1047537" s="251"/>
      <c r="W1047537" s="251"/>
      <c r="X1047537" s="251"/>
      <c r="Y1047537" s="251"/>
      <c r="Z1047537" s="251"/>
      <c r="AA1047537" s="251"/>
      <c r="AB1047537" s="247"/>
      <c r="AC1047537" s="247"/>
      <c r="AD1047537" s="245"/>
      <c r="AE1047537" s="245"/>
      <c r="AF1047537" s="245"/>
      <c r="AG1047537" s="245"/>
    </row>
    <row r="1047538" spans="1:33" ht="12.75">
      <c r="A1047538" s="247"/>
      <c r="B1047538" s="248"/>
      <c r="C1047538" s="249"/>
      <c r="D1047538" s="250"/>
      <c r="E1047538" s="250"/>
      <c r="F1047538" s="250"/>
      <c r="G1047538" s="250"/>
      <c r="H1047538" s="250"/>
      <c r="I1047538" s="250"/>
      <c r="J1047538" s="244"/>
      <c r="K1047538" s="244"/>
      <c r="L1047538" s="244"/>
      <c r="M1047538" s="244"/>
      <c r="N1047538" s="244"/>
      <c r="O1047538" s="251"/>
      <c r="P1047538" s="251"/>
      <c r="Q1047538" s="251"/>
      <c r="R1047538" s="251"/>
      <c r="S1047538" s="251"/>
      <c r="T1047538" s="251"/>
      <c r="U1047538" s="251"/>
      <c r="V1047538" s="251"/>
      <c r="W1047538" s="251"/>
      <c r="X1047538" s="251"/>
      <c r="Y1047538" s="251"/>
      <c r="Z1047538" s="251"/>
      <c r="AA1047538" s="251"/>
      <c r="AB1047538" s="247"/>
      <c r="AC1047538" s="247"/>
      <c r="AD1047538" s="245"/>
      <c r="AE1047538" s="245"/>
      <c r="AF1047538" s="245"/>
      <c r="AG1047538" s="245"/>
    </row>
    <row r="1047539" spans="1:33" ht="12.75">
      <c r="A1047539" s="247"/>
      <c r="B1047539" s="248"/>
      <c r="C1047539" s="249"/>
      <c r="D1047539" s="250"/>
      <c r="E1047539" s="250"/>
      <c r="F1047539" s="250"/>
      <c r="G1047539" s="250"/>
      <c r="H1047539" s="250"/>
      <c r="I1047539" s="250"/>
      <c r="J1047539" s="244"/>
      <c r="K1047539" s="244"/>
      <c r="L1047539" s="244"/>
      <c r="M1047539" s="244"/>
      <c r="N1047539" s="244"/>
      <c r="O1047539" s="251"/>
      <c r="P1047539" s="251"/>
      <c r="Q1047539" s="251"/>
      <c r="R1047539" s="251"/>
      <c r="S1047539" s="251"/>
      <c r="T1047539" s="251"/>
      <c r="U1047539" s="251"/>
      <c r="V1047539" s="251"/>
      <c r="W1047539" s="251"/>
      <c r="X1047539" s="251"/>
      <c r="Y1047539" s="251"/>
      <c r="Z1047539" s="251"/>
      <c r="AA1047539" s="251"/>
      <c r="AB1047539" s="247"/>
      <c r="AC1047539" s="247"/>
      <c r="AD1047539" s="245"/>
      <c r="AE1047539" s="245"/>
      <c r="AF1047539" s="245"/>
      <c r="AG1047539" s="245"/>
    </row>
    <row r="1047540" spans="1:33" ht="12.75">
      <c r="A1047540" s="247"/>
      <c r="B1047540" s="248"/>
      <c r="C1047540" s="249"/>
      <c r="D1047540" s="250"/>
      <c r="E1047540" s="250"/>
      <c r="F1047540" s="250"/>
      <c r="G1047540" s="250"/>
      <c r="H1047540" s="250"/>
      <c r="I1047540" s="250"/>
      <c r="J1047540" s="244"/>
      <c r="K1047540" s="244"/>
      <c r="L1047540" s="244"/>
      <c r="M1047540" s="244"/>
      <c r="N1047540" s="244"/>
      <c r="O1047540" s="251"/>
      <c r="P1047540" s="251"/>
      <c r="Q1047540" s="251"/>
      <c r="R1047540" s="251"/>
      <c r="S1047540" s="251"/>
      <c r="T1047540" s="251"/>
      <c r="U1047540" s="251"/>
      <c r="V1047540" s="251"/>
      <c r="W1047540" s="251"/>
      <c r="X1047540" s="251"/>
      <c r="Y1047540" s="251"/>
      <c r="Z1047540" s="251"/>
      <c r="AA1047540" s="251"/>
      <c r="AB1047540" s="247"/>
      <c r="AC1047540" s="247"/>
      <c r="AD1047540" s="245"/>
      <c r="AE1047540" s="245"/>
      <c r="AF1047540" s="245"/>
      <c r="AG1047540" s="245"/>
    </row>
    <row r="1047541" spans="1:33" ht="12.75">
      <c r="A1047541" s="247"/>
      <c r="B1047541" s="248"/>
      <c r="C1047541" s="249"/>
      <c r="D1047541" s="250"/>
      <c r="E1047541" s="250"/>
      <c r="F1047541" s="250"/>
      <c r="G1047541" s="250"/>
      <c r="H1047541" s="250"/>
      <c r="I1047541" s="250"/>
      <c r="J1047541" s="244"/>
      <c r="K1047541" s="244"/>
      <c r="L1047541" s="244"/>
      <c r="M1047541" s="244"/>
      <c r="N1047541" s="244"/>
      <c r="O1047541" s="251"/>
      <c r="P1047541" s="251"/>
      <c r="Q1047541" s="251"/>
      <c r="R1047541" s="251"/>
      <c r="S1047541" s="251"/>
      <c r="T1047541" s="251"/>
      <c r="U1047541" s="251"/>
      <c r="V1047541" s="251"/>
      <c r="W1047541" s="251"/>
      <c r="X1047541" s="251"/>
      <c r="Y1047541" s="251"/>
      <c r="Z1047541" s="251"/>
      <c r="AA1047541" s="251"/>
      <c r="AB1047541" s="247"/>
      <c r="AC1047541" s="247"/>
      <c r="AD1047541" s="245"/>
      <c r="AE1047541" s="245"/>
      <c r="AF1047541" s="245"/>
      <c r="AG1047541" s="245"/>
    </row>
    <row r="1047542" spans="1:33" ht="12.75">
      <c r="A1047542" s="247"/>
      <c r="B1047542" s="248"/>
      <c r="C1047542" s="249"/>
      <c r="D1047542" s="250"/>
      <c r="E1047542" s="250"/>
      <c r="F1047542" s="250"/>
      <c r="G1047542" s="250"/>
      <c r="H1047542" s="250"/>
      <c r="I1047542" s="250"/>
      <c r="J1047542" s="244"/>
      <c r="K1047542" s="244"/>
      <c r="L1047542" s="244"/>
      <c r="M1047542" s="244"/>
      <c r="N1047542" s="244"/>
      <c r="O1047542" s="251"/>
      <c r="P1047542" s="251"/>
      <c r="Q1047542" s="251"/>
      <c r="R1047542" s="251"/>
      <c r="S1047542" s="251"/>
      <c r="T1047542" s="251"/>
      <c r="U1047542" s="251"/>
      <c r="V1047542" s="251"/>
      <c r="W1047542" s="251"/>
      <c r="X1047542" s="251"/>
      <c r="Y1047542" s="251"/>
      <c r="Z1047542" s="251"/>
      <c r="AA1047542" s="251"/>
      <c r="AB1047542" s="247"/>
      <c r="AC1047542" s="247"/>
      <c r="AD1047542" s="245"/>
      <c r="AE1047542" s="245"/>
      <c r="AF1047542" s="245"/>
      <c r="AG1047542" s="245"/>
    </row>
    <row r="1047543" spans="1:33" ht="12.75">
      <c r="A1047543" s="247"/>
      <c r="B1047543" s="248"/>
      <c r="C1047543" s="249"/>
      <c r="D1047543" s="250"/>
      <c r="E1047543" s="250"/>
      <c r="F1047543" s="250"/>
      <c r="G1047543" s="250"/>
      <c r="H1047543" s="250"/>
      <c r="I1047543" s="250"/>
      <c r="J1047543" s="244"/>
      <c r="K1047543" s="244"/>
      <c r="L1047543" s="244"/>
      <c r="M1047543" s="244"/>
      <c r="N1047543" s="244"/>
      <c r="O1047543" s="251"/>
      <c r="P1047543" s="251"/>
      <c r="Q1047543" s="251"/>
      <c r="R1047543" s="251"/>
      <c r="S1047543" s="251"/>
      <c r="T1047543" s="251"/>
      <c r="U1047543" s="251"/>
      <c r="V1047543" s="251"/>
      <c r="W1047543" s="251"/>
      <c r="X1047543" s="251"/>
      <c r="Y1047543" s="251"/>
      <c r="Z1047543" s="251"/>
      <c r="AA1047543" s="251"/>
      <c r="AB1047543" s="247"/>
      <c r="AC1047543" s="247"/>
      <c r="AD1047543" s="245"/>
      <c r="AE1047543" s="245"/>
      <c r="AF1047543" s="245"/>
      <c r="AG1047543" s="245"/>
    </row>
    <row r="1047544" spans="1:33" ht="12.75">
      <c r="A1047544" s="247"/>
      <c r="B1047544" s="248"/>
      <c r="C1047544" s="249"/>
      <c r="D1047544" s="250"/>
      <c r="E1047544" s="250"/>
      <c r="F1047544" s="250"/>
      <c r="G1047544" s="250"/>
      <c r="H1047544" s="250"/>
      <c r="I1047544" s="250"/>
      <c r="J1047544" s="244"/>
      <c r="K1047544" s="244"/>
      <c r="L1047544" s="244"/>
      <c r="M1047544" s="244"/>
      <c r="N1047544" s="244"/>
      <c r="O1047544" s="251"/>
      <c r="P1047544" s="251"/>
      <c r="Q1047544" s="251"/>
      <c r="R1047544" s="251"/>
      <c r="S1047544" s="251"/>
      <c r="T1047544" s="251"/>
      <c r="U1047544" s="251"/>
      <c r="V1047544" s="251"/>
      <c r="W1047544" s="251"/>
      <c r="X1047544" s="251"/>
      <c r="Y1047544" s="251"/>
      <c r="Z1047544" s="251"/>
      <c r="AA1047544" s="251"/>
      <c r="AB1047544" s="247"/>
      <c r="AC1047544" s="247"/>
      <c r="AD1047544" s="245"/>
      <c r="AE1047544" s="245"/>
      <c r="AF1047544" s="245"/>
      <c r="AG1047544" s="245"/>
    </row>
    <row r="1047545" spans="1:33" ht="12.75">
      <c r="A1047545" s="247"/>
      <c r="B1047545" s="248"/>
      <c r="C1047545" s="249"/>
      <c r="D1047545" s="250"/>
      <c r="E1047545" s="250"/>
      <c r="F1047545" s="250"/>
      <c r="G1047545" s="250"/>
      <c r="H1047545" s="250"/>
      <c r="I1047545" s="250"/>
      <c r="J1047545" s="244"/>
      <c r="K1047545" s="244"/>
      <c r="L1047545" s="244"/>
      <c r="M1047545" s="244"/>
      <c r="N1047545" s="244"/>
      <c r="O1047545" s="251"/>
      <c r="P1047545" s="251"/>
      <c r="Q1047545" s="251"/>
      <c r="R1047545" s="251"/>
      <c r="S1047545" s="251"/>
      <c r="T1047545" s="251"/>
      <c r="U1047545" s="251"/>
      <c r="V1047545" s="251"/>
      <c r="W1047545" s="251"/>
      <c r="X1047545" s="251"/>
      <c r="Y1047545" s="251"/>
      <c r="Z1047545" s="251"/>
      <c r="AA1047545" s="251"/>
      <c r="AB1047545" s="247"/>
      <c r="AC1047545" s="247"/>
      <c r="AD1047545" s="245"/>
      <c r="AE1047545" s="245"/>
      <c r="AF1047545" s="245"/>
      <c r="AG1047545" s="245"/>
    </row>
    <row r="1047546" spans="1:33" ht="12.75">
      <c r="A1047546" s="247"/>
      <c r="B1047546" s="248"/>
      <c r="C1047546" s="249"/>
      <c r="D1047546" s="250"/>
      <c r="E1047546" s="250"/>
      <c r="F1047546" s="250"/>
      <c r="G1047546" s="250"/>
      <c r="H1047546" s="250"/>
      <c r="I1047546" s="250"/>
      <c r="J1047546" s="244"/>
      <c r="K1047546" s="244"/>
      <c r="L1047546" s="244"/>
      <c r="M1047546" s="244"/>
      <c r="N1047546" s="244"/>
      <c r="O1047546" s="251"/>
      <c r="P1047546" s="251"/>
      <c r="Q1047546" s="251"/>
      <c r="R1047546" s="251"/>
      <c r="S1047546" s="251"/>
      <c r="T1047546" s="251"/>
      <c r="U1047546" s="251"/>
      <c r="V1047546" s="251"/>
      <c r="W1047546" s="251"/>
      <c r="X1047546" s="251"/>
      <c r="Y1047546" s="251"/>
      <c r="Z1047546" s="251"/>
      <c r="AA1047546" s="251"/>
      <c r="AB1047546" s="247"/>
      <c r="AC1047546" s="247"/>
      <c r="AD1047546" s="245"/>
      <c r="AE1047546" s="245"/>
      <c r="AF1047546" s="245"/>
      <c r="AG1047546" s="245"/>
    </row>
    <row r="1047547" spans="1:33" ht="12.75">
      <c r="A1047547" s="247"/>
      <c r="B1047547" s="248"/>
      <c r="C1047547" s="249"/>
      <c r="D1047547" s="250"/>
      <c r="E1047547" s="250"/>
      <c r="F1047547" s="250"/>
      <c r="G1047547" s="250"/>
      <c r="H1047547" s="250"/>
      <c r="I1047547" s="250"/>
      <c r="J1047547" s="244"/>
      <c r="K1047547" s="244"/>
      <c r="L1047547" s="244"/>
      <c r="M1047547" s="244"/>
      <c r="N1047547" s="244"/>
      <c r="O1047547" s="251"/>
      <c r="P1047547" s="251"/>
      <c r="Q1047547" s="251"/>
      <c r="R1047547" s="251"/>
      <c r="S1047547" s="251"/>
      <c r="T1047547" s="251"/>
      <c r="U1047547" s="251"/>
      <c r="V1047547" s="251"/>
      <c r="W1047547" s="251"/>
      <c r="X1047547" s="251"/>
      <c r="Y1047547" s="251"/>
      <c r="Z1047547" s="251"/>
      <c r="AA1047547" s="251"/>
      <c r="AB1047547" s="247"/>
      <c r="AC1047547" s="247"/>
      <c r="AD1047547" s="245"/>
      <c r="AE1047547" s="245"/>
      <c r="AF1047547" s="245"/>
      <c r="AG1047547" s="245"/>
    </row>
    <row r="1047548" spans="1:33" ht="12.75">
      <c r="A1047548" s="247"/>
      <c r="B1047548" s="248"/>
      <c r="C1047548" s="249"/>
      <c r="D1047548" s="250"/>
      <c r="E1047548" s="250"/>
      <c r="F1047548" s="250"/>
      <c r="G1047548" s="250"/>
      <c r="H1047548" s="250"/>
      <c r="I1047548" s="250"/>
      <c r="J1047548" s="244"/>
      <c r="K1047548" s="244"/>
      <c r="L1047548" s="244"/>
      <c r="M1047548" s="244"/>
      <c r="N1047548" s="244"/>
      <c r="O1047548" s="251"/>
      <c r="P1047548" s="251"/>
      <c r="Q1047548" s="251"/>
      <c r="R1047548" s="251"/>
      <c r="S1047548" s="251"/>
      <c r="T1047548" s="251"/>
      <c r="U1047548" s="251"/>
      <c r="V1047548" s="251"/>
      <c r="W1047548" s="251"/>
      <c r="X1047548" s="251"/>
      <c r="Y1047548" s="251"/>
      <c r="Z1047548" s="251"/>
      <c r="AA1047548" s="251"/>
      <c r="AB1047548" s="247"/>
      <c r="AC1047548" s="247"/>
      <c r="AD1047548" s="245"/>
      <c r="AE1047548" s="245"/>
      <c r="AF1047548" s="245"/>
      <c r="AG1047548" s="245"/>
    </row>
    <row r="1047549" spans="1:33" ht="12.75">
      <c r="A1047549" s="247"/>
      <c r="B1047549" s="248"/>
      <c r="C1047549" s="249"/>
      <c r="D1047549" s="250"/>
      <c r="E1047549" s="250"/>
      <c r="F1047549" s="250"/>
      <c r="G1047549" s="250"/>
      <c r="H1047549" s="250"/>
      <c r="I1047549" s="250"/>
      <c r="J1047549" s="244"/>
      <c r="K1047549" s="244"/>
      <c r="L1047549" s="244"/>
      <c r="M1047549" s="244"/>
      <c r="N1047549" s="244"/>
      <c r="O1047549" s="251"/>
      <c r="P1047549" s="251"/>
      <c r="Q1047549" s="251"/>
      <c r="R1047549" s="251"/>
      <c r="S1047549" s="251"/>
      <c r="T1047549" s="251"/>
      <c r="U1047549" s="251"/>
      <c r="V1047549" s="251"/>
      <c r="W1047549" s="251"/>
      <c r="X1047549" s="251"/>
      <c r="Y1047549" s="251"/>
      <c r="Z1047549" s="251"/>
      <c r="AA1047549" s="251"/>
      <c r="AB1047549" s="247"/>
      <c r="AC1047549" s="247"/>
      <c r="AD1047549" s="245"/>
      <c r="AE1047549" s="245"/>
      <c r="AF1047549" s="245"/>
      <c r="AG1047549" s="245"/>
    </row>
    <row r="1047550" spans="1:33" ht="12.75">
      <c r="A1047550" s="247"/>
      <c r="B1047550" s="248"/>
      <c r="C1047550" s="249"/>
      <c r="D1047550" s="250"/>
      <c r="E1047550" s="250"/>
      <c r="F1047550" s="250"/>
      <c r="G1047550" s="250"/>
      <c r="H1047550" s="250"/>
      <c r="I1047550" s="250"/>
      <c r="J1047550" s="244"/>
      <c r="K1047550" s="244"/>
      <c r="L1047550" s="244"/>
      <c r="M1047550" s="244"/>
      <c r="N1047550" s="244"/>
      <c r="O1047550" s="251"/>
      <c r="P1047550" s="251"/>
      <c r="Q1047550" s="251"/>
      <c r="R1047550" s="251"/>
      <c r="S1047550" s="251"/>
      <c r="T1047550" s="251"/>
      <c r="U1047550" s="251"/>
      <c r="V1047550" s="251"/>
      <c r="W1047550" s="251"/>
      <c r="X1047550" s="251"/>
      <c r="Y1047550" s="251"/>
      <c r="Z1047550" s="251"/>
      <c r="AA1047550" s="251"/>
      <c r="AB1047550" s="247"/>
      <c r="AC1047550" s="247"/>
      <c r="AD1047550" s="245"/>
      <c r="AE1047550" s="245"/>
      <c r="AF1047550" s="245"/>
      <c r="AG1047550" s="245"/>
    </row>
    <row r="1047551" spans="1:33" ht="12.75">
      <c r="A1047551" s="247"/>
      <c r="B1047551" s="248"/>
      <c r="C1047551" s="249"/>
      <c r="D1047551" s="250"/>
      <c r="E1047551" s="250"/>
      <c r="F1047551" s="250"/>
      <c r="G1047551" s="250"/>
      <c r="H1047551" s="250"/>
      <c r="I1047551" s="250"/>
      <c r="J1047551" s="244"/>
      <c r="K1047551" s="244"/>
      <c r="L1047551" s="244"/>
      <c r="M1047551" s="244"/>
      <c r="N1047551" s="244"/>
      <c r="O1047551" s="251"/>
      <c r="P1047551" s="251"/>
      <c r="Q1047551" s="251"/>
      <c r="R1047551" s="251"/>
      <c r="S1047551" s="251"/>
      <c r="T1047551" s="251"/>
      <c r="U1047551" s="251"/>
      <c r="V1047551" s="251"/>
      <c r="W1047551" s="251"/>
      <c r="X1047551" s="251"/>
      <c r="Y1047551" s="251"/>
      <c r="Z1047551" s="251"/>
      <c r="AA1047551" s="251"/>
      <c r="AB1047551" s="247"/>
      <c r="AC1047551" s="247"/>
      <c r="AD1047551" s="245"/>
      <c r="AE1047551" s="245"/>
      <c r="AF1047551" s="245"/>
      <c r="AG1047551" s="245"/>
    </row>
    <row r="1047552" spans="1:33" ht="12.75">
      <c r="A1047552" s="247"/>
      <c r="B1047552" s="248"/>
      <c r="C1047552" s="249"/>
      <c r="D1047552" s="250"/>
      <c r="E1047552" s="250"/>
      <c r="F1047552" s="250"/>
      <c r="G1047552" s="250"/>
      <c r="H1047552" s="250"/>
      <c r="I1047552" s="250"/>
      <c r="J1047552" s="244"/>
      <c r="K1047552" s="244"/>
      <c r="L1047552" s="244"/>
      <c r="M1047552" s="244"/>
      <c r="N1047552" s="244"/>
      <c r="O1047552" s="251"/>
      <c r="P1047552" s="251"/>
      <c r="Q1047552" s="251"/>
      <c r="R1047552" s="251"/>
      <c r="S1047552" s="251"/>
      <c r="T1047552" s="251"/>
      <c r="U1047552" s="251"/>
      <c r="V1047552" s="251"/>
      <c r="W1047552" s="251"/>
      <c r="X1047552" s="251"/>
      <c r="Y1047552" s="251"/>
      <c r="Z1047552" s="251"/>
      <c r="AA1047552" s="251"/>
      <c r="AB1047552" s="247"/>
      <c r="AC1047552" s="247"/>
      <c r="AD1047552" s="245"/>
      <c r="AE1047552" s="245"/>
      <c r="AF1047552" s="245"/>
      <c r="AG1047552" s="245"/>
    </row>
    <row r="1047553" spans="1:33" ht="12.75">
      <c r="A1047553" s="247"/>
      <c r="B1047553" s="248"/>
      <c r="C1047553" s="249"/>
      <c r="D1047553" s="250"/>
      <c r="E1047553" s="250"/>
      <c r="F1047553" s="250"/>
      <c r="G1047553" s="250"/>
      <c r="H1047553" s="250"/>
      <c r="I1047553" s="250"/>
      <c r="J1047553" s="244"/>
      <c r="K1047553" s="244"/>
      <c r="L1047553" s="244"/>
      <c r="M1047553" s="244"/>
      <c r="N1047553" s="244"/>
      <c r="O1047553" s="251"/>
      <c r="P1047553" s="251"/>
      <c r="Q1047553" s="251"/>
      <c r="R1047553" s="251"/>
      <c r="S1047553" s="251"/>
      <c r="T1047553" s="251"/>
      <c r="U1047553" s="251"/>
      <c r="V1047553" s="251"/>
      <c r="W1047553" s="251"/>
      <c r="X1047553" s="251"/>
      <c r="Y1047553" s="251"/>
      <c r="Z1047553" s="251"/>
      <c r="AA1047553" s="251"/>
      <c r="AB1047553" s="247"/>
      <c r="AC1047553" s="247"/>
      <c r="AD1047553" s="245"/>
      <c r="AE1047553" s="245"/>
      <c r="AF1047553" s="245"/>
      <c r="AG1047553" s="245"/>
    </row>
    <row r="1047554" spans="1:33" ht="12.75">
      <c r="A1047554" s="247"/>
      <c r="B1047554" s="248"/>
      <c r="C1047554" s="249"/>
      <c r="D1047554" s="250"/>
      <c r="E1047554" s="250"/>
      <c r="F1047554" s="250"/>
      <c r="G1047554" s="250"/>
      <c r="H1047554" s="250"/>
      <c r="I1047554" s="250"/>
      <c r="J1047554" s="244"/>
      <c r="K1047554" s="244"/>
      <c r="L1047554" s="244"/>
      <c r="M1047554" s="244"/>
      <c r="N1047554" s="244"/>
      <c r="O1047554" s="251"/>
      <c r="P1047554" s="251"/>
      <c r="Q1047554" s="251"/>
      <c r="R1047554" s="251"/>
      <c r="S1047554" s="251"/>
      <c r="T1047554" s="251"/>
      <c r="U1047554" s="251"/>
      <c r="V1047554" s="251"/>
      <c r="W1047554" s="251"/>
      <c r="X1047554" s="251"/>
      <c r="Y1047554" s="251"/>
      <c r="Z1047554" s="251"/>
      <c r="AA1047554" s="251"/>
      <c r="AB1047554" s="247"/>
      <c r="AC1047554" s="247"/>
      <c r="AD1047554" s="245"/>
      <c r="AE1047554" s="245"/>
      <c r="AF1047554" s="245"/>
      <c r="AG1047554" s="245"/>
    </row>
    <row r="1047555" spans="1:33" ht="12.75">
      <c r="A1047555" s="247"/>
      <c r="B1047555" s="248"/>
      <c r="C1047555" s="249"/>
      <c r="D1047555" s="250"/>
      <c r="E1047555" s="250"/>
      <c r="F1047555" s="250"/>
      <c r="G1047555" s="250"/>
      <c r="H1047555" s="250"/>
      <c r="I1047555" s="250"/>
      <c r="J1047555" s="244"/>
      <c r="K1047555" s="244"/>
      <c r="L1047555" s="244"/>
      <c r="M1047555" s="244"/>
      <c r="N1047555" s="244"/>
      <c r="O1047555" s="251"/>
      <c r="P1047555" s="251"/>
      <c r="Q1047555" s="251"/>
      <c r="R1047555" s="251"/>
      <c r="S1047555" s="251"/>
      <c r="T1047555" s="251"/>
      <c r="U1047555" s="251"/>
      <c r="V1047555" s="251"/>
      <c r="W1047555" s="251"/>
      <c r="X1047555" s="251"/>
      <c r="Y1047555" s="251"/>
      <c r="Z1047555" s="251"/>
      <c r="AA1047555" s="251"/>
      <c r="AB1047555" s="247"/>
      <c r="AC1047555" s="247"/>
      <c r="AD1047555" s="245"/>
      <c r="AE1047555" s="245"/>
      <c r="AF1047555" s="245"/>
      <c r="AG1047555" s="245"/>
    </row>
    <row r="1047556" spans="1:33" ht="12.75">
      <c r="A1047556" s="247"/>
      <c r="B1047556" s="248"/>
      <c r="C1047556" s="249"/>
      <c r="D1047556" s="250"/>
      <c r="E1047556" s="250"/>
      <c r="F1047556" s="250"/>
      <c r="G1047556" s="250"/>
      <c r="H1047556" s="250"/>
      <c r="I1047556" s="250"/>
      <c r="J1047556" s="244"/>
      <c r="K1047556" s="244"/>
      <c r="L1047556" s="244"/>
      <c r="M1047556" s="244"/>
      <c r="N1047556" s="244"/>
      <c r="O1047556" s="251"/>
      <c r="P1047556" s="251"/>
      <c r="Q1047556" s="251"/>
      <c r="R1047556" s="251"/>
      <c r="S1047556" s="251"/>
      <c r="T1047556" s="251"/>
      <c r="U1047556" s="251"/>
      <c r="V1047556" s="251"/>
      <c r="W1047556" s="251"/>
      <c r="X1047556" s="251"/>
      <c r="Y1047556" s="251"/>
      <c r="Z1047556" s="251"/>
      <c r="AA1047556" s="251"/>
      <c r="AB1047556" s="247"/>
      <c r="AC1047556" s="247"/>
      <c r="AD1047556" s="245"/>
      <c r="AE1047556" s="245"/>
      <c r="AF1047556" s="245"/>
      <c r="AG1047556" s="245"/>
    </row>
    <row r="1047557" spans="1:33" ht="12.75">
      <c r="A1047557" s="247"/>
      <c r="B1047557" s="248"/>
      <c r="C1047557" s="249"/>
      <c r="D1047557" s="250"/>
      <c r="E1047557" s="250"/>
      <c r="F1047557" s="250"/>
      <c r="G1047557" s="250"/>
      <c r="H1047557" s="250"/>
      <c r="I1047557" s="250"/>
      <c r="J1047557" s="244"/>
      <c r="K1047557" s="244"/>
      <c r="L1047557" s="244"/>
      <c r="M1047557" s="244"/>
      <c r="N1047557" s="244"/>
      <c r="O1047557" s="251"/>
      <c r="P1047557" s="251"/>
      <c r="Q1047557" s="251"/>
      <c r="R1047557" s="251"/>
      <c r="S1047557" s="251"/>
      <c r="T1047557" s="251"/>
      <c r="U1047557" s="251"/>
      <c r="V1047557" s="251"/>
      <c r="W1047557" s="251"/>
      <c r="X1047557" s="251"/>
      <c r="Y1047557" s="251"/>
      <c r="Z1047557" s="251"/>
      <c r="AA1047557" s="251"/>
      <c r="AB1047557" s="247"/>
      <c r="AC1047557" s="247"/>
      <c r="AD1047557" s="245"/>
      <c r="AE1047557" s="245"/>
      <c r="AF1047557" s="245"/>
      <c r="AG1047557" s="245"/>
    </row>
    <row r="1047558" spans="1:33" ht="12.75">
      <c r="A1047558" s="247"/>
      <c r="B1047558" s="248"/>
      <c r="C1047558" s="249"/>
      <c r="D1047558" s="250"/>
      <c r="E1047558" s="250"/>
      <c r="F1047558" s="250"/>
      <c r="G1047558" s="250"/>
      <c r="H1047558" s="250"/>
      <c r="I1047558" s="250"/>
      <c r="J1047558" s="244"/>
      <c r="K1047558" s="244"/>
      <c r="L1047558" s="244"/>
      <c r="M1047558" s="244"/>
      <c r="N1047558" s="244"/>
      <c r="O1047558" s="251"/>
      <c r="P1047558" s="251"/>
      <c r="Q1047558" s="251"/>
      <c r="R1047558" s="251"/>
      <c r="S1047558" s="251"/>
      <c r="T1047558" s="251"/>
      <c r="U1047558" s="251"/>
      <c r="V1047558" s="251"/>
      <c r="W1047558" s="251"/>
      <c r="X1047558" s="251"/>
      <c r="Y1047558" s="251"/>
      <c r="Z1047558" s="251"/>
      <c r="AA1047558" s="251"/>
      <c r="AB1047558" s="247"/>
      <c r="AC1047558" s="247"/>
      <c r="AD1047558" s="245"/>
      <c r="AE1047558" s="245"/>
      <c r="AF1047558" s="245"/>
      <c r="AG1047558" s="245"/>
    </row>
    <row r="1047559" spans="1:33" ht="12.75">
      <c r="A1047559" s="247"/>
      <c r="B1047559" s="248"/>
      <c r="C1047559" s="249"/>
      <c r="D1047559" s="250"/>
      <c r="E1047559" s="250"/>
      <c r="F1047559" s="250"/>
      <c r="G1047559" s="250"/>
      <c r="H1047559" s="250"/>
      <c r="I1047559" s="250"/>
      <c r="J1047559" s="244"/>
      <c r="K1047559" s="244"/>
      <c r="L1047559" s="244"/>
      <c r="M1047559" s="244"/>
      <c r="N1047559" s="244"/>
      <c r="O1047559" s="251"/>
      <c r="P1047559" s="251"/>
      <c r="Q1047559" s="251"/>
      <c r="R1047559" s="251"/>
      <c r="S1047559" s="251"/>
      <c r="T1047559" s="251"/>
      <c r="U1047559" s="251"/>
      <c r="V1047559" s="251"/>
      <c r="W1047559" s="251"/>
      <c r="X1047559" s="251"/>
      <c r="Y1047559" s="251"/>
      <c r="Z1047559" s="251"/>
      <c r="AA1047559" s="251"/>
      <c r="AB1047559" s="247"/>
      <c r="AC1047559" s="247"/>
      <c r="AD1047559" s="245"/>
      <c r="AE1047559" s="245"/>
      <c r="AF1047559" s="245"/>
      <c r="AG1047559" s="245"/>
    </row>
    <row r="1047560" spans="1:33" ht="12.75">
      <c r="A1047560" s="247"/>
      <c r="B1047560" s="248"/>
      <c r="C1047560" s="249"/>
      <c r="D1047560" s="250"/>
      <c r="E1047560" s="250"/>
      <c r="F1047560" s="250"/>
      <c r="G1047560" s="250"/>
      <c r="H1047560" s="250"/>
      <c r="I1047560" s="250"/>
      <c r="J1047560" s="244"/>
      <c r="K1047560" s="244"/>
      <c r="L1047560" s="244"/>
      <c r="M1047560" s="244"/>
      <c r="N1047560" s="244"/>
      <c r="O1047560" s="251"/>
      <c r="P1047560" s="251"/>
      <c r="Q1047560" s="251"/>
      <c r="R1047560" s="251"/>
      <c r="S1047560" s="251"/>
      <c r="T1047560" s="251"/>
      <c r="U1047560" s="251"/>
      <c r="V1047560" s="251"/>
      <c r="W1047560" s="251"/>
      <c r="X1047560" s="251"/>
      <c r="Y1047560" s="251"/>
      <c r="Z1047560" s="251"/>
      <c r="AA1047560" s="251"/>
      <c r="AB1047560" s="247"/>
      <c r="AC1047560" s="247"/>
      <c r="AD1047560" s="245"/>
      <c r="AE1047560" s="245"/>
      <c r="AF1047560" s="245"/>
      <c r="AG1047560" s="245"/>
    </row>
    <row r="1047561" spans="1:33" ht="12.75">
      <c r="A1047561" s="247"/>
      <c r="B1047561" s="248"/>
      <c r="C1047561" s="249"/>
      <c r="D1047561" s="250"/>
      <c r="E1047561" s="250"/>
      <c r="F1047561" s="250"/>
      <c r="G1047561" s="250"/>
      <c r="H1047561" s="250"/>
      <c r="I1047561" s="250"/>
      <c r="J1047561" s="244"/>
      <c r="K1047561" s="244"/>
      <c r="L1047561" s="244"/>
      <c r="M1047561" s="244"/>
      <c r="N1047561" s="244"/>
      <c r="O1047561" s="251"/>
      <c r="P1047561" s="251"/>
      <c r="Q1047561" s="251"/>
      <c r="R1047561" s="251"/>
      <c r="S1047561" s="251"/>
      <c r="T1047561" s="251"/>
      <c r="U1047561" s="251"/>
      <c r="V1047561" s="251"/>
      <c r="W1047561" s="251"/>
      <c r="X1047561" s="251"/>
      <c r="Y1047561" s="251"/>
      <c r="Z1047561" s="251"/>
      <c r="AA1047561" s="251"/>
      <c r="AB1047561" s="247"/>
      <c r="AC1047561" s="247"/>
      <c r="AD1047561" s="245"/>
      <c r="AE1047561" s="245"/>
      <c r="AF1047561" s="245"/>
      <c r="AG1047561" s="245"/>
    </row>
    <row r="1047562" spans="1:33" ht="12.75">
      <c r="A1047562" s="247"/>
      <c r="B1047562" s="248"/>
      <c r="C1047562" s="249"/>
      <c r="D1047562" s="250"/>
      <c r="E1047562" s="250"/>
      <c r="F1047562" s="250"/>
      <c r="G1047562" s="250"/>
      <c r="H1047562" s="250"/>
      <c r="I1047562" s="250"/>
      <c r="J1047562" s="244"/>
      <c r="K1047562" s="244"/>
      <c r="L1047562" s="244"/>
      <c r="M1047562" s="244"/>
      <c r="N1047562" s="244"/>
      <c r="O1047562" s="251"/>
      <c r="P1047562" s="251"/>
      <c r="Q1047562" s="251"/>
      <c r="R1047562" s="251"/>
      <c r="S1047562" s="251"/>
      <c r="T1047562" s="251"/>
      <c r="U1047562" s="251"/>
      <c r="V1047562" s="251"/>
      <c r="W1047562" s="251"/>
      <c r="X1047562" s="251"/>
      <c r="Y1047562" s="251"/>
      <c r="Z1047562" s="251"/>
      <c r="AA1047562" s="251"/>
      <c r="AB1047562" s="247"/>
      <c r="AC1047562" s="247"/>
      <c r="AD1047562" s="245"/>
      <c r="AE1047562" s="245"/>
      <c r="AF1047562" s="245"/>
      <c r="AG1047562" s="245"/>
    </row>
    <row r="1047563" spans="1:33" ht="12.75">
      <c r="A1047563" s="247"/>
      <c r="B1047563" s="248"/>
      <c r="C1047563" s="249"/>
      <c r="D1047563" s="250"/>
      <c r="E1047563" s="250"/>
      <c r="F1047563" s="250"/>
      <c r="G1047563" s="250"/>
      <c r="H1047563" s="250"/>
      <c r="I1047563" s="250"/>
      <c r="J1047563" s="244"/>
      <c r="K1047563" s="244"/>
      <c r="L1047563" s="244"/>
      <c r="M1047563" s="244"/>
      <c r="N1047563" s="244"/>
      <c r="O1047563" s="251"/>
      <c r="P1047563" s="251"/>
      <c r="Q1047563" s="251"/>
      <c r="R1047563" s="251"/>
      <c r="S1047563" s="251"/>
      <c r="T1047563" s="251"/>
      <c r="U1047563" s="251"/>
      <c r="V1047563" s="251"/>
      <c r="W1047563" s="251"/>
      <c r="X1047563" s="251"/>
      <c r="Y1047563" s="251"/>
      <c r="Z1047563" s="251"/>
      <c r="AA1047563" s="251"/>
      <c r="AB1047563" s="247"/>
      <c r="AC1047563" s="247"/>
      <c r="AD1047563" s="245"/>
      <c r="AE1047563" s="245"/>
      <c r="AF1047563" s="245"/>
      <c r="AG1047563" s="245"/>
    </row>
    <row r="1047564" spans="1:33" ht="12.75">
      <c r="A1047564" s="247"/>
      <c r="B1047564" s="248"/>
      <c r="C1047564" s="249"/>
      <c r="D1047564" s="250"/>
      <c r="E1047564" s="250"/>
      <c r="F1047564" s="250"/>
      <c r="G1047564" s="250"/>
      <c r="H1047564" s="250"/>
      <c r="I1047564" s="250"/>
      <c r="J1047564" s="244"/>
      <c r="K1047564" s="244"/>
      <c r="L1047564" s="244"/>
      <c r="M1047564" s="244"/>
      <c r="N1047564" s="244"/>
      <c r="O1047564" s="251"/>
      <c r="P1047564" s="251"/>
      <c r="Q1047564" s="251"/>
      <c r="R1047564" s="251"/>
      <c r="S1047564" s="251"/>
      <c r="T1047564" s="251"/>
      <c r="U1047564" s="251"/>
      <c r="V1047564" s="251"/>
      <c r="W1047564" s="251"/>
      <c r="X1047564" s="251"/>
      <c r="Y1047564" s="251"/>
      <c r="Z1047564" s="251"/>
      <c r="AA1047564" s="251"/>
      <c r="AB1047564" s="247"/>
      <c r="AC1047564" s="247"/>
      <c r="AD1047564" s="245"/>
      <c r="AE1047564" s="245"/>
      <c r="AF1047564" s="245"/>
      <c r="AG1047564" s="245"/>
    </row>
    <row r="1047565" spans="1:33" ht="12.75">
      <c r="A1047565" s="247"/>
      <c r="B1047565" s="248"/>
      <c r="C1047565" s="249"/>
      <c r="D1047565" s="250"/>
      <c r="E1047565" s="250"/>
      <c r="F1047565" s="250"/>
      <c r="G1047565" s="250"/>
      <c r="H1047565" s="250"/>
      <c r="I1047565" s="250"/>
      <c r="J1047565" s="244"/>
      <c r="K1047565" s="244"/>
      <c r="L1047565" s="244"/>
      <c r="M1047565" s="244"/>
      <c r="N1047565" s="244"/>
      <c r="O1047565" s="251"/>
      <c r="P1047565" s="251"/>
      <c r="Q1047565" s="251"/>
      <c r="R1047565" s="251"/>
      <c r="S1047565" s="251"/>
      <c r="T1047565" s="251"/>
      <c r="U1047565" s="251"/>
      <c r="V1047565" s="251"/>
      <c r="W1047565" s="251"/>
      <c r="X1047565" s="251"/>
      <c r="Y1047565" s="251"/>
      <c r="Z1047565" s="251"/>
      <c r="AA1047565" s="251"/>
      <c r="AB1047565" s="247"/>
      <c r="AC1047565" s="247"/>
      <c r="AD1047565" s="245"/>
      <c r="AE1047565" s="245"/>
      <c r="AF1047565" s="245"/>
      <c r="AG1047565" s="245"/>
    </row>
    <row r="1047566" spans="1:33" ht="12.75">
      <c r="A1047566" s="247"/>
      <c r="B1047566" s="248"/>
      <c r="C1047566" s="249"/>
      <c r="D1047566" s="250"/>
      <c r="E1047566" s="250"/>
      <c r="F1047566" s="250"/>
      <c r="G1047566" s="250"/>
      <c r="H1047566" s="250"/>
      <c r="I1047566" s="250"/>
      <c r="J1047566" s="244"/>
      <c r="K1047566" s="244"/>
      <c r="L1047566" s="244"/>
      <c r="M1047566" s="244"/>
      <c r="N1047566" s="244"/>
      <c r="O1047566" s="251"/>
      <c r="P1047566" s="251"/>
      <c r="Q1047566" s="251"/>
      <c r="R1047566" s="251"/>
      <c r="S1047566" s="251"/>
      <c r="T1047566" s="251"/>
      <c r="U1047566" s="251"/>
      <c r="V1047566" s="251"/>
      <c r="W1047566" s="251"/>
      <c r="X1047566" s="251"/>
      <c r="Y1047566" s="251"/>
      <c r="Z1047566" s="251"/>
      <c r="AA1047566" s="251"/>
      <c r="AB1047566" s="247"/>
      <c r="AC1047566" s="247"/>
      <c r="AD1047566" s="245"/>
      <c r="AE1047566" s="245"/>
      <c r="AF1047566" s="245"/>
      <c r="AG1047566" s="245"/>
    </row>
    <row r="1047567" spans="1:33" ht="12.75">
      <c r="A1047567" s="247"/>
      <c r="B1047567" s="248"/>
      <c r="C1047567" s="249"/>
      <c r="D1047567" s="250"/>
      <c r="E1047567" s="250"/>
      <c r="F1047567" s="250"/>
      <c r="G1047567" s="250"/>
      <c r="H1047567" s="250"/>
      <c r="I1047567" s="250"/>
      <c r="J1047567" s="244"/>
      <c r="K1047567" s="244"/>
      <c r="L1047567" s="244"/>
      <c r="M1047567" s="244"/>
      <c r="N1047567" s="244"/>
      <c r="O1047567" s="251"/>
      <c r="P1047567" s="251"/>
      <c r="Q1047567" s="251"/>
      <c r="R1047567" s="251"/>
      <c r="S1047567" s="251"/>
      <c r="T1047567" s="251"/>
      <c r="U1047567" s="251"/>
      <c r="V1047567" s="251"/>
      <c r="W1047567" s="251"/>
      <c r="X1047567" s="251"/>
      <c r="Y1047567" s="251"/>
      <c r="Z1047567" s="251"/>
      <c r="AA1047567" s="251"/>
      <c r="AB1047567" s="247"/>
      <c r="AC1047567" s="247"/>
      <c r="AD1047567" s="245"/>
      <c r="AE1047567" s="245"/>
      <c r="AF1047567" s="245"/>
      <c r="AG1047567" s="245"/>
    </row>
    <row r="1047568" spans="1:33" ht="12.75">
      <c r="A1047568" s="247"/>
      <c r="B1047568" s="248"/>
      <c r="C1047568" s="249"/>
      <c r="D1047568" s="250"/>
      <c r="E1047568" s="250"/>
      <c r="F1047568" s="250"/>
      <c r="G1047568" s="250"/>
      <c r="H1047568" s="250"/>
      <c r="I1047568" s="250"/>
      <c r="J1047568" s="244"/>
      <c r="K1047568" s="244"/>
      <c r="L1047568" s="244"/>
      <c r="M1047568" s="244"/>
      <c r="N1047568" s="244"/>
      <c r="O1047568" s="251"/>
      <c r="P1047568" s="251"/>
      <c r="Q1047568" s="251"/>
      <c r="R1047568" s="251"/>
      <c r="S1047568" s="251"/>
      <c r="T1047568" s="251"/>
      <c r="U1047568" s="251"/>
      <c r="V1047568" s="251"/>
      <c r="W1047568" s="251"/>
      <c r="X1047568" s="251"/>
      <c r="Y1047568" s="251"/>
      <c r="Z1047568" s="251"/>
      <c r="AA1047568" s="251"/>
      <c r="AB1047568" s="247"/>
      <c r="AC1047568" s="247"/>
      <c r="AD1047568" s="245"/>
      <c r="AE1047568" s="245"/>
      <c r="AF1047568" s="245"/>
      <c r="AG1047568" s="245"/>
    </row>
    <row r="1047569" spans="1:33" ht="12.75">
      <c r="A1047569" s="247"/>
      <c r="B1047569" s="248"/>
      <c r="C1047569" s="249"/>
      <c r="D1047569" s="250"/>
      <c r="E1047569" s="250"/>
      <c r="F1047569" s="250"/>
      <c r="G1047569" s="250"/>
      <c r="H1047569" s="250"/>
      <c r="I1047569" s="250"/>
      <c r="J1047569" s="244"/>
      <c r="K1047569" s="244"/>
      <c r="L1047569" s="244"/>
      <c r="M1047569" s="244"/>
      <c r="N1047569" s="244"/>
      <c r="O1047569" s="251"/>
      <c r="P1047569" s="251"/>
      <c r="Q1047569" s="251"/>
      <c r="R1047569" s="251"/>
      <c r="S1047569" s="251"/>
      <c r="T1047569" s="251"/>
      <c r="U1047569" s="251"/>
      <c r="V1047569" s="251"/>
      <c r="W1047569" s="251"/>
      <c r="X1047569" s="251"/>
      <c r="Y1047569" s="251"/>
      <c r="Z1047569" s="251"/>
      <c r="AA1047569" s="251"/>
      <c r="AB1047569" s="247"/>
      <c r="AC1047569" s="247"/>
      <c r="AD1047569" s="245"/>
      <c r="AE1047569" s="245"/>
      <c r="AF1047569" s="245"/>
      <c r="AG1047569" s="245"/>
    </row>
    <row r="1047570" spans="1:33" ht="12.75">
      <c r="A1047570" s="247"/>
      <c r="B1047570" s="248"/>
      <c r="C1047570" s="249"/>
      <c r="D1047570" s="250"/>
      <c r="E1047570" s="250"/>
      <c r="F1047570" s="250"/>
      <c r="G1047570" s="250"/>
      <c r="H1047570" s="250"/>
      <c r="I1047570" s="250"/>
      <c r="J1047570" s="244"/>
      <c r="K1047570" s="244"/>
      <c r="L1047570" s="244"/>
      <c r="M1047570" s="244"/>
      <c r="N1047570" s="244"/>
      <c r="O1047570" s="251"/>
      <c r="P1047570" s="251"/>
      <c r="Q1047570" s="251"/>
      <c r="R1047570" s="251"/>
      <c r="S1047570" s="251"/>
      <c r="T1047570" s="251"/>
      <c r="U1047570" s="251"/>
      <c r="V1047570" s="251"/>
      <c r="W1047570" s="251"/>
      <c r="X1047570" s="251"/>
      <c r="Y1047570" s="251"/>
      <c r="Z1047570" s="251"/>
      <c r="AA1047570" s="251"/>
      <c r="AB1047570" s="247"/>
      <c r="AC1047570" s="247"/>
      <c r="AD1047570" s="245"/>
      <c r="AE1047570" s="245"/>
      <c r="AF1047570" s="245"/>
      <c r="AG1047570" s="245"/>
    </row>
    <row r="1047571" spans="1:33" ht="12.75">
      <c r="A1047571" s="247"/>
      <c r="B1047571" s="248"/>
      <c r="C1047571" s="249"/>
      <c r="D1047571" s="250"/>
      <c r="E1047571" s="250"/>
      <c r="F1047571" s="250"/>
      <c r="G1047571" s="250"/>
      <c r="H1047571" s="250"/>
      <c r="I1047571" s="250"/>
      <c r="J1047571" s="244"/>
      <c r="K1047571" s="244"/>
      <c r="L1047571" s="244"/>
      <c r="M1047571" s="244"/>
      <c r="N1047571" s="244"/>
      <c r="O1047571" s="251"/>
      <c r="P1047571" s="251"/>
      <c r="Q1047571" s="251"/>
      <c r="R1047571" s="251"/>
      <c r="S1047571" s="251"/>
      <c r="T1047571" s="251"/>
      <c r="U1047571" s="251"/>
      <c r="V1047571" s="251"/>
      <c r="W1047571" s="251"/>
      <c r="X1047571" s="251"/>
      <c r="Y1047571" s="251"/>
      <c r="Z1047571" s="251"/>
      <c r="AA1047571" s="251"/>
      <c r="AB1047571" s="247"/>
      <c r="AC1047571" s="247"/>
      <c r="AD1047571" s="245"/>
      <c r="AE1047571" s="245"/>
      <c r="AF1047571" s="245"/>
      <c r="AG1047571" s="245"/>
    </row>
    <row r="1047572" spans="1:33" ht="12.75">
      <c r="A1047572" s="247"/>
      <c r="B1047572" s="248"/>
      <c r="C1047572" s="249"/>
      <c r="D1047572" s="250"/>
      <c r="E1047572" s="250"/>
      <c r="F1047572" s="250"/>
      <c r="G1047572" s="250"/>
      <c r="H1047572" s="250"/>
      <c r="I1047572" s="250"/>
      <c r="J1047572" s="244"/>
      <c r="K1047572" s="244"/>
      <c r="L1047572" s="244"/>
      <c r="M1047572" s="244"/>
      <c r="N1047572" s="244"/>
      <c r="O1047572" s="251"/>
      <c r="P1047572" s="251"/>
      <c r="Q1047572" s="251"/>
      <c r="R1047572" s="251"/>
      <c r="S1047572" s="251"/>
      <c r="T1047572" s="251"/>
      <c r="U1047572" s="251"/>
      <c r="V1047572" s="251"/>
      <c r="W1047572" s="251"/>
      <c r="X1047572" s="251"/>
      <c r="Y1047572" s="251"/>
      <c r="Z1047572" s="251"/>
      <c r="AA1047572" s="251"/>
      <c r="AB1047572" s="247"/>
      <c r="AC1047572" s="247"/>
      <c r="AD1047572" s="245"/>
      <c r="AE1047572" s="245"/>
      <c r="AF1047572" s="245"/>
      <c r="AG1047572" s="245"/>
    </row>
    <row r="1047573" spans="1:33" ht="12.75">
      <c r="A1047573" s="247"/>
      <c r="B1047573" s="248"/>
      <c r="C1047573" s="249"/>
      <c r="D1047573" s="250"/>
      <c r="E1047573" s="250"/>
      <c r="F1047573" s="250"/>
      <c r="G1047573" s="250"/>
      <c r="H1047573" s="250"/>
      <c r="I1047573" s="250"/>
      <c r="J1047573" s="244"/>
      <c r="K1047573" s="244"/>
      <c r="L1047573" s="244"/>
      <c r="M1047573" s="244"/>
      <c r="N1047573" s="244"/>
      <c r="O1047573" s="251"/>
      <c r="P1047573" s="251"/>
      <c r="Q1047573" s="251"/>
      <c r="R1047573" s="251"/>
      <c r="S1047573" s="251"/>
      <c r="T1047573" s="251"/>
      <c r="U1047573" s="251"/>
      <c r="V1047573" s="251"/>
      <c r="W1047573" s="251"/>
      <c r="X1047573" s="251"/>
      <c r="Y1047573" s="251"/>
      <c r="Z1047573" s="251"/>
      <c r="AA1047573" s="251"/>
      <c r="AB1047573" s="247"/>
      <c r="AC1047573" s="247"/>
      <c r="AD1047573" s="245"/>
      <c r="AE1047573" s="245"/>
      <c r="AF1047573" s="245"/>
      <c r="AG1047573" s="245"/>
    </row>
    <row r="1047574" spans="1:33" ht="12.75">
      <c r="A1047574" s="247"/>
      <c r="B1047574" s="248"/>
      <c r="C1047574" s="249"/>
      <c r="D1047574" s="250"/>
      <c r="E1047574" s="250"/>
      <c r="F1047574" s="250"/>
      <c r="G1047574" s="250"/>
      <c r="H1047574" s="250"/>
      <c r="I1047574" s="250"/>
      <c r="J1047574" s="244"/>
      <c r="K1047574" s="244"/>
      <c r="L1047574" s="244"/>
      <c r="M1047574" s="244"/>
      <c r="N1047574" s="244"/>
      <c r="O1047574" s="251"/>
      <c r="P1047574" s="251"/>
      <c r="Q1047574" s="251"/>
      <c r="R1047574" s="251"/>
      <c r="S1047574" s="251"/>
      <c r="T1047574" s="251"/>
      <c r="U1047574" s="251"/>
      <c r="V1047574" s="251"/>
      <c r="W1047574" s="251"/>
      <c r="X1047574" s="251"/>
      <c r="Y1047574" s="251"/>
      <c r="Z1047574" s="251"/>
      <c r="AA1047574" s="251"/>
      <c r="AB1047574" s="247"/>
      <c r="AC1047574" s="247"/>
      <c r="AD1047574" s="245"/>
      <c r="AE1047574" s="245"/>
      <c r="AF1047574" s="245"/>
      <c r="AG1047574" s="245"/>
    </row>
    <row r="1047575" spans="1:33" ht="12.75">
      <c r="A1047575" s="247"/>
      <c r="B1047575" s="248"/>
      <c r="C1047575" s="249"/>
      <c r="D1047575" s="250"/>
      <c r="E1047575" s="250"/>
      <c r="F1047575" s="250"/>
      <c r="G1047575" s="250"/>
      <c r="H1047575" s="250"/>
      <c r="I1047575" s="250"/>
      <c r="J1047575" s="244"/>
      <c r="K1047575" s="244"/>
      <c r="L1047575" s="244"/>
      <c r="M1047575" s="244"/>
      <c r="N1047575" s="244"/>
      <c r="O1047575" s="251"/>
      <c r="P1047575" s="251"/>
      <c r="Q1047575" s="251"/>
      <c r="R1047575" s="251"/>
      <c r="S1047575" s="251"/>
      <c r="T1047575" s="251"/>
      <c r="U1047575" s="251"/>
      <c r="V1047575" s="251"/>
      <c r="W1047575" s="251"/>
      <c r="X1047575" s="251"/>
      <c r="Y1047575" s="251"/>
      <c r="Z1047575" s="251"/>
      <c r="AA1047575" s="251"/>
      <c r="AB1047575" s="247"/>
      <c r="AC1047575" s="247"/>
      <c r="AD1047575" s="245"/>
      <c r="AE1047575" s="245"/>
      <c r="AF1047575" s="245"/>
      <c r="AG1047575" s="245"/>
    </row>
    <row r="1047576" spans="1:33" ht="12.75">
      <c r="A1047576" s="247"/>
      <c r="B1047576" s="248"/>
      <c r="C1047576" s="249"/>
      <c r="D1047576" s="250"/>
      <c r="E1047576" s="250"/>
      <c r="F1047576" s="250"/>
      <c r="G1047576" s="250"/>
      <c r="H1047576" s="250"/>
      <c r="I1047576" s="250"/>
      <c r="J1047576" s="244"/>
      <c r="K1047576" s="244"/>
      <c r="L1047576" s="244"/>
      <c r="M1047576" s="244"/>
      <c r="N1047576" s="244"/>
      <c r="O1047576" s="251"/>
      <c r="P1047576" s="251"/>
      <c r="Q1047576" s="251"/>
      <c r="R1047576" s="251"/>
      <c r="S1047576" s="251"/>
      <c r="T1047576" s="251"/>
      <c r="U1047576" s="251"/>
      <c r="V1047576" s="251"/>
      <c r="W1047576" s="251"/>
      <c r="X1047576" s="251"/>
      <c r="Y1047576" s="251"/>
      <c r="Z1047576" s="251"/>
      <c r="AA1047576" s="251"/>
      <c r="AB1047576" s="247"/>
      <c r="AC1047576" s="247"/>
      <c r="AD1047576" s="245"/>
      <c r="AE1047576" s="245"/>
      <c r="AF1047576" s="245"/>
      <c r="AG1047576" s="245"/>
    </row>
    <row r="1047577" spans="1:33" ht="12.75">
      <c r="A1047577" s="247"/>
      <c r="B1047577" s="248"/>
      <c r="C1047577" s="249"/>
      <c r="D1047577" s="250"/>
      <c r="E1047577" s="250"/>
      <c r="F1047577" s="250"/>
      <c r="G1047577" s="250"/>
      <c r="H1047577" s="250"/>
      <c r="I1047577" s="250"/>
      <c r="J1047577" s="244"/>
      <c r="K1047577" s="244"/>
      <c r="L1047577" s="244"/>
      <c r="M1047577" s="244"/>
      <c r="N1047577" s="244"/>
      <c r="O1047577" s="251"/>
      <c r="P1047577" s="251"/>
      <c r="Q1047577" s="251"/>
      <c r="R1047577" s="251"/>
      <c r="S1047577" s="251"/>
      <c r="T1047577" s="251"/>
      <c r="U1047577" s="251"/>
      <c r="V1047577" s="251"/>
      <c r="W1047577" s="251"/>
      <c r="X1047577" s="251"/>
      <c r="Y1047577" s="251"/>
      <c r="Z1047577" s="251"/>
      <c r="AA1047577" s="251"/>
      <c r="AB1047577" s="247"/>
      <c r="AC1047577" s="247"/>
      <c r="AD1047577" s="245"/>
      <c r="AE1047577" s="245"/>
      <c r="AF1047577" s="245"/>
      <c r="AG1047577" s="245"/>
    </row>
    <row r="1047578" spans="1:33" ht="12.75">
      <c r="A1047578" s="247"/>
      <c r="B1047578" s="248"/>
      <c r="C1047578" s="249"/>
      <c r="D1047578" s="250"/>
      <c r="E1047578" s="250"/>
      <c r="F1047578" s="250"/>
      <c r="G1047578" s="250"/>
      <c r="H1047578" s="250"/>
      <c r="I1047578" s="250"/>
      <c r="J1047578" s="244"/>
      <c r="K1047578" s="244"/>
      <c r="L1047578" s="244"/>
      <c r="M1047578" s="244"/>
      <c r="N1047578" s="244"/>
      <c r="O1047578" s="251"/>
      <c r="P1047578" s="251"/>
      <c r="Q1047578" s="251"/>
      <c r="R1047578" s="251"/>
      <c r="S1047578" s="251"/>
      <c r="T1047578" s="251"/>
      <c r="U1047578" s="251"/>
      <c r="V1047578" s="251"/>
      <c r="W1047578" s="251"/>
      <c r="X1047578" s="251"/>
      <c r="Y1047578" s="251"/>
      <c r="Z1047578" s="251"/>
      <c r="AA1047578" s="251"/>
      <c r="AB1047578" s="247"/>
      <c r="AC1047578" s="247"/>
      <c r="AD1047578" s="245"/>
      <c r="AE1047578" s="245"/>
      <c r="AF1047578" s="245"/>
      <c r="AG1047578" s="245"/>
    </row>
    <row r="1047579" spans="1:33" ht="12.75">
      <c r="A1047579" s="247"/>
      <c r="B1047579" s="248"/>
      <c r="C1047579" s="249"/>
      <c r="D1047579" s="250"/>
      <c r="E1047579" s="250"/>
      <c r="F1047579" s="250"/>
      <c r="G1047579" s="250"/>
      <c r="H1047579" s="250"/>
      <c r="I1047579" s="250"/>
      <c r="J1047579" s="244"/>
      <c r="K1047579" s="244"/>
      <c r="L1047579" s="244"/>
      <c r="M1047579" s="244"/>
      <c r="N1047579" s="244"/>
      <c r="O1047579" s="251"/>
      <c r="P1047579" s="251"/>
      <c r="Q1047579" s="251"/>
      <c r="R1047579" s="251"/>
      <c r="S1047579" s="251"/>
      <c r="T1047579" s="251"/>
      <c r="U1047579" s="251"/>
      <c r="V1047579" s="251"/>
      <c r="W1047579" s="251"/>
      <c r="X1047579" s="251"/>
      <c r="Y1047579" s="251"/>
      <c r="Z1047579" s="251"/>
      <c r="AA1047579" s="251"/>
      <c r="AB1047579" s="247"/>
      <c r="AC1047579" s="247"/>
      <c r="AD1047579" s="245"/>
      <c r="AE1047579" s="245"/>
      <c r="AF1047579" s="245"/>
      <c r="AG1047579" s="245"/>
    </row>
    <row r="1047580" spans="1:33" ht="12.75">
      <c r="A1047580" s="247"/>
      <c r="B1047580" s="248"/>
      <c r="C1047580" s="249"/>
      <c r="D1047580" s="250"/>
      <c r="E1047580" s="250"/>
      <c r="F1047580" s="250"/>
      <c r="G1047580" s="250"/>
      <c r="H1047580" s="250"/>
      <c r="I1047580" s="250"/>
      <c r="J1047580" s="244"/>
      <c r="K1047580" s="244"/>
      <c r="L1047580" s="244"/>
      <c r="M1047580" s="244"/>
      <c r="N1047580" s="244"/>
      <c r="O1047580" s="251"/>
      <c r="P1047580" s="251"/>
      <c r="Q1047580" s="251"/>
      <c r="R1047580" s="251"/>
      <c r="S1047580" s="251"/>
      <c r="T1047580" s="251"/>
      <c r="U1047580" s="251"/>
      <c r="V1047580" s="251"/>
      <c r="W1047580" s="251"/>
      <c r="X1047580" s="251"/>
      <c r="Y1047580" s="251"/>
      <c r="Z1047580" s="251"/>
      <c r="AA1047580" s="251"/>
      <c r="AB1047580" s="247"/>
      <c r="AC1047580" s="247"/>
      <c r="AD1047580" s="245"/>
      <c r="AE1047580" s="245"/>
      <c r="AF1047580" s="245"/>
      <c r="AG1047580" s="245"/>
    </row>
    <row r="1047581" spans="1:33" ht="12.75">
      <c r="A1047581" s="247"/>
      <c r="B1047581" s="248"/>
      <c r="C1047581" s="249"/>
      <c r="D1047581" s="250"/>
      <c r="E1047581" s="250"/>
      <c r="F1047581" s="250"/>
      <c r="G1047581" s="250"/>
      <c r="H1047581" s="250"/>
      <c r="I1047581" s="250"/>
      <c r="J1047581" s="244"/>
      <c r="K1047581" s="244"/>
      <c r="L1047581" s="244"/>
      <c r="M1047581" s="244"/>
      <c r="N1047581" s="244"/>
      <c r="O1047581" s="251"/>
      <c r="P1047581" s="251"/>
      <c r="Q1047581" s="251"/>
      <c r="R1047581" s="251"/>
      <c r="S1047581" s="251"/>
      <c r="T1047581" s="251"/>
      <c r="U1047581" s="251"/>
      <c r="V1047581" s="251"/>
      <c r="W1047581" s="251"/>
      <c r="X1047581" s="251"/>
      <c r="Y1047581" s="251"/>
      <c r="Z1047581" s="251"/>
      <c r="AA1047581" s="251"/>
      <c r="AB1047581" s="247"/>
      <c r="AC1047581" s="247"/>
      <c r="AD1047581" s="245"/>
      <c r="AE1047581" s="245"/>
      <c r="AF1047581" s="245"/>
      <c r="AG1047581" s="245"/>
    </row>
    <row r="1047582" spans="1:33" ht="12.75">
      <c r="A1047582" s="247"/>
      <c r="B1047582" s="248"/>
      <c r="C1047582" s="249"/>
      <c r="D1047582" s="250"/>
      <c r="E1047582" s="250"/>
      <c r="F1047582" s="250"/>
      <c r="G1047582" s="250"/>
      <c r="H1047582" s="250"/>
      <c r="I1047582" s="250"/>
      <c r="J1047582" s="244"/>
      <c r="K1047582" s="244"/>
      <c r="L1047582" s="244"/>
      <c r="M1047582" s="244"/>
      <c r="N1047582" s="244"/>
      <c r="O1047582" s="251"/>
      <c r="P1047582" s="251"/>
      <c r="Q1047582" s="251"/>
      <c r="R1047582" s="251"/>
      <c r="S1047582" s="251"/>
      <c r="T1047582" s="251"/>
      <c r="U1047582" s="251"/>
      <c r="V1047582" s="251"/>
      <c r="W1047582" s="251"/>
      <c r="X1047582" s="251"/>
      <c r="Y1047582" s="251"/>
      <c r="Z1047582" s="251"/>
      <c r="AA1047582" s="251"/>
      <c r="AB1047582" s="247"/>
      <c r="AC1047582" s="247"/>
      <c r="AD1047582" s="245"/>
      <c r="AE1047582" s="245"/>
      <c r="AF1047582" s="245"/>
      <c r="AG1047582" s="245"/>
    </row>
    <row r="1047583" spans="1:33" ht="12.75">
      <c r="A1047583" s="247"/>
      <c r="B1047583" s="248"/>
      <c r="C1047583" s="249"/>
      <c r="D1047583" s="250"/>
      <c r="E1047583" s="250"/>
      <c r="F1047583" s="250"/>
      <c r="G1047583" s="250"/>
      <c r="H1047583" s="250"/>
      <c r="I1047583" s="250"/>
      <c r="J1047583" s="244"/>
      <c r="K1047583" s="244"/>
      <c r="L1047583" s="244"/>
      <c r="M1047583" s="244"/>
      <c r="N1047583" s="244"/>
      <c r="O1047583" s="251"/>
      <c r="P1047583" s="251"/>
      <c r="Q1047583" s="251"/>
      <c r="R1047583" s="251"/>
      <c r="S1047583" s="251"/>
      <c r="T1047583" s="251"/>
      <c r="U1047583" s="251"/>
      <c r="V1047583" s="251"/>
      <c r="W1047583" s="251"/>
      <c r="X1047583" s="251"/>
      <c r="Y1047583" s="251"/>
      <c r="Z1047583" s="251"/>
      <c r="AA1047583" s="251"/>
      <c r="AB1047583" s="247"/>
      <c r="AC1047583" s="247"/>
      <c r="AD1047583" s="245"/>
      <c r="AE1047583" s="245"/>
      <c r="AF1047583" s="245"/>
      <c r="AG1047583" s="245"/>
    </row>
    <row r="1047584" spans="1:33" ht="12.75">
      <c r="A1047584" s="247"/>
      <c r="B1047584" s="248"/>
      <c r="C1047584" s="249"/>
      <c r="D1047584" s="250"/>
      <c r="E1047584" s="250"/>
      <c r="F1047584" s="250"/>
      <c r="G1047584" s="250"/>
      <c r="H1047584" s="250"/>
      <c r="I1047584" s="250"/>
      <c r="J1047584" s="244"/>
      <c r="K1047584" s="244"/>
      <c r="L1047584" s="244"/>
      <c r="M1047584" s="244"/>
      <c r="N1047584" s="244"/>
      <c r="O1047584" s="251"/>
      <c r="P1047584" s="251"/>
      <c r="Q1047584" s="251"/>
      <c r="R1047584" s="251"/>
      <c r="S1047584" s="251"/>
      <c r="T1047584" s="251"/>
      <c r="U1047584" s="251"/>
      <c r="V1047584" s="251"/>
      <c r="W1047584" s="251"/>
      <c r="X1047584" s="251"/>
      <c r="Y1047584" s="251"/>
      <c r="Z1047584" s="251"/>
      <c r="AA1047584" s="251"/>
      <c r="AB1047584" s="247"/>
      <c r="AC1047584" s="247"/>
      <c r="AD1047584" s="245"/>
      <c r="AE1047584" s="245"/>
      <c r="AF1047584" s="245"/>
      <c r="AG1047584" s="245"/>
    </row>
    <row r="1047585" spans="1:33" ht="12.75">
      <c r="A1047585" s="247"/>
      <c r="B1047585" s="248"/>
      <c r="C1047585" s="249"/>
      <c r="D1047585" s="250"/>
      <c r="E1047585" s="250"/>
      <c r="F1047585" s="250"/>
      <c r="G1047585" s="250"/>
      <c r="H1047585" s="250"/>
      <c r="I1047585" s="250"/>
      <c r="J1047585" s="244"/>
      <c r="K1047585" s="244"/>
      <c r="L1047585" s="244"/>
      <c r="M1047585" s="244"/>
      <c r="N1047585" s="244"/>
      <c r="O1047585" s="251"/>
      <c r="P1047585" s="251"/>
      <c r="Q1047585" s="251"/>
      <c r="R1047585" s="251"/>
      <c r="S1047585" s="251"/>
      <c r="T1047585" s="251"/>
      <c r="U1047585" s="251"/>
      <c r="V1047585" s="251"/>
      <c r="W1047585" s="251"/>
      <c r="X1047585" s="251"/>
      <c r="Y1047585" s="251"/>
      <c r="Z1047585" s="251"/>
      <c r="AA1047585" s="251"/>
      <c r="AB1047585" s="247"/>
      <c r="AC1047585" s="247"/>
      <c r="AD1047585" s="245"/>
      <c r="AE1047585" s="245"/>
      <c r="AF1047585" s="245"/>
      <c r="AG1047585" s="245"/>
    </row>
    <row r="1047586" spans="1:33" ht="12.75">
      <c r="A1047586" s="247"/>
      <c r="B1047586" s="248"/>
      <c r="C1047586" s="249"/>
      <c r="D1047586" s="250"/>
      <c r="E1047586" s="250"/>
      <c r="F1047586" s="250"/>
      <c r="G1047586" s="250"/>
      <c r="H1047586" s="250"/>
      <c r="I1047586" s="250"/>
      <c r="J1047586" s="244"/>
      <c r="K1047586" s="244"/>
      <c r="L1047586" s="244"/>
      <c r="M1047586" s="244"/>
      <c r="N1047586" s="244"/>
      <c r="O1047586" s="251"/>
      <c r="P1047586" s="251"/>
      <c r="Q1047586" s="251"/>
      <c r="R1047586" s="251"/>
      <c r="S1047586" s="251"/>
      <c r="T1047586" s="251"/>
      <c r="U1047586" s="251"/>
      <c r="V1047586" s="251"/>
      <c r="W1047586" s="251"/>
      <c r="X1047586" s="251"/>
      <c r="Y1047586" s="251"/>
      <c r="Z1047586" s="251"/>
      <c r="AA1047586" s="251"/>
      <c r="AB1047586" s="247"/>
      <c r="AC1047586" s="247"/>
      <c r="AD1047586" s="245"/>
      <c r="AE1047586" s="245"/>
      <c r="AF1047586" s="245"/>
      <c r="AG1047586" s="245"/>
    </row>
    <row r="1047587" spans="1:33" ht="12.75">
      <c r="A1047587" s="247"/>
      <c r="B1047587" s="248"/>
      <c r="C1047587" s="249"/>
      <c r="D1047587" s="250"/>
      <c r="E1047587" s="250"/>
      <c r="F1047587" s="250"/>
      <c r="G1047587" s="250"/>
      <c r="H1047587" s="250"/>
      <c r="I1047587" s="250"/>
      <c r="J1047587" s="244"/>
      <c r="K1047587" s="244"/>
      <c r="L1047587" s="244"/>
      <c r="M1047587" s="244"/>
      <c r="N1047587" s="244"/>
      <c r="O1047587" s="251"/>
      <c r="P1047587" s="251"/>
      <c r="Q1047587" s="251"/>
      <c r="R1047587" s="251"/>
      <c r="S1047587" s="251"/>
      <c r="T1047587" s="251"/>
      <c r="U1047587" s="251"/>
      <c r="V1047587" s="251"/>
      <c r="W1047587" s="251"/>
      <c r="X1047587" s="251"/>
      <c r="Y1047587" s="251"/>
      <c r="Z1047587" s="251"/>
      <c r="AA1047587" s="251"/>
      <c r="AB1047587" s="247"/>
      <c r="AC1047587" s="247"/>
      <c r="AD1047587" s="245"/>
      <c r="AE1047587" s="245"/>
      <c r="AF1047587" s="245"/>
      <c r="AG1047587" s="245"/>
    </row>
    <row r="1047588" spans="1:33" ht="12.75">
      <c r="A1047588" s="247"/>
      <c r="B1047588" s="248"/>
      <c r="C1047588" s="249"/>
      <c r="D1047588" s="250"/>
      <c r="E1047588" s="250"/>
      <c r="F1047588" s="250"/>
      <c r="G1047588" s="250"/>
      <c r="H1047588" s="250"/>
      <c r="I1047588" s="250"/>
      <c r="J1047588" s="244"/>
      <c r="K1047588" s="244"/>
      <c r="L1047588" s="244"/>
      <c r="M1047588" s="244"/>
      <c r="N1047588" s="244"/>
      <c r="O1047588" s="251"/>
      <c r="P1047588" s="251"/>
      <c r="Q1047588" s="251"/>
      <c r="R1047588" s="251"/>
      <c r="S1047588" s="251"/>
      <c r="T1047588" s="251"/>
      <c r="U1047588" s="251"/>
      <c r="V1047588" s="251"/>
      <c r="W1047588" s="251"/>
      <c r="X1047588" s="251"/>
      <c r="Y1047588" s="251"/>
      <c r="Z1047588" s="251"/>
      <c r="AA1047588" s="251"/>
      <c r="AB1047588" s="247"/>
      <c r="AC1047588" s="247"/>
      <c r="AD1047588" s="245"/>
      <c r="AE1047588" s="245"/>
      <c r="AF1047588" s="245"/>
      <c r="AG1047588" s="245"/>
    </row>
    <row r="1047589" spans="1:33" ht="12.75">
      <c r="A1047589" s="247"/>
      <c r="B1047589" s="248"/>
      <c r="C1047589" s="249"/>
      <c r="D1047589" s="250"/>
      <c r="E1047589" s="250"/>
      <c r="F1047589" s="250"/>
      <c r="G1047589" s="250"/>
      <c r="H1047589" s="250"/>
      <c r="I1047589" s="250"/>
      <c r="J1047589" s="244"/>
      <c r="K1047589" s="244"/>
      <c r="L1047589" s="244"/>
      <c r="M1047589" s="244"/>
      <c r="N1047589" s="244"/>
      <c r="O1047589" s="251"/>
      <c r="P1047589" s="251"/>
      <c r="Q1047589" s="251"/>
      <c r="R1047589" s="251"/>
      <c r="S1047589" s="251"/>
      <c r="T1047589" s="251"/>
      <c r="U1047589" s="251"/>
      <c r="V1047589" s="251"/>
      <c r="W1047589" s="251"/>
      <c r="X1047589" s="251"/>
      <c r="Y1047589" s="251"/>
      <c r="Z1047589" s="251"/>
      <c r="AA1047589" s="251"/>
      <c r="AB1047589" s="247"/>
      <c r="AC1047589" s="247"/>
      <c r="AD1047589" s="245"/>
      <c r="AE1047589" s="245"/>
      <c r="AF1047589" s="245"/>
      <c r="AG1047589" s="245"/>
    </row>
    <row r="1047590" spans="1:33" ht="12.75">
      <c r="A1047590" s="247"/>
      <c r="B1047590" s="248"/>
      <c r="C1047590" s="249"/>
      <c r="D1047590" s="250"/>
      <c r="E1047590" s="250"/>
      <c r="F1047590" s="250"/>
      <c r="G1047590" s="250"/>
      <c r="H1047590" s="250"/>
      <c r="I1047590" s="250"/>
      <c r="J1047590" s="244"/>
      <c r="K1047590" s="244"/>
      <c r="L1047590" s="244"/>
      <c r="M1047590" s="244"/>
      <c r="N1047590" s="244"/>
      <c r="O1047590" s="251"/>
      <c r="P1047590" s="251"/>
      <c r="Q1047590" s="251"/>
      <c r="R1047590" s="251"/>
      <c r="S1047590" s="251"/>
      <c r="T1047590" s="251"/>
      <c r="U1047590" s="251"/>
      <c r="V1047590" s="251"/>
      <c r="W1047590" s="251"/>
      <c r="X1047590" s="251"/>
      <c r="Y1047590" s="251"/>
      <c r="Z1047590" s="251"/>
      <c r="AA1047590" s="251"/>
      <c r="AB1047590" s="247"/>
      <c r="AC1047590" s="247"/>
      <c r="AD1047590" s="245"/>
      <c r="AE1047590" s="245"/>
      <c r="AF1047590" s="245"/>
      <c r="AG1047590" s="245"/>
    </row>
    <row r="1047591" spans="1:33" ht="12.75">
      <c r="A1047591" s="247"/>
      <c r="B1047591" s="248"/>
      <c r="C1047591" s="249"/>
      <c r="D1047591" s="250"/>
      <c r="E1047591" s="250"/>
      <c r="F1047591" s="250"/>
      <c r="G1047591" s="250"/>
      <c r="H1047591" s="250"/>
      <c r="I1047591" s="250"/>
      <c r="J1047591" s="244"/>
      <c r="K1047591" s="244"/>
      <c r="L1047591" s="244"/>
      <c r="M1047591" s="244"/>
      <c r="N1047591" s="244"/>
      <c r="O1047591" s="251"/>
      <c r="P1047591" s="251"/>
      <c r="Q1047591" s="251"/>
      <c r="R1047591" s="251"/>
      <c r="S1047591" s="251"/>
      <c r="T1047591" s="251"/>
      <c r="U1047591" s="251"/>
      <c r="V1047591" s="251"/>
      <c r="W1047591" s="251"/>
      <c r="X1047591" s="251"/>
      <c r="Y1047591" s="251"/>
      <c r="Z1047591" s="251"/>
      <c r="AA1047591" s="251"/>
      <c r="AB1047591" s="247"/>
      <c r="AC1047591" s="247"/>
      <c r="AD1047591" s="245"/>
      <c r="AE1047591" s="245"/>
      <c r="AF1047591" s="245"/>
      <c r="AG1047591" s="245"/>
    </row>
    <row r="1047592" spans="1:33" ht="12.75">
      <c r="A1047592" s="247"/>
      <c r="B1047592" s="248"/>
      <c r="C1047592" s="249"/>
      <c r="D1047592" s="250"/>
      <c r="E1047592" s="250"/>
      <c r="F1047592" s="250"/>
      <c r="G1047592" s="250"/>
      <c r="H1047592" s="250"/>
      <c r="I1047592" s="250"/>
      <c r="J1047592" s="244"/>
      <c r="K1047592" s="244"/>
      <c r="L1047592" s="244"/>
      <c r="M1047592" s="244"/>
      <c r="N1047592" s="244"/>
      <c r="O1047592" s="251"/>
      <c r="P1047592" s="251"/>
      <c r="Q1047592" s="251"/>
      <c r="R1047592" s="251"/>
      <c r="S1047592" s="251"/>
      <c r="T1047592" s="251"/>
      <c r="U1047592" s="251"/>
      <c r="V1047592" s="251"/>
      <c r="W1047592" s="251"/>
      <c r="X1047592" s="251"/>
      <c r="Y1047592" s="251"/>
      <c r="Z1047592" s="251"/>
      <c r="AA1047592" s="251"/>
      <c r="AB1047592" s="247"/>
      <c r="AC1047592" s="247"/>
      <c r="AD1047592" s="245"/>
      <c r="AE1047592" s="245"/>
      <c r="AF1047592" s="245"/>
      <c r="AG1047592" s="245"/>
    </row>
    <row r="1047593" spans="1:33" ht="12.75">
      <c r="A1047593" s="247"/>
      <c r="B1047593" s="248"/>
      <c r="C1047593" s="249"/>
      <c r="D1047593" s="250"/>
      <c r="E1047593" s="250"/>
      <c r="F1047593" s="250"/>
      <c r="G1047593" s="250"/>
      <c r="H1047593" s="250"/>
      <c r="I1047593" s="250"/>
      <c r="J1047593" s="244"/>
      <c r="K1047593" s="244"/>
      <c r="L1047593" s="244"/>
      <c r="M1047593" s="244"/>
      <c r="N1047593" s="244"/>
      <c r="O1047593" s="251"/>
      <c r="P1047593" s="251"/>
      <c r="Q1047593" s="251"/>
      <c r="R1047593" s="251"/>
      <c r="S1047593" s="251"/>
      <c r="T1047593" s="251"/>
      <c r="U1047593" s="251"/>
      <c r="V1047593" s="251"/>
      <c r="W1047593" s="251"/>
      <c r="X1047593" s="251"/>
      <c r="Y1047593" s="251"/>
      <c r="Z1047593" s="251"/>
      <c r="AA1047593" s="251"/>
      <c r="AB1047593" s="247"/>
      <c r="AC1047593" s="247"/>
      <c r="AD1047593" s="245"/>
      <c r="AE1047593" s="245"/>
      <c r="AF1047593" s="245"/>
      <c r="AG1047593" s="245"/>
    </row>
    <row r="1047594" spans="1:33" ht="12.75">
      <c r="A1047594" s="247"/>
      <c r="B1047594" s="248"/>
      <c r="C1047594" s="249"/>
      <c r="D1047594" s="250"/>
      <c r="E1047594" s="250"/>
      <c r="F1047594" s="250"/>
      <c r="G1047594" s="250"/>
      <c r="H1047594" s="250"/>
      <c r="I1047594" s="250"/>
      <c r="J1047594" s="244"/>
      <c r="K1047594" s="244"/>
      <c r="L1047594" s="244"/>
      <c r="M1047594" s="244"/>
      <c r="N1047594" s="244"/>
      <c r="O1047594" s="251"/>
      <c r="P1047594" s="251"/>
      <c r="Q1047594" s="251"/>
      <c r="R1047594" s="251"/>
      <c r="S1047594" s="251"/>
      <c r="T1047594" s="251"/>
      <c r="U1047594" s="251"/>
      <c r="V1047594" s="251"/>
      <c r="W1047594" s="251"/>
      <c r="X1047594" s="251"/>
      <c r="Y1047594" s="251"/>
      <c r="Z1047594" s="251"/>
      <c r="AA1047594" s="251"/>
      <c r="AB1047594" s="247"/>
      <c r="AC1047594" s="247"/>
      <c r="AD1047594" s="245"/>
      <c r="AE1047594" s="245"/>
      <c r="AF1047594" s="245"/>
      <c r="AG1047594" s="245"/>
    </row>
    <row r="1047595" spans="1:33" ht="12.75">
      <c r="A1047595" s="247"/>
      <c r="B1047595" s="248"/>
      <c r="C1047595" s="249"/>
      <c r="D1047595" s="250"/>
      <c r="E1047595" s="250"/>
      <c r="F1047595" s="250"/>
      <c r="G1047595" s="250"/>
      <c r="H1047595" s="250"/>
      <c r="I1047595" s="250"/>
      <c r="J1047595" s="244"/>
      <c r="K1047595" s="244"/>
      <c r="L1047595" s="244"/>
      <c r="M1047595" s="244"/>
      <c r="N1047595" s="244"/>
      <c r="O1047595" s="251"/>
      <c r="P1047595" s="251"/>
      <c r="Q1047595" s="251"/>
      <c r="R1047595" s="251"/>
      <c r="S1047595" s="251"/>
      <c r="T1047595" s="251"/>
      <c r="U1047595" s="251"/>
      <c r="V1047595" s="251"/>
      <c r="W1047595" s="251"/>
      <c r="X1047595" s="251"/>
      <c r="Y1047595" s="251"/>
      <c r="Z1047595" s="251"/>
      <c r="AA1047595" s="251"/>
      <c r="AB1047595" s="247"/>
      <c r="AC1047595" s="247"/>
      <c r="AD1047595" s="245"/>
      <c r="AE1047595" s="245"/>
      <c r="AF1047595" s="245"/>
      <c r="AG1047595" s="245"/>
    </row>
    <row r="1047596" spans="1:33" ht="12.75">
      <c r="A1047596" s="247"/>
      <c r="B1047596" s="248"/>
      <c r="C1047596" s="249"/>
      <c r="D1047596" s="250"/>
      <c r="E1047596" s="250"/>
      <c r="F1047596" s="250"/>
      <c r="G1047596" s="250"/>
      <c r="H1047596" s="250"/>
      <c r="I1047596" s="250"/>
      <c r="J1047596" s="244"/>
      <c r="K1047596" s="244"/>
      <c r="L1047596" s="244"/>
      <c r="M1047596" s="244"/>
      <c r="N1047596" s="244"/>
      <c r="O1047596" s="251"/>
      <c r="P1047596" s="251"/>
      <c r="Q1047596" s="251"/>
      <c r="R1047596" s="251"/>
      <c r="S1047596" s="251"/>
      <c r="T1047596" s="251"/>
      <c r="U1047596" s="251"/>
      <c r="V1047596" s="251"/>
      <c r="W1047596" s="251"/>
      <c r="X1047596" s="251"/>
      <c r="Y1047596" s="251"/>
      <c r="Z1047596" s="251"/>
      <c r="AA1047596" s="251"/>
      <c r="AB1047596" s="247"/>
      <c r="AC1047596" s="247"/>
      <c r="AD1047596" s="245"/>
      <c r="AE1047596" s="245"/>
      <c r="AF1047596" s="245"/>
      <c r="AG1047596" s="245"/>
    </row>
    <row r="1047597" spans="1:33" ht="12.75">
      <c r="A1047597" s="247"/>
      <c r="B1047597" s="248"/>
      <c r="C1047597" s="249"/>
      <c r="D1047597" s="250"/>
      <c r="E1047597" s="250"/>
      <c r="F1047597" s="250"/>
      <c r="G1047597" s="250"/>
      <c r="H1047597" s="250"/>
      <c r="I1047597" s="250"/>
      <c r="J1047597" s="244"/>
      <c r="K1047597" s="244"/>
      <c r="L1047597" s="244"/>
      <c r="M1047597" s="244"/>
      <c r="N1047597" s="244"/>
      <c r="O1047597" s="251"/>
      <c r="P1047597" s="251"/>
      <c r="Q1047597" s="251"/>
      <c r="R1047597" s="251"/>
      <c r="S1047597" s="251"/>
      <c r="T1047597" s="251"/>
      <c r="U1047597" s="251"/>
      <c r="V1047597" s="251"/>
      <c r="W1047597" s="251"/>
      <c r="X1047597" s="251"/>
      <c r="Y1047597" s="251"/>
      <c r="Z1047597" s="251"/>
      <c r="AA1047597" s="251"/>
      <c r="AB1047597" s="247"/>
      <c r="AC1047597" s="247"/>
      <c r="AD1047597" s="245"/>
      <c r="AE1047597" s="245"/>
      <c r="AF1047597" s="245"/>
      <c r="AG1047597" s="245"/>
    </row>
    <row r="1047598" spans="1:33" ht="12.75">
      <c r="A1047598" s="247"/>
      <c r="B1047598" s="248"/>
      <c r="C1047598" s="249"/>
      <c r="D1047598" s="250"/>
      <c r="E1047598" s="250"/>
      <c r="F1047598" s="250"/>
      <c r="G1047598" s="250"/>
      <c r="H1047598" s="250"/>
      <c r="I1047598" s="250"/>
      <c r="J1047598" s="244"/>
      <c r="K1047598" s="244"/>
      <c r="L1047598" s="244"/>
      <c r="M1047598" s="244"/>
      <c r="N1047598" s="244"/>
      <c r="O1047598" s="251"/>
      <c r="P1047598" s="251"/>
      <c r="Q1047598" s="251"/>
      <c r="R1047598" s="251"/>
      <c r="S1047598" s="251"/>
      <c r="T1047598" s="251"/>
      <c r="U1047598" s="251"/>
      <c r="V1047598" s="251"/>
      <c r="W1047598" s="251"/>
      <c r="X1047598" s="251"/>
      <c r="Y1047598" s="251"/>
      <c r="Z1047598" s="251"/>
      <c r="AA1047598" s="251"/>
      <c r="AB1047598" s="247"/>
      <c r="AC1047598" s="247"/>
      <c r="AD1047598" s="245"/>
      <c r="AE1047598" s="245"/>
      <c r="AF1047598" s="245"/>
      <c r="AG1047598" s="245"/>
    </row>
    <row r="1047599" spans="1:33" ht="12.75">
      <c r="A1047599" s="247"/>
      <c r="B1047599" s="248"/>
      <c r="C1047599" s="249"/>
      <c r="D1047599" s="250"/>
      <c r="E1047599" s="250"/>
      <c r="F1047599" s="250"/>
      <c r="G1047599" s="250"/>
      <c r="H1047599" s="250"/>
      <c r="I1047599" s="250"/>
      <c r="J1047599" s="244"/>
      <c r="K1047599" s="244"/>
      <c r="L1047599" s="244"/>
      <c r="M1047599" s="244"/>
      <c r="N1047599" s="244"/>
      <c r="O1047599" s="251"/>
      <c r="P1047599" s="251"/>
      <c r="Q1047599" s="251"/>
      <c r="R1047599" s="251"/>
      <c r="S1047599" s="251"/>
      <c r="T1047599" s="251"/>
      <c r="U1047599" s="251"/>
      <c r="V1047599" s="251"/>
      <c r="W1047599" s="251"/>
      <c r="X1047599" s="251"/>
      <c r="Y1047599" s="251"/>
      <c r="Z1047599" s="251"/>
      <c r="AA1047599" s="251"/>
      <c r="AB1047599" s="247"/>
      <c r="AC1047599" s="247"/>
      <c r="AD1047599" s="245"/>
      <c r="AE1047599" s="245"/>
      <c r="AF1047599" s="245"/>
      <c r="AG1047599" s="245"/>
    </row>
    <row r="1047600" spans="1:33" ht="12.75">
      <c r="A1047600" s="247"/>
      <c r="B1047600" s="248"/>
      <c r="C1047600" s="249"/>
      <c r="D1047600" s="250"/>
      <c r="E1047600" s="250"/>
      <c r="F1047600" s="250"/>
      <c r="G1047600" s="250"/>
      <c r="H1047600" s="250"/>
      <c r="I1047600" s="250"/>
      <c r="J1047600" s="244"/>
      <c r="K1047600" s="244"/>
      <c r="L1047600" s="244"/>
      <c r="M1047600" s="244"/>
      <c r="N1047600" s="244"/>
      <c r="O1047600" s="251"/>
      <c r="P1047600" s="251"/>
      <c r="Q1047600" s="251"/>
      <c r="R1047600" s="251"/>
      <c r="S1047600" s="251"/>
      <c r="T1047600" s="251"/>
      <c r="U1047600" s="251"/>
      <c r="V1047600" s="251"/>
      <c r="W1047600" s="251"/>
      <c r="X1047600" s="251"/>
      <c r="Y1047600" s="251"/>
      <c r="Z1047600" s="251"/>
      <c r="AA1047600" s="251"/>
      <c r="AB1047600" s="247"/>
      <c r="AC1047600" s="247"/>
      <c r="AD1047600" s="245"/>
      <c r="AE1047600" s="245"/>
      <c r="AF1047600" s="245"/>
      <c r="AG1047600" s="245"/>
    </row>
    <row r="1047601" spans="1:33" ht="12.75">
      <c r="A1047601" s="247"/>
      <c r="B1047601" s="248"/>
      <c r="C1047601" s="249"/>
      <c r="D1047601" s="250"/>
      <c r="E1047601" s="250"/>
      <c r="F1047601" s="250"/>
      <c r="G1047601" s="250"/>
      <c r="H1047601" s="250"/>
      <c r="I1047601" s="250"/>
      <c r="J1047601" s="244"/>
      <c r="K1047601" s="244"/>
      <c r="L1047601" s="244"/>
      <c r="M1047601" s="244"/>
      <c r="N1047601" s="244"/>
      <c r="O1047601" s="251"/>
      <c r="P1047601" s="251"/>
      <c r="Q1047601" s="251"/>
      <c r="R1047601" s="251"/>
      <c r="S1047601" s="251"/>
      <c r="T1047601" s="251"/>
      <c r="U1047601" s="251"/>
      <c r="V1047601" s="251"/>
      <c r="W1047601" s="251"/>
      <c r="X1047601" s="251"/>
      <c r="Y1047601" s="251"/>
      <c r="Z1047601" s="251"/>
      <c r="AA1047601" s="251"/>
      <c r="AB1047601" s="247"/>
      <c r="AC1047601" s="247"/>
      <c r="AD1047601" s="245"/>
      <c r="AE1047601" s="245"/>
      <c r="AF1047601" s="245"/>
      <c r="AG1047601" s="245"/>
    </row>
    <row r="1047602" spans="1:33" ht="12.75">
      <c r="A1047602" s="247"/>
      <c r="B1047602" s="248"/>
      <c r="C1047602" s="249"/>
      <c r="D1047602" s="250"/>
      <c r="E1047602" s="250"/>
      <c r="F1047602" s="250"/>
      <c r="G1047602" s="250"/>
      <c r="H1047602" s="250"/>
      <c r="I1047602" s="250"/>
      <c r="J1047602" s="244"/>
      <c r="K1047602" s="244"/>
      <c r="L1047602" s="244"/>
      <c r="M1047602" s="244"/>
      <c r="N1047602" s="244"/>
      <c r="O1047602" s="251"/>
      <c r="P1047602" s="251"/>
      <c r="Q1047602" s="251"/>
      <c r="R1047602" s="251"/>
      <c r="S1047602" s="251"/>
      <c r="T1047602" s="251"/>
      <c r="U1047602" s="251"/>
      <c r="V1047602" s="251"/>
      <c r="W1047602" s="251"/>
      <c r="X1047602" s="251"/>
      <c r="Y1047602" s="251"/>
      <c r="Z1047602" s="251"/>
      <c r="AA1047602" s="251"/>
      <c r="AB1047602" s="247"/>
      <c r="AC1047602" s="247"/>
      <c r="AD1047602" s="245"/>
      <c r="AE1047602" s="245"/>
      <c r="AF1047602" s="245"/>
      <c r="AG1047602" s="245"/>
    </row>
    <row r="1047603" spans="1:33" ht="12.75">
      <c r="A1047603" s="247"/>
      <c r="B1047603" s="248"/>
      <c r="C1047603" s="249"/>
      <c r="D1047603" s="250"/>
      <c r="E1047603" s="250"/>
      <c r="F1047603" s="250"/>
      <c r="G1047603" s="250"/>
      <c r="H1047603" s="250"/>
      <c r="I1047603" s="250"/>
      <c r="J1047603" s="244"/>
      <c r="K1047603" s="244"/>
      <c r="L1047603" s="244"/>
      <c r="M1047603" s="244"/>
      <c r="N1047603" s="244"/>
      <c r="O1047603" s="251"/>
      <c r="P1047603" s="251"/>
      <c r="Q1047603" s="251"/>
      <c r="R1047603" s="251"/>
      <c r="S1047603" s="251"/>
      <c r="T1047603" s="251"/>
      <c r="U1047603" s="251"/>
      <c r="V1047603" s="251"/>
      <c r="W1047603" s="251"/>
      <c r="X1047603" s="251"/>
      <c r="Y1047603" s="251"/>
      <c r="Z1047603" s="251"/>
      <c r="AA1047603" s="251"/>
      <c r="AB1047603" s="247"/>
      <c r="AC1047603" s="247"/>
      <c r="AD1047603" s="245"/>
      <c r="AE1047603" s="245"/>
      <c r="AF1047603" s="245"/>
      <c r="AG1047603" s="245"/>
    </row>
    <row r="1047604" spans="1:33" ht="12.75">
      <c r="A1047604" s="247"/>
      <c r="B1047604" s="248"/>
      <c r="C1047604" s="249"/>
      <c r="D1047604" s="250"/>
      <c r="E1047604" s="250"/>
      <c r="F1047604" s="250"/>
      <c r="G1047604" s="250"/>
      <c r="H1047604" s="250"/>
      <c r="I1047604" s="250"/>
      <c r="J1047604" s="244"/>
      <c r="K1047604" s="244"/>
      <c r="L1047604" s="244"/>
      <c r="M1047604" s="244"/>
      <c r="N1047604" s="244"/>
      <c r="O1047604" s="251"/>
      <c r="P1047604" s="251"/>
      <c r="Q1047604" s="251"/>
      <c r="R1047604" s="251"/>
      <c r="S1047604" s="251"/>
      <c r="T1047604" s="251"/>
      <c r="U1047604" s="251"/>
      <c r="V1047604" s="251"/>
      <c r="W1047604" s="251"/>
      <c r="X1047604" s="251"/>
      <c r="Y1047604" s="251"/>
      <c r="Z1047604" s="251"/>
      <c r="AA1047604" s="251"/>
      <c r="AB1047604" s="247"/>
      <c r="AC1047604" s="247"/>
      <c r="AD1047604" s="245"/>
      <c r="AE1047604" s="245"/>
      <c r="AF1047604" s="245"/>
      <c r="AG1047604" s="245"/>
    </row>
    <row r="1047605" spans="1:33" ht="12.75">
      <c r="A1047605" s="247"/>
      <c r="B1047605" s="248"/>
      <c r="C1047605" s="249"/>
      <c r="D1047605" s="250"/>
      <c r="E1047605" s="250"/>
      <c r="F1047605" s="250"/>
      <c r="G1047605" s="250"/>
      <c r="H1047605" s="250"/>
      <c r="I1047605" s="250"/>
      <c r="J1047605" s="244"/>
      <c r="K1047605" s="244"/>
      <c r="L1047605" s="244"/>
      <c r="M1047605" s="244"/>
      <c r="N1047605" s="244"/>
      <c r="O1047605" s="251"/>
      <c r="P1047605" s="251"/>
      <c r="Q1047605" s="251"/>
      <c r="R1047605" s="251"/>
      <c r="S1047605" s="251"/>
      <c r="T1047605" s="251"/>
      <c r="U1047605" s="251"/>
      <c r="V1047605" s="251"/>
      <c r="W1047605" s="251"/>
      <c r="X1047605" s="251"/>
      <c r="Y1047605" s="251"/>
      <c r="Z1047605" s="251"/>
      <c r="AA1047605" s="251"/>
      <c r="AB1047605" s="247"/>
      <c r="AC1047605" s="247"/>
      <c r="AD1047605" s="245"/>
      <c r="AE1047605" s="245"/>
      <c r="AF1047605" s="245"/>
      <c r="AG1047605" s="245"/>
    </row>
    <row r="1047606" spans="1:33" ht="12.75">
      <c r="A1047606" s="247"/>
      <c r="B1047606" s="248"/>
      <c r="C1047606" s="249"/>
      <c r="D1047606" s="250"/>
      <c r="E1047606" s="250"/>
      <c r="F1047606" s="250"/>
      <c r="G1047606" s="250"/>
      <c r="H1047606" s="250"/>
      <c r="I1047606" s="250"/>
      <c r="J1047606" s="244"/>
      <c r="K1047606" s="244"/>
      <c r="L1047606" s="244"/>
      <c r="M1047606" s="244"/>
      <c r="N1047606" s="244"/>
      <c r="O1047606" s="251"/>
      <c r="P1047606" s="251"/>
      <c r="Q1047606" s="251"/>
      <c r="R1047606" s="251"/>
      <c r="S1047606" s="251"/>
      <c r="T1047606" s="251"/>
      <c r="U1047606" s="251"/>
      <c r="V1047606" s="251"/>
      <c r="W1047606" s="251"/>
      <c r="X1047606" s="251"/>
      <c r="Y1047606" s="251"/>
      <c r="Z1047606" s="251"/>
      <c r="AA1047606" s="251"/>
      <c r="AB1047606" s="247"/>
      <c r="AC1047606" s="247"/>
      <c r="AD1047606" s="245"/>
      <c r="AE1047606" s="245"/>
      <c r="AF1047606" s="245"/>
      <c r="AG1047606" s="245"/>
    </row>
    <row r="1047607" spans="1:33" ht="12.75">
      <c r="A1047607" s="247"/>
      <c r="B1047607" s="248"/>
      <c r="C1047607" s="249"/>
      <c r="D1047607" s="250"/>
      <c r="E1047607" s="250"/>
      <c r="F1047607" s="250"/>
      <c r="G1047607" s="250"/>
      <c r="H1047607" s="250"/>
      <c r="I1047607" s="250"/>
      <c r="J1047607" s="244"/>
      <c r="K1047607" s="244"/>
      <c r="L1047607" s="244"/>
      <c r="M1047607" s="244"/>
      <c r="N1047607" s="244"/>
      <c r="O1047607" s="251"/>
      <c r="P1047607" s="251"/>
      <c r="Q1047607" s="251"/>
      <c r="R1047607" s="251"/>
      <c r="S1047607" s="251"/>
      <c r="T1047607" s="251"/>
      <c r="U1047607" s="251"/>
      <c r="V1047607" s="251"/>
      <c r="W1047607" s="251"/>
      <c r="X1047607" s="251"/>
      <c r="Y1047607" s="251"/>
      <c r="Z1047607" s="251"/>
      <c r="AA1047607" s="251"/>
      <c r="AB1047607" s="247"/>
      <c r="AC1047607" s="247"/>
      <c r="AD1047607" s="245"/>
      <c r="AE1047607" s="245"/>
      <c r="AF1047607" s="245"/>
      <c r="AG1047607" s="245"/>
    </row>
    <row r="1047608" spans="1:33" ht="12.75">
      <c r="A1047608" s="247"/>
      <c r="B1047608" s="248"/>
      <c r="C1047608" s="249"/>
      <c r="D1047608" s="250"/>
      <c r="E1047608" s="250"/>
      <c r="F1047608" s="250"/>
      <c r="G1047608" s="250"/>
      <c r="H1047608" s="250"/>
      <c r="I1047608" s="250"/>
      <c r="J1047608" s="244"/>
      <c r="K1047608" s="244"/>
      <c r="L1047608" s="244"/>
      <c r="M1047608" s="244"/>
      <c r="N1047608" s="244"/>
      <c r="O1047608" s="251"/>
      <c r="P1047608" s="251"/>
      <c r="Q1047608" s="251"/>
      <c r="R1047608" s="251"/>
      <c r="S1047608" s="251"/>
      <c r="T1047608" s="251"/>
      <c r="U1047608" s="251"/>
      <c r="V1047608" s="251"/>
      <c r="W1047608" s="251"/>
      <c r="X1047608" s="251"/>
      <c r="Y1047608" s="251"/>
      <c r="Z1047608" s="251"/>
      <c r="AA1047608" s="251"/>
      <c r="AB1047608" s="247"/>
      <c r="AC1047608" s="247"/>
      <c r="AD1047608" s="245"/>
      <c r="AE1047608" s="245"/>
      <c r="AF1047608" s="245"/>
      <c r="AG1047608" s="245"/>
    </row>
    <row r="1047609" spans="1:33" ht="12.75">
      <c r="A1047609" s="247"/>
      <c r="B1047609" s="248"/>
      <c r="C1047609" s="249"/>
      <c r="D1047609" s="250"/>
      <c r="E1047609" s="250"/>
      <c r="F1047609" s="250"/>
      <c r="G1047609" s="250"/>
      <c r="H1047609" s="250"/>
      <c r="I1047609" s="250"/>
      <c r="J1047609" s="244"/>
      <c r="K1047609" s="244"/>
      <c r="L1047609" s="244"/>
      <c r="M1047609" s="244"/>
      <c r="N1047609" s="244"/>
      <c r="O1047609" s="251"/>
      <c r="P1047609" s="251"/>
      <c r="Q1047609" s="251"/>
      <c r="R1047609" s="251"/>
      <c r="S1047609" s="251"/>
      <c r="T1047609" s="251"/>
      <c r="U1047609" s="251"/>
      <c r="V1047609" s="251"/>
      <c r="W1047609" s="251"/>
      <c r="X1047609" s="251"/>
      <c r="Y1047609" s="251"/>
      <c r="Z1047609" s="251"/>
      <c r="AA1047609" s="251"/>
      <c r="AB1047609" s="247"/>
      <c r="AC1047609" s="247"/>
      <c r="AD1047609" s="245"/>
      <c r="AE1047609" s="245"/>
      <c r="AF1047609" s="245"/>
      <c r="AG1047609" s="245"/>
    </row>
    <row r="1047610" spans="1:33" ht="12.75">
      <c r="A1047610" s="247"/>
      <c r="B1047610" s="248"/>
      <c r="C1047610" s="249"/>
      <c r="D1047610" s="250"/>
      <c r="E1047610" s="250"/>
      <c r="F1047610" s="250"/>
      <c r="G1047610" s="250"/>
      <c r="H1047610" s="250"/>
      <c r="I1047610" s="250"/>
      <c r="J1047610" s="244"/>
      <c r="K1047610" s="244"/>
      <c r="L1047610" s="244"/>
      <c r="M1047610" s="244"/>
      <c r="N1047610" s="244"/>
      <c r="O1047610" s="251"/>
      <c r="P1047610" s="251"/>
      <c r="Q1047610" s="251"/>
      <c r="R1047610" s="251"/>
      <c r="S1047610" s="251"/>
      <c r="T1047610" s="251"/>
      <c r="U1047610" s="251"/>
      <c r="V1047610" s="251"/>
      <c r="W1047610" s="251"/>
      <c r="X1047610" s="251"/>
      <c r="Y1047610" s="251"/>
      <c r="Z1047610" s="251"/>
      <c r="AA1047610" s="251"/>
      <c r="AB1047610" s="247"/>
      <c r="AC1047610" s="247"/>
      <c r="AD1047610" s="245"/>
      <c r="AE1047610" s="245"/>
      <c r="AF1047610" s="245"/>
      <c r="AG1047610" s="245"/>
    </row>
    <row r="1047611" spans="1:33" ht="12.75">
      <c r="A1047611" s="247"/>
      <c r="B1047611" s="248"/>
      <c r="C1047611" s="249"/>
      <c r="D1047611" s="250"/>
      <c r="E1047611" s="250"/>
      <c r="F1047611" s="250"/>
      <c r="G1047611" s="250"/>
      <c r="H1047611" s="250"/>
      <c r="I1047611" s="250"/>
      <c r="J1047611" s="244"/>
      <c r="K1047611" s="244"/>
      <c r="L1047611" s="244"/>
      <c r="M1047611" s="244"/>
      <c r="N1047611" s="244"/>
      <c r="O1047611" s="251"/>
      <c r="P1047611" s="251"/>
      <c r="Q1047611" s="251"/>
      <c r="R1047611" s="251"/>
      <c r="S1047611" s="251"/>
      <c r="T1047611" s="251"/>
      <c r="U1047611" s="251"/>
      <c r="V1047611" s="251"/>
      <c r="W1047611" s="251"/>
      <c r="X1047611" s="251"/>
      <c r="Y1047611" s="251"/>
      <c r="Z1047611" s="251"/>
      <c r="AA1047611" s="251"/>
      <c r="AB1047611" s="247"/>
      <c r="AC1047611" s="247"/>
      <c r="AD1047611" s="245"/>
      <c r="AE1047611" s="245"/>
      <c r="AF1047611" s="245"/>
      <c r="AG1047611" s="245"/>
    </row>
    <row r="1047612" spans="1:33" ht="12.75">
      <c r="A1047612" s="247"/>
      <c r="B1047612" s="248"/>
      <c r="C1047612" s="249"/>
      <c r="D1047612" s="250"/>
      <c r="E1047612" s="250"/>
      <c r="F1047612" s="250"/>
      <c r="G1047612" s="250"/>
      <c r="H1047612" s="250"/>
      <c r="I1047612" s="250"/>
      <c r="J1047612" s="244"/>
      <c r="K1047612" s="244"/>
      <c r="L1047612" s="244"/>
      <c r="M1047612" s="244"/>
      <c r="N1047612" s="244"/>
      <c r="O1047612" s="251"/>
      <c r="P1047612" s="251"/>
      <c r="Q1047612" s="251"/>
      <c r="R1047612" s="251"/>
      <c r="S1047612" s="251"/>
      <c r="T1047612" s="251"/>
      <c r="U1047612" s="251"/>
      <c r="V1047612" s="251"/>
      <c r="W1047612" s="251"/>
      <c r="X1047612" s="251"/>
      <c r="Y1047612" s="251"/>
      <c r="Z1047612" s="251"/>
      <c r="AA1047612" s="251"/>
      <c r="AB1047612" s="247"/>
      <c r="AC1047612" s="247"/>
      <c r="AD1047612" s="245"/>
      <c r="AE1047612" s="245"/>
      <c r="AF1047612" s="245"/>
      <c r="AG1047612" s="245"/>
    </row>
    <row r="1047613" spans="1:33" ht="12.75">
      <c r="A1047613" s="247"/>
      <c r="B1047613" s="248"/>
      <c r="C1047613" s="249"/>
      <c r="D1047613" s="250"/>
      <c r="E1047613" s="250"/>
      <c r="F1047613" s="250"/>
      <c r="G1047613" s="250"/>
      <c r="H1047613" s="250"/>
      <c r="I1047613" s="250"/>
      <c r="J1047613" s="244"/>
      <c r="K1047613" s="244"/>
      <c r="L1047613" s="244"/>
      <c r="M1047613" s="244"/>
      <c r="N1047613" s="244"/>
      <c r="O1047613" s="251"/>
      <c r="P1047613" s="251"/>
      <c r="Q1047613" s="251"/>
      <c r="R1047613" s="251"/>
      <c r="S1047613" s="251"/>
      <c r="T1047613" s="251"/>
      <c r="U1047613" s="251"/>
      <c r="V1047613" s="251"/>
      <c r="W1047613" s="251"/>
      <c r="X1047613" s="251"/>
      <c r="Y1047613" s="251"/>
      <c r="Z1047613" s="251"/>
      <c r="AA1047613" s="251"/>
      <c r="AB1047613" s="247"/>
      <c r="AC1047613" s="247"/>
      <c r="AD1047613" s="245"/>
      <c r="AE1047613" s="245"/>
      <c r="AF1047613" s="245"/>
      <c r="AG1047613" s="245"/>
    </row>
    <row r="1047614" spans="1:33" ht="12.75">
      <c r="A1047614" s="247"/>
      <c r="B1047614" s="248"/>
      <c r="C1047614" s="249"/>
      <c r="D1047614" s="250"/>
      <c r="E1047614" s="250"/>
      <c r="F1047614" s="250"/>
      <c r="G1047614" s="250"/>
      <c r="H1047614" s="250"/>
      <c r="I1047614" s="250"/>
      <c r="J1047614" s="244"/>
      <c r="K1047614" s="244"/>
      <c r="L1047614" s="244"/>
      <c r="M1047614" s="244"/>
      <c r="N1047614" s="244"/>
      <c r="O1047614" s="251"/>
      <c r="P1047614" s="251"/>
      <c r="Q1047614" s="251"/>
      <c r="R1047614" s="251"/>
      <c r="S1047614" s="251"/>
      <c r="T1047614" s="251"/>
      <c r="U1047614" s="251"/>
      <c r="V1047614" s="251"/>
      <c r="W1047614" s="251"/>
      <c r="X1047614" s="251"/>
      <c r="Y1047614" s="251"/>
      <c r="Z1047614" s="251"/>
      <c r="AA1047614" s="251"/>
      <c r="AB1047614" s="247"/>
      <c r="AC1047614" s="247"/>
      <c r="AD1047614" s="245"/>
      <c r="AE1047614" s="245"/>
      <c r="AF1047614" s="245"/>
      <c r="AG1047614" s="245"/>
    </row>
    <row r="1047615" spans="1:33" ht="12.75">
      <c r="A1047615" s="247"/>
      <c r="B1047615" s="248"/>
      <c r="C1047615" s="249"/>
      <c r="D1047615" s="250"/>
      <c r="E1047615" s="250"/>
      <c r="F1047615" s="250"/>
      <c r="G1047615" s="250"/>
      <c r="H1047615" s="250"/>
      <c r="I1047615" s="250"/>
      <c r="J1047615" s="244"/>
      <c r="K1047615" s="244"/>
      <c r="L1047615" s="244"/>
      <c r="M1047615" s="244"/>
      <c r="N1047615" s="244"/>
      <c r="O1047615" s="251"/>
      <c r="P1047615" s="251"/>
      <c r="Q1047615" s="251"/>
      <c r="R1047615" s="251"/>
      <c r="S1047615" s="251"/>
      <c r="T1047615" s="251"/>
      <c r="U1047615" s="251"/>
      <c r="V1047615" s="251"/>
      <c r="W1047615" s="251"/>
      <c r="X1047615" s="251"/>
      <c r="Y1047615" s="251"/>
      <c r="Z1047615" s="251"/>
      <c r="AA1047615" s="251"/>
      <c r="AB1047615" s="247"/>
      <c r="AC1047615" s="247"/>
      <c r="AD1047615" s="245"/>
      <c r="AE1047615" s="245"/>
      <c r="AF1047615" s="245"/>
      <c r="AG1047615" s="245"/>
    </row>
    <row r="1047616" spans="1:33" ht="12.75">
      <c r="A1047616" s="247"/>
      <c r="B1047616" s="248"/>
      <c r="C1047616" s="249"/>
      <c r="D1047616" s="250"/>
      <c r="E1047616" s="250"/>
      <c r="F1047616" s="250"/>
      <c r="G1047616" s="250"/>
      <c r="H1047616" s="250"/>
      <c r="I1047616" s="250"/>
      <c r="J1047616" s="244"/>
      <c r="K1047616" s="244"/>
      <c r="L1047616" s="244"/>
      <c r="M1047616" s="244"/>
      <c r="N1047616" s="244"/>
      <c r="O1047616" s="251"/>
      <c r="P1047616" s="251"/>
      <c r="Q1047616" s="251"/>
      <c r="R1047616" s="251"/>
      <c r="S1047616" s="251"/>
      <c r="T1047616" s="251"/>
      <c r="U1047616" s="251"/>
      <c r="V1047616" s="251"/>
      <c r="W1047616" s="251"/>
      <c r="X1047616" s="251"/>
      <c r="Y1047616" s="251"/>
      <c r="Z1047616" s="251"/>
      <c r="AA1047616" s="251"/>
      <c r="AB1047616" s="247"/>
      <c r="AC1047616" s="247"/>
      <c r="AD1047616" s="245"/>
      <c r="AE1047616" s="245"/>
      <c r="AF1047616" s="245"/>
      <c r="AG1047616" s="245"/>
    </row>
    <row r="1047617" spans="1:33" ht="12.75">
      <c r="A1047617" s="247"/>
      <c r="B1047617" s="248"/>
      <c r="C1047617" s="249"/>
      <c r="D1047617" s="250"/>
      <c r="E1047617" s="250"/>
      <c r="F1047617" s="250"/>
      <c r="G1047617" s="250"/>
      <c r="H1047617" s="250"/>
      <c r="I1047617" s="250"/>
      <c r="J1047617" s="244"/>
      <c r="K1047617" s="244"/>
      <c r="L1047617" s="244"/>
      <c r="M1047617" s="244"/>
      <c r="N1047617" s="244"/>
      <c r="O1047617" s="251"/>
      <c r="P1047617" s="251"/>
      <c r="Q1047617" s="251"/>
      <c r="R1047617" s="251"/>
      <c r="S1047617" s="251"/>
      <c r="T1047617" s="251"/>
      <c r="U1047617" s="251"/>
      <c r="V1047617" s="251"/>
      <c r="W1047617" s="251"/>
      <c r="X1047617" s="251"/>
      <c r="Y1047617" s="251"/>
      <c r="Z1047617" s="251"/>
      <c r="AA1047617" s="251"/>
      <c r="AB1047617" s="247"/>
      <c r="AC1047617" s="247"/>
      <c r="AD1047617" s="245"/>
      <c r="AE1047617" s="245"/>
      <c r="AF1047617" s="245"/>
      <c r="AG1047617" s="245"/>
    </row>
    <row r="1047618" spans="1:33" ht="12.75">
      <c r="A1047618" s="247"/>
      <c r="B1047618" s="248"/>
      <c r="C1047618" s="249"/>
      <c r="D1047618" s="250"/>
      <c r="E1047618" s="250"/>
      <c r="F1047618" s="250"/>
      <c r="G1047618" s="250"/>
      <c r="H1047618" s="250"/>
      <c r="I1047618" s="250"/>
      <c r="J1047618" s="244"/>
      <c r="K1047618" s="244"/>
      <c r="L1047618" s="244"/>
      <c r="M1047618" s="244"/>
      <c r="N1047618" s="244"/>
      <c r="O1047618" s="251"/>
      <c r="P1047618" s="251"/>
      <c r="Q1047618" s="251"/>
      <c r="R1047618" s="251"/>
      <c r="S1047618" s="251"/>
      <c r="T1047618" s="251"/>
      <c r="U1047618" s="251"/>
      <c r="V1047618" s="251"/>
      <c r="W1047618" s="251"/>
      <c r="X1047618" s="251"/>
      <c r="Y1047618" s="251"/>
      <c r="Z1047618" s="251"/>
      <c r="AA1047618" s="251"/>
      <c r="AB1047618" s="247"/>
      <c r="AC1047618" s="247"/>
      <c r="AD1047618" s="245"/>
      <c r="AE1047618" s="245"/>
      <c r="AF1047618" s="245"/>
      <c r="AG1047618" s="245"/>
    </row>
    <row r="1047619" spans="1:33" ht="12.75">
      <c r="A1047619" s="247"/>
      <c r="B1047619" s="248"/>
      <c r="C1047619" s="249"/>
      <c r="D1047619" s="250"/>
      <c r="E1047619" s="250"/>
      <c r="F1047619" s="250"/>
      <c r="G1047619" s="250"/>
      <c r="H1047619" s="250"/>
      <c r="I1047619" s="250"/>
      <c r="J1047619" s="244"/>
      <c r="K1047619" s="244"/>
      <c r="L1047619" s="244"/>
      <c r="M1047619" s="244"/>
      <c r="N1047619" s="244"/>
      <c r="O1047619" s="251"/>
      <c r="P1047619" s="251"/>
      <c r="Q1047619" s="251"/>
      <c r="R1047619" s="251"/>
      <c r="S1047619" s="251"/>
      <c r="T1047619" s="251"/>
      <c r="U1047619" s="251"/>
      <c r="V1047619" s="251"/>
      <c r="W1047619" s="251"/>
      <c r="X1047619" s="251"/>
      <c r="Y1047619" s="251"/>
      <c r="Z1047619" s="251"/>
      <c r="AA1047619" s="251"/>
      <c r="AB1047619" s="247"/>
      <c r="AC1047619" s="247"/>
      <c r="AD1047619" s="245"/>
      <c r="AE1047619" s="245"/>
      <c r="AF1047619" s="245"/>
      <c r="AG1047619" s="245"/>
    </row>
    <row r="1047620" spans="1:33" ht="12.75">
      <c r="A1047620" s="247"/>
      <c r="B1047620" s="248"/>
      <c r="C1047620" s="249"/>
      <c r="D1047620" s="250"/>
      <c r="E1047620" s="250"/>
      <c r="F1047620" s="250"/>
      <c r="G1047620" s="250"/>
      <c r="H1047620" s="250"/>
      <c r="I1047620" s="250"/>
      <c r="J1047620" s="244"/>
      <c r="K1047620" s="244"/>
      <c r="L1047620" s="244"/>
      <c r="M1047620" s="244"/>
      <c r="N1047620" s="244"/>
      <c r="O1047620" s="251"/>
      <c r="P1047620" s="251"/>
      <c r="Q1047620" s="251"/>
      <c r="R1047620" s="251"/>
      <c r="S1047620" s="251"/>
      <c r="T1047620" s="251"/>
      <c r="U1047620" s="251"/>
      <c r="V1047620" s="251"/>
      <c r="W1047620" s="251"/>
      <c r="X1047620" s="251"/>
      <c r="Y1047620" s="251"/>
      <c r="Z1047620" s="251"/>
      <c r="AA1047620" s="251"/>
      <c r="AB1047620" s="247"/>
      <c r="AC1047620" s="247"/>
      <c r="AD1047620" s="245"/>
      <c r="AE1047620" s="245"/>
      <c r="AF1047620" s="245"/>
      <c r="AG1047620" s="245"/>
    </row>
    <row r="1047621" spans="1:33" ht="12.75">
      <c r="A1047621" s="247"/>
      <c r="B1047621" s="248"/>
      <c r="C1047621" s="249"/>
      <c r="D1047621" s="250"/>
      <c r="E1047621" s="250"/>
      <c r="F1047621" s="250"/>
      <c r="G1047621" s="250"/>
      <c r="H1047621" s="250"/>
      <c r="I1047621" s="250"/>
      <c r="J1047621" s="244"/>
      <c r="K1047621" s="244"/>
      <c r="L1047621" s="244"/>
      <c r="M1047621" s="244"/>
      <c r="N1047621" s="244"/>
      <c r="O1047621" s="251"/>
      <c r="P1047621" s="251"/>
      <c r="Q1047621" s="251"/>
      <c r="R1047621" s="251"/>
      <c r="S1047621" s="251"/>
      <c r="T1047621" s="251"/>
      <c r="U1047621" s="251"/>
      <c r="V1047621" s="251"/>
      <c r="W1047621" s="251"/>
      <c r="X1047621" s="251"/>
      <c r="Y1047621" s="251"/>
      <c r="Z1047621" s="251"/>
      <c r="AA1047621" s="251"/>
      <c r="AB1047621" s="247"/>
      <c r="AC1047621" s="247"/>
      <c r="AD1047621" s="245"/>
      <c r="AE1047621" s="245"/>
      <c r="AF1047621" s="245"/>
      <c r="AG1047621" s="245"/>
    </row>
    <row r="1047622" spans="1:33" ht="12.75">
      <c r="A1047622" s="247"/>
      <c r="B1047622" s="248"/>
      <c r="C1047622" s="249"/>
      <c r="D1047622" s="250"/>
      <c r="E1047622" s="250"/>
      <c r="F1047622" s="250"/>
      <c r="G1047622" s="250"/>
      <c r="H1047622" s="250"/>
      <c r="I1047622" s="250"/>
      <c r="J1047622" s="244"/>
      <c r="K1047622" s="244"/>
      <c r="L1047622" s="244"/>
      <c r="M1047622" s="244"/>
      <c r="N1047622" s="244"/>
      <c r="O1047622" s="251"/>
      <c r="P1047622" s="251"/>
      <c r="Q1047622" s="251"/>
      <c r="R1047622" s="251"/>
      <c r="S1047622" s="251"/>
      <c r="T1047622" s="251"/>
      <c r="U1047622" s="251"/>
      <c r="V1047622" s="251"/>
      <c r="W1047622" s="251"/>
      <c r="X1047622" s="251"/>
      <c r="Y1047622" s="251"/>
      <c r="Z1047622" s="251"/>
      <c r="AA1047622" s="251"/>
      <c r="AB1047622" s="247"/>
      <c r="AC1047622" s="247"/>
      <c r="AD1047622" s="245"/>
      <c r="AE1047622" s="245"/>
      <c r="AF1047622" s="245"/>
      <c r="AG1047622" s="245"/>
    </row>
    <row r="1047623" spans="1:33" ht="12.75">
      <c r="A1047623" s="247"/>
      <c r="B1047623" s="248"/>
      <c r="C1047623" s="249"/>
      <c r="D1047623" s="250"/>
      <c r="E1047623" s="250"/>
      <c r="F1047623" s="250"/>
      <c r="G1047623" s="250"/>
      <c r="H1047623" s="250"/>
      <c r="I1047623" s="250"/>
      <c r="J1047623" s="244"/>
      <c r="K1047623" s="244"/>
      <c r="L1047623" s="244"/>
      <c r="M1047623" s="244"/>
      <c r="N1047623" s="244"/>
      <c r="O1047623" s="251"/>
      <c r="P1047623" s="251"/>
      <c r="Q1047623" s="251"/>
      <c r="R1047623" s="251"/>
      <c r="S1047623" s="251"/>
      <c r="T1047623" s="251"/>
      <c r="U1047623" s="251"/>
      <c r="V1047623" s="251"/>
      <c r="W1047623" s="251"/>
      <c r="X1047623" s="251"/>
      <c r="Y1047623" s="251"/>
      <c r="Z1047623" s="251"/>
      <c r="AA1047623" s="251"/>
      <c r="AB1047623" s="247"/>
      <c r="AC1047623" s="247"/>
      <c r="AD1047623" s="245"/>
      <c r="AE1047623" s="245"/>
      <c r="AF1047623" s="245"/>
      <c r="AG1047623" s="245"/>
    </row>
    <row r="1047624" spans="1:33" ht="12.75">
      <c r="A1047624" s="247"/>
      <c r="B1047624" s="248"/>
      <c r="C1047624" s="249"/>
      <c r="D1047624" s="250"/>
      <c r="E1047624" s="250"/>
      <c r="F1047624" s="250"/>
      <c r="G1047624" s="250"/>
      <c r="H1047624" s="250"/>
      <c r="I1047624" s="250"/>
      <c r="J1047624" s="244"/>
      <c r="K1047624" s="244"/>
      <c r="L1047624" s="244"/>
      <c r="M1047624" s="244"/>
      <c r="N1047624" s="244"/>
      <c r="O1047624" s="251"/>
      <c r="P1047624" s="251"/>
      <c r="Q1047624" s="251"/>
      <c r="R1047624" s="251"/>
      <c r="S1047624" s="251"/>
      <c r="T1047624" s="251"/>
      <c r="U1047624" s="251"/>
      <c r="V1047624" s="251"/>
      <c r="W1047624" s="251"/>
      <c r="X1047624" s="251"/>
      <c r="Y1047624" s="251"/>
      <c r="Z1047624" s="251"/>
      <c r="AA1047624" s="251"/>
      <c r="AB1047624" s="247"/>
      <c r="AC1047624" s="247"/>
      <c r="AD1047624" s="245"/>
      <c r="AE1047624" s="245"/>
      <c r="AF1047624" s="245"/>
      <c r="AG1047624" s="245"/>
    </row>
    <row r="1047625" spans="1:33" ht="12.75">
      <c r="A1047625" s="247"/>
      <c r="B1047625" s="248"/>
      <c r="C1047625" s="249"/>
      <c r="D1047625" s="250"/>
      <c r="E1047625" s="250"/>
      <c r="F1047625" s="250"/>
      <c r="G1047625" s="250"/>
      <c r="H1047625" s="250"/>
      <c r="I1047625" s="250"/>
      <c r="J1047625" s="244"/>
      <c r="K1047625" s="244"/>
      <c r="L1047625" s="244"/>
      <c r="M1047625" s="244"/>
      <c r="N1047625" s="244"/>
      <c r="O1047625" s="251"/>
      <c r="P1047625" s="251"/>
      <c r="Q1047625" s="251"/>
      <c r="R1047625" s="251"/>
      <c r="S1047625" s="251"/>
      <c r="T1047625" s="251"/>
      <c r="U1047625" s="251"/>
      <c r="V1047625" s="251"/>
      <c r="W1047625" s="251"/>
      <c r="X1047625" s="251"/>
      <c r="Y1047625" s="251"/>
      <c r="Z1047625" s="251"/>
      <c r="AA1047625" s="251"/>
      <c r="AB1047625" s="247"/>
      <c r="AC1047625" s="247"/>
      <c r="AD1047625" s="245"/>
      <c r="AE1047625" s="245"/>
      <c r="AF1047625" s="245"/>
      <c r="AG1047625" s="245"/>
    </row>
    <row r="1047626" spans="1:33" ht="12.75">
      <c r="A1047626" s="247"/>
      <c r="B1047626" s="248"/>
      <c r="C1047626" s="249"/>
      <c r="D1047626" s="250"/>
      <c r="E1047626" s="250"/>
      <c r="F1047626" s="250"/>
      <c r="G1047626" s="250"/>
      <c r="H1047626" s="250"/>
      <c r="I1047626" s="250"/>
      <c r="J1047626" s="244"/>
      <c r="K1047626" s="244"/>
      <c r="L1047626" s="244"/>
      <c r="M1047626" s="244"/>
      <c r="N1047626" s="244"/>
      <c r="O1047626" s="251"/>
      <c r="P1047626" s="251"/>
      <c r="Q1047626" s="251"/>
      <c r="R1047626" s="251"/>
      <c r="S1047626" s="251"/>
      <c r="T1047626" s="251"/>
      <c r="U1047626" s="251"/>
      <c r="V1047626" s="251"/>
      <c r="W1047626" s="251"/>
      <c r="X1047626" s="251"/>
      <c r="Y1047626" s="251"/>
      <c r="Z1047626" s="251"/>
      <c r="AA1047626" s="251"/>
      <c r="AB1047626" s="247"/>
      <c r="AC1047626" s="247"/>
      <c r="AD1047626" s="245"/>
      <c r="AE1047626" s="245"/>
      <c r="AF1047626" s="245"/>
      <c r="AG1047626" s="245"/>
    </row>
    <row r="1047627" spans="1:33" ht="12.75">
      <c r="A1047627" s="247"/>
      <c r="B1047627" s="248"/>
      <c r="C1047627" s="249"/>
      <c r="D1047627" s="250"/>
      <c r="E1047627" s="250"/>
      <c r="F1047627" s="250"/>
      <c r="G1047627" s="250"/>
      <c r="H1047627" s="250"/>
      <c r="I1047627" s="250"/>
      <c r="J1047627" s="244"/>
      <c r="K1047627" s="244"/>
      <c r="L1047627" s="244"/>
      <c r="M1047627" s="244"/>
      <c r="N1047627" s="244"/>
      <c r="O1047627" s="251"/>
      <c r="P1047627" s="251"/>
      <c r="Q1047627" s="251"/>
      <c r="R1047627" s="251"/>
      <c r="S1047627" s="251"/>
      <c r="T1047627" s="251"/>
      <c r="U1047627" s="251"/>
      <c r="V1047627" s="251"/>
      <c r="W1047627" s="251"/>
      <c r="X1047627" s="251"/>
      <c r="Y1047627" s="251"/>
      <c r="Z1047627" s="251"/>
      <c r="AA1047627" s="251"/>
      <c r="AB1047627" s="247"/>
      <c r="AC1047627" s="247"/>
      <c r="AD1047627" s="245"/>
      <c r="AE1047627" s="245"/>
      <c r="AF1047627" s="245"/>
      <c r="AG1047627" s="245"/>
    </row>
    <row r="1047628" spans="1:33" ht="12.75">
      <c r="A1047628" s="247"/>
      <c r="B1047628" s="248"/>
      <c r="C1047628" s="249"/>
      <c r="D1047628" s="250"/>
      <c r="E1047628" s="250"/>
      <c r="F1047628" s="250"/>
      <c r="G1047628" s="250"/>
      <c r="H1047628" s="250"/>
      <c r="I1047628" s="250"/>
      <c r="J1047628" s="244"/>
      <c r="K1047628" s="244"/>
      <c r="L1047628" s="244"/>
      <c r="M1047628" s="244"/>
      <c r="N1047628" s="244"/>
      <c r="O1047628" s="251"/>
      <c r="P1047628" s="251"/>
      <c r="Q1047628" s="251"/>
      <c r="R1047628" s="251"/>
      <c r="S1047628" s="251"/>
      <c r="T1047628" s="251"/>
      <c r="U1047628" s="251"/>
      <c r="V1047628" s="251"/>
      <c r="W1047628" s="251"/>
      <c r="X1047628" s="251"/>
      <c r="Y1047628" s="251"/>
      <c r="Z1047628" s="251"/>
      <c r="AA1047628" s="251"/>
      <c r="AB1047628" s="247"/>
      <c r="AC1047628" s="247"/>
      <c r="AD1047628" s="245"/>
      <c r="AE1047628" s="245"/>
      <c r="AF1047628" s="245"/>
      <c r="AG1047628" s="245"/>
    </row>
    <row r="1047629" spans="1:33" ht="12.75">
      <c r="A1047629" s="247"/>
      <c r="B1047629" s="248"/>
      <c r="C1047629" s="249"/>
      <c r="D1047629" s="250"/>
      <c r="E1047629" s="250"/>
      <c r="F1047629" s="250"/>
      <c r="G1047629" s="250"/>
      <c r="H1047629" s="250"/>
      <c r="I1047629" s="250"/>
      <c r="J1047629" s="244"/>
      <c r="K1047629" s="244"/>
      <c r="L1047629" s="244"/>
      <c r="M1047629" s="244"/>
      <c r="N1047629" s="244"/>
      <c r="O1047629" s="251"/>
      <c r="P1047629" s="251"/>
      <c r="Q1047629" s="251"/>
      <c r="R1047629" s="251"/>
      <c r="S1047629" s="251"/>
      <c r="T1047629" s="251"/>
      <c r="U1047629" s="251"/>
      <c r="V1047629" s="251"/>
      <c r="W1047629" s="251"/>
      <c r="X1047629" s="251"/>
      <c r="Y1047629" s="251"/>
      <c r="Z1047629" s="251"/>
      <c r="AA1047629" s="251"/>
      <c r="AB1047629" s="247"/>
      <c r="AC1047629" s="247"/>
      <c r="AD1047629" s="245"/>
      <c r="AE1047629" s="245"/>
      <c r="AF1047629" s="245"/>
      <c r="AG1047629" s="245"/>
    </row>
    <row r="1047630" spans="1:33" ht="12.75">
      <c r="A1047630" s="247"/>
      <c r="B1047630" s="248"/>
      <c r="C1047630" s="249"/>
      <c r="D1047630" s="250"/>
      <c r="E1047630" s="250"/>
      <c r="F1047630" s="250"/>
      <c r="G1047630" s="250"/>
      <c r="H1047630" s="250"/>
      <c r="I1047630" s="250"/>
      <c r="J1047630" s="244"/>
      <c r="K1047630" s="244"/>
      <c r="L1047630" s="244"/>
      <c r="M1047630" s="244"/>
      <c r="N1047630" s="244"/>
      <c r="O1047630" s="251"/>
      <c r="P1047630" s="251"/>
      <c r="Q1047630" s="251"/>
      <c r="R1047630" s="251"/>
      <c r="S1047630" s="251"/>
      <c r="T1047630" s="251"/>
      <c r="U1047630" s="251"/>
      <c r="V1047630" s="251"/>
      <c r="W1047630" s="251"/>
      <c r="X1047630" s="251"/>
      <c r="Y1047630" s="251"/>
      <c r="Z1047630" s="251"/>
      <c r="AA1047630" s="251"/>
      <c r="AB1047630" s="247"/>
      <c r="AC1047630" s="247"/>
      <c r="AD1047630" s="245"/>
      <c r="AE1047630" s="245"/>
      <c r="AF1047630" s="245"/>
      <c r="AG1047630" s="245"/>
    </row>
    <row r="1047631" spans="1:33" ht="12.75">
      <c r="A1047631" s="247"/>
      <c r="B1047631" s="248"/>
      <c r="C1047631" s="249"/>
      <c r="D1047631" s="250"/>
      <c r="E1047631" s="250"/>
      <c r="F1047631" s="250"/>
      <c r="G1047631" s="250"/>
      <c r="H1047631" s="250"/>
      <c r="I1047631" s="250"/>
      <c r="J1047631" s="244"/>
      <c r="K1047631" s="244"/>
      <c r="L1047631" s="244"/>
      <c r="M1047631" s="244"/>
      <c r="N1047631" s="244"/>
      <c r="O1047631" s="251"/>
      <c r="P1047631" s="251"/>
      <c r="Q1047631" s="251"/>
      <c r="R1047631" s="251"/>
      <c r="S1047631" s="251"/>
      <c r="T1047631" s="251"/>
      <c r="U1047631" s="251"/>
      <c r="V1047631" s="251"/>
      <c r="W1047631" s="251"/>
      <c r="X1047631" s="251"/>
      <c r="Y1047631" s="251"/>
      <c r="Z1047631" s="251"/>
      <c r="AA1047631" s="251"/>
      <c r="AB1047631" s="247"/>
      <c r="AC1047631" s="247"/>
      <c r="AD1047631" s="245"/>
      <c r="AE1047631" s="245"/>
      <c r="AF1047631" s="245"/>
      <c r="AG1047631" s="245"/>
    </row>
    <row r="1047632" spans="1:33" ht="12.75">
      <c r="A1047632" s="247"/>
      <c r="B1047632" s="248"/>
      <c r="C1047632" s="249"/>
      <c r="D1047632" s="250"/>
      <c r="E1047632" s="250"/>
      <c r="F1047632" s="250"/>
      <c r="G1047632" s="250"/>
      <c r="H1047632" s="250"/>
      <c r="I1047632" s="250"/>
      <c r="J1047632" s="244"/>
      <c r="K1047632" s="244"/>
      <c r="L1047632" s="244"/>
      <c r="M1047632" s="244"/>
      <c r="N1047632" s="244"/>
      <c r="O1047632" s="251"/>
      <c r="P1047632" s="251"/>
      <c r="Q1047632" s="251"/>
      <c r="R1047632" s="251"/>
      <c r="S1047632" s="251"/>
      <c r="T1047632" s="251"/>
      <c r="U1047632" s="251"/>
      <c r="V1047632" s="251"/>
      <c r="W1047632" s="251"/>
      <c r="X1047632" s="251"/>
      <c r="Y1047632" s="251"/>
      <c r="Z1047632" s="251"/>
      <c r="AA1047632" s="251"/>
      <c r="AB1047632" s="247"/>
      <c r="AC1047632" s="247"/>
      <c r="AD1047632" s="245"/>
      <c r="AE1047632" s="245"/>
      <c r="AF1047632" s="245"/>
      <c r="AG1047632" s="245"/>
    </row>
    <row r="1047633" spans="1:33" ht="12.75">
      <c r="A1047633" s="247"/>
      <c r="B1047633" s="248"/>
      <c r="C1047633" s="249"/>
      <c r="D1047633" s="250"/>
      <c r="E1047633" s="250"/>
      <c r="F1047633" s="250"/>
      <c r="G1047633" s="250"/>
      <c r="H1047633" s="250"/>
      <c r="I1047633" s="250"/>
      <c r="J1047633" s="244"/>
      <c r="K1047633" s="244"/>
      <c r="L1047633" s="244"/>
      <c r="M1047633" s="244"/>
      <c r="N1047633" s="244"/>
      <c r="O1047633" s="251"/>
      <c r="P1047633" s="251"/>
      <c r="Q1047633" s="251"/>
      <c r="R1047633" s="251"/>
      <c r="S1047633" s="251"/>
      <c r="T1047633" s="251"/>
      <c r="U1047633" s="251"/>
      <c r="V1047633" s="251"/>
      <c r="W1047633" s="251"/>
      <c r="X1047633" s="251"/>
      <c r="Y1047633" s="251"/>
      <c r="Z1047633" s="251"/>
      <c r="AA1047633" s="251"/>
      <c r="AB1047633" s="247"/>
      <c r="AC1047633" s="247"/>
      <c r="AD1047633" s="245"/>
      <c r="AE1047633" s="245"/>
      <c r="AF1047633" s="245"/>
      <c r="AG1047633" s="245"/>
    </row>
    <row r="1047634" spans="1:33" ht="12.75">
      <c r="A1047634" s="247"/>
      <c r="B1047634" s="248"/>
      <c r="C1047634" s="249"/>
      <c r="D1047634" s="250"/>
      <c r="E1047634" s="250"/>
      <c r="F1047634" s="250"/>
      <c r="G1047634" s="250"/>
      <c r="H1047634" s="250"/>
      <c r="I1047634" s="250"/>
      <c r="J1047634" s="244"/>
      <c r="K1047634" s="244"/>
      <c r="L1047634" s="244"/>
      <c r="M1047634" s="244"/>
      <c r="N1047634" s="244"/>
      <c r="O1047634" s="251"/>
      <c r="P1047634" s="251"/>
      <c r="Q1047634" s="251"/>
      <c r="R1047634" s="251"/>
      <c r="S1047634" s="251"/>
      <c r="T1047634" s="251"/>
      <c r="U1047634" s="251"/>
      <c r="V1047634" s="251"/>
      <c r="W1047634" s="251"/>
      <c r="X1047634" s="251"/>
      <c r="Y1047634" s="251"/>
      <c r="Z1047634" s="251"/>
      <c r="AA1047634" s="251"/>
      <c r="AB1047634" s="247"/>
      <c r="AC1047634" s="247"/>
      <c r="AD1047634" s="245"/>
      <c r="AE1047634" s="245"/>
      <c r="AF1047634" s="245"/>
      <c r="AG1047634" s="245"/>
    </row>
    <row r="1047635" spans="1:33" ht="12.75">
      <c r="A1047635" s="247"/>
      <c r="B1047635" s="248"/>
      <c r="C1047635" s="249"/>
      <c r="D1047635" s="250"/>
      <c r="E1047635" s="250"/>
      <c r="F1047635" s="250"/>
      <c r="G1047635" s="250"/>
      <c r="H1047635" s="250"/>
      <c r="I1047635" s="250"/>
      <c r="J1047635" s="244"/>
      <c r="K1047635" s="244"/>
      <c r="L1047635" s="244"/>
      <c r="M1047635" s="244"/>
      <c r="N1047635" s="244"/>
      <c r="O1047635" s="251"/>
      <c r="P1047635" s="251"/>
      <c r="Q1047635" s="251"/>
      <c r="R1047635" s="251"/>
      <c r="S1047635" s="251"/>
      <c r="T1047635" s="251"/>
      <c r="U1047635" s="251"/>
      <c r="V1047635" s="251"/>
      <c r="W1047635" s="251"/>
      <c r="X1047635" s="251"/>
      <c r="Y1047635" s="251"/>
      <c r="Z1047635" s="251"/>
      <c r="AA1047635" s="251"/>
      <c r="AB1047635" s="247"/>
      <c r="AC1047635" s="247"/>
      <c r="AD1047635" s="245"/>
      <c r="AE1047635" s="245"/>
      <c r="AF1047635" s="245"/>
      <c r="AG1047635" s="245"/>
    </row>
    <row r="1047636" spans="1:33" ht="12.75">
      <c r="A1047636" s="247"/>
      <c r="B1047636" s="248"/>
      <c r="C1047636" s="249"/>
      <c r="D1047636" s="250"/>
      <c r="E1047636" s="250"/>
      <c r="F1047636" s="250"/>
      <c r="G1047636" s="250"/>
      <c r="H1047636" s="250"/>
      <c r="I1047636" s="250"/>
      <c r="J1047636" s="244"/>
      <c r="K1047636" s="244"/>
      <c r="L1047636" s="244"/>
      <c r="M1047636" s="244"/>
      <c r="N1047636" s="244"/>
      <c r="O1047636" s="251"/>
      <c r="P1047636" s="251"/>
      <c r="Q1047636" s="251"/>
      <c r="R1047636" s="251"/>
      <c r="S1047636" s="251"/>
      <c r="T1047636" s="251"/>
      <c r="U1047636" s="251"/>
      <c r="V1047636" s="251"/>
      <c r="W1047636" s="251"/>
      <c r="X1047636" s="251"/>
      <c r="Y1047636" s="251"/>
      <c r="Z1047636" s="251"/>
      <c r="AA1047636" s="251"/>
      <c r="AB1047636" s="247"/>
      <c r="AC1047636" s="247"/>
      <c r="AD1047636" s="245"/>
      <c r="AE1047636" s="245"/>
      <c r="AF1047636" s="245"/>
      <c r="AG1047636" s="245"/>
    </row>
    <row r="1047637" spans="1:33" ht="12.75">
      <c r="A1047637" s="247"/>
      <c r="B1047637" s="248"/>
      <c r="C1047637" s="249"/>
      <c r="D1047637" s="250"/>
      <c r="E1047637" s="250"/>
      <c r="F1047637" s="250"/>
      <c r="G1047637" s="250"/>
      <c r="H1047637" s="250"/>
      <c r="I1047637" s="250"/>
      <c r="J1047637" s="244"/>
      <c r="K1047637" s="244"/>
      <c r="L1047637" s="244"/>
      <c r="M1047637" s="244"/>
      <c r="N1047637" s="244"/>
      <c r="O1047637" s="251"/>
      <c r="P1047637" s="251"/>
      <c r="Q1047637" s="251"/>
      <c r="R1047637" s="251"/>
      <c r="S1047637" s="251"/>
      <c r="T1047637" s="251"/>
      <c r="U1047637" s="251"/>
      <c r="V1047637" s="251"/>
      <c r="W1047637" s="251"/>
      <c r="X1047637" s="251"/>
      <c r="Y1047637" s="251"/>
      <c r="Z1047637" s="251"/>
      <c r="AA1047637" s="251"/>
      <c r="AB1047637" s="247"/>
      <c r="AC1047637" s="247"/>
      <c r="AD1047637" s="245"/>
      <c r="AE1047637" s="245"/>
      <c r="AF1047637" s="245"/>
      <c r="AG1047637" s="245"/>
    </row>
    <row r="1047638" spans="1:33" ht="12.75">
      <c r="A1047638" s="247"/>
      <c r="B1047638" s="248"/>
      <c r="C1047638" s="249"/>
      <c r="D1047638" s="250"/>
      <c r="E1047638" s="250"/>
      <c r="F1047638" s="250"/>
      <c r="G1047638" s="250"/>
      <c r="H1047638" s="250"/>
      <c r="I1047638" s="250"/>
      <c r="J1047638" s="244"/>
      <c r="K1047638" s="244"/>
      <c r="L1047638" s="244"/>
      <c r="M1047638" s="244"/>
      <c r="N1047638" s="244"/>
      <c r="O1047638" s="251"/>
      <c r="P1047638" s="251"/>
      <c r="Q1047638" s="251"/>
      <c r="R1047638" s="251"/>
      <c r="S1047638" s="251"/>
      <c r="T1047638" s="251"/>
      <c r="U1047638" s="251"/>
      <c r="V1047638" s="251"/>
      <c r="W1047638" s="251"/>
      <c r="X1047638" s="251"/>
      <c r="Y1047638" s="251"/>
      <c r="Z1047638" s="251"/>
      <c r="AA1047638" s="251"/>
      <c r="AB1047638" s="247"/>
      <c r="AC1047638" s="247"/>
      <c r="AD1047638" s="245"/>
      <c r="AE1047638" s="245"/>
      <c r="AF1047638" s="245"/>
      <c r="AG1047638" s="245"/>
    </row>
    <row r="1047639" spans="1:33" ht="12.75">
      <c r="A1047639" s="247"/>
      <c r="B1047639" s="248"/>
      <c r="C1047639" s="249"/>
      <c r="D1047639" s="250"/>
      <c r="E1047639" s="250"/>
      <c r="F1047639" s="250"/>
      <c r="G1047639" s="250"/>
      <c r="H1047639" s="250"/>
      <c r="I1047639" s="250"/>
      <c r="J1047639" s="244"/>
      <c r="K1047639" s="244"/>
      <c r="L1047639" s="244"/>
      <c r="M1047639" s="244"/>
      <c r="N1047639" s="244"/>
      <c r="O1047639" s="251"/>
      <c r="P1047639" s="251"/>
      <c r="Q1047639" s="251"/>
      <c r="R1047639" s="251"/>
      <c r="S1047639" s="251"/>
      <c r="T1047639" s="251"/>
      <c r="U1047639" s="251"/>
      <c r="V1047639" s="251"/>
      <c r="W1047639" s="251"/>
      <c r="X1047639" s="251"/>
      <c r="Y1047639" s="251"/>
      <c r="Z1047639" s="251"/>
      <c r="AA1047639" s="251"/>
      <c r="AB1047639" s="247"/>
      <c r="AC1047639" s="247"/>
      <c r="AD1047639" s="245"/>
      <c r="AE1047639" s="245"/>
      <c r="AF1047639" s="245"/>
      <c r="AG1047639" s="245"/>
    </row>
    <row r="1047640" spans="1:33" ht="12.75">
      <c r="A1047640" s="247"/>
      <c r="B1047640" s="248"/>
      <c r="C1047640" s="249"/>
      <c r="D1047640" s="250"/>
      <c r="E1047640" s="250"/>
      <c r="F1047640" s="250"/>
      <c r="G1047640" s="250"/>
      <c r="H1047640" s="250"/>
      <c r="I1047640" s="250"/>
      <c r="J1047640" s="244"/>
      <c r="K1047640" s="244"/>
      <c r="L1047640" s="244"/>
      <c r="M1047640" s="244"/>
      <c r="N1047640" s="244"/>
      <c r="O1047640" s="251"/>
      <c r="P1047640" s="251"/>
      <c r="Q1047640" s="251"/>
      <c r="R1047640" s="251"/>
      <c r="S1047640" s="251"/>
      <c r="T1047640" s="251"/>
      <c r="U1047640" s="251"/>
      <c r="V1047640" s="251"/>
      <c r="W1047640" s="251"/>
      <c r="X1047640" s="251"/>
      <c r="Y1047640" s="251"/>
      <c r="Z1047640" s="251"/>
      <c r="AA1047640" s="251"/>
      <c r="AB1047640" s="247"/>
      <c r="AC1047640" s="247"/>
      <c r="AD1047640" s="245"/>
      <c r="AE1047640" s="245"/>
      <c r="AF1047640" s="245"/>
      <c r="AG1047640" s="245"/>
    </row>
    <row r="1047641" spans="1:33" ht="12.75">
      <c r="A1047641" s="247"/>
      <c r="B1047641" s="248"/>
      <c r="C1047641" s="249"/>
      <c r="D1047641" s="250"/>
      <c r="E1047641" s="250"/>
      <c r="F1047641" s="250"/>
      <c r="G1047641" s="250"/>
      <c r="H1047641" s="250"/>
      <c r="I1047641" s="250"/>
      <c r="J1047641" s="244"/>
      <c r="K1047641" s="244"/>
      <c r="L1047641" s="244"/>
      <c r="M1047641" s="244"/>
      <c r="N1047641" s="244"/>
      <c r="O1047641" s="251"/>
      <c r="P1047641" s="251"/>
      <c r="Q1047641" s="251"/>
      <c r="R1047641" s="251"/>
      <c r="S1047641" s="251"/>
      <c r="T1047641" s="251"/>
      <c r="U1047641" s="251"/>
      <c r="V1047641" s="251"/>
      <c r="W1047641" s="251"/>
      <c r="X1047641" s="251"/>
      <c r="Y1047641" s="251"/>
      <c r="Z1047641" s="251"/>
      <c r="AA1047641" s="251"/>
      <c r="AB1047641" s="247"/>
      <c r="AC1047641" s="247"/>
      <c r="AD1047641" s="245"/>
      <c r="AE1047641" s="245"/>
      <c r="AF1047641" s="245"/>
      <c r="AG1047641" s="245"/>
    </row>
    <row r="1047642" spans="1:33" ht="12.75">
      <c r="A1047642" s="247"/>
      <c r="B1047642" s="248"/>
      <c r="C1047642" s="249"/>
      <c r="D1047642" s="250"/>
      <c r="E1047642" s="250"/>
      <c r="F1047642" s="250"/>
      <c r="G1047642" s="250"/>
      <c r="H1047642" s="250"/>
      <c r="I1047642" s="250"/>
      <c r="J1047642" s="244"/>
      <c r="K1047642" s="244"/>
      <c r="L1047642" s="244"/>
      <c r="M1047642" s="244"/>
      <c r="N1047642" s="244"/>
      <c r="O1047642" s="251"/>
      <c r="P1047642" s="251"/>
      <c r="Q1047642" s="251"/>
      <c r="R1047642" s="251"/>
      <c r="S1047642" s="251"/>
      <c r="T1047642" s="251"/>
      <c r="U1047642" s="251"/>
      <c r="V1047642" s="251"/>
      <c r="W1047642" s="251"/>
      <c r="X1047642" s="251"/>
      <c r="Y1047642" s="251"/>
      <c r="Z1047642" s="251"/>
      <c r="AA1047642" s="251"/>
      <c r="AB1047642" s="247"/>
      <c r="AC1047642" s="247"/>
      <c r="AD1047642" s="245"/>
      <c r="AE1047642" s="245"/>
      <c r="AF1047642" s="245"/>
      <c r="AG1047642" s="245"/>
    </row>
    <row r="1047643" spans="1:33" ht="12.75">
      <c r="A1047643" s="247"/>
      <c r="B1047643" s="248"/>
      <c r="C1047643" s="249"/>
      <c r="D1047643" s="250"/>
      <c r="E1047643" s="250"/>
      <c r="F1047643" s="250"/>
      <c r="G1047643" s="250"/>
      <c r="H1047643" s="250"/>
      <c r="I1047643" s="250"/>
      <c r="J1047643" s="244"/>
      <c r="K1047643" s="244"/>
      <c r="L1047643" s="244"/>
      <c r="M1047643" s="244"/>
      <c r="N1047643" s="244"/>
      <c r="O1047643" s="251"/>
      <c r="P1047643" s="251"/>
      <c r="Q1047643" s="251"/>
      <c r="R1047643" s="251"/>
      <c r="S1047643" s="251"/>
      <c r="T1047643" s="251"/>
      <c r="U1047643" s="251"/>
      <c r="V1047643" s="251"/>
      <c r="W1047643" s="251"/>
      <c r="X1047643" s="251"/>
      <c r="Y1047643" s="251"/>
      <c r="Z1047643" s="251"/>
      <c r="AA1047643" s="251"/>
      <c r="AB1047643" s="247"/>
      <c r="AC1047643" s="247"/>
      <c r="AD1047643" s="245"/>
      <c r="AE1047643" s="245"/>
      <c r="AF1047643" s="245"/>
      <c r="AG1047643" s="245"/>
    </row>
    <row r="1047644" spans="1:33" ht="12.75">
      <c r="A1047644" s="247"/>
      <c r="B1047644" s="248"/>
      <c r="C1047644" s="249"/>
      <c r="D1047644" s="250"/>
      <c r="E1047644" s="250"/>
      <c r="F1047644" s="250"/>
      <c r="G1047644" s="250"/>
      <c r="H1047644" s="250"/>
      <c r="I1047644" s="250"/>
      <c r="J1047644" s="244"/>
      <c r="K1047644" s="244"/>
      <c r="L1047644" s="244"/>
      <c r="M1047644" s="244"/>
      <c r="N1047644" s="244"/>
      <c r="O1047644" s="251"/>
      <c r="P1047644" s="251"/>
      <c r="Q1047644" s="251"/>
      <c r="R1047644" s="251"/>
      <c r="S1047644" s="251"/>
      <c r="T1047644" s="251"/>
      <c r="U1047644" s="251"/>
      <c r="V1047644" s="251"/>
      <c r="W1047644" s="251"/>
      <c r="X1047644" s="251"/>
      <c r="Y1047644" s="251"/>
      <c r="Z1047644" s="251"/>
      <c r="AA1047644" s="251"/>
      <c r="AB1047644" s="247"/>
      <c r="AC1047644" s="247"/>
      <c r="AD1047644" s="245"/>
      <c r="AE1047644" s="245"/>
      <c r="AF1047644" s="245"/>
      <c r="AG1047644" s="245"/>
    </row>
    <row r="1047645" spans="1:33" ht="12.75">
      <c r="A1047645" s="247"/>
      <c r="B1047645" s="248"/>
      <c r="C1047645" s="249"/>
      <c r="D1047645" s="250"/>
      <c r="E1047645" s="250"/>
      <c r="F1047645" s="250"/>
      <c r="G1047645" s="250"/>
      <c r="H1047645" s="250"/>
      <c r="I1047645" s="250"/>
      <c r="J1047645" s="244"/>
      <c r="K1047645" s="244"/>
      <c r="L1047645" s="244"/>
      <c r="M1047645" s="244"/>
      <c r="N1047645" s="244"/>
      <c r="O1047645" s="251"/>
      <c r="P1047645" s="251"/>
      <c r="Q1047645" s="251"/>
      <c r="R1047645" s="251"/>
      <c r="S1047645" s="251"/>
      <c r="T1047645" s="251"/>
      <c r="U1047645" s="251"/>
      <c r="V1047645" s="251"/>
      <c r="W1047645" s="251"/>
      <c r="X1047645" s="251"/>
      <c r="Y1047645" s="251"/>
      <c r="Z1047645" s="251"/>
      <c r="AA1047645" s="251"/>
      <c r="AB1047645" s="247"/>
      <c r="AC1047645" s="247"/>
      <c r="AD1047645" s="245"/>
      <c r="AE1047645" s="245"/>
      <c r="AF1047645" s="245"/>
      <c r="AG1047645" s="245"/>
    </row>
    <row r="1047646" spans="1:33" ht="12.75">
      <c r="A1047646" s="247"/>
      <c r="B1047646" s="248"/>
      <c r="C1047646" s="249"/>
      <c r="D1047646" s="250"/>
      <c r="E1047646" s="250"/>
      <c r="F1047646" s="250"/>
      <c r="G1047646" s="250"/>
      <c r="H1047646" s="250"/>
      <c r="I1047646" s="250"/>
      <c r="J1047646" s="244"/>
      <c r="K1047646" s="244"/>
      <c r="L1047646" s="244"/>
      <c r="M1047646" s="244"/>
      <c r="N1047646" s="244"/>
      <c r="O1047646" s="251"/>
      <c r="P1047646" s="251"/>
      <c r="Q1047646" s="251"/>
      <c r="R1047646" s="251"/>
      <c r="S1047646" s="251"/>
      <c r="T1047646" s="251"/>
      <c r="U1047646" s="251"/>
      <c r="V1047646" s="251"/>
      <c r="W1047646" s="251"/>
      <c r="X1047646" s="251"/>
      <c r="Y1047646" s="251"/>
      <c r="Z1047646" s="251"/>
      <c r="AA1047646" s="251"/>
      <c r="AB1047646" s="247"/>
      <c r="AC1047646" s="247"/>
      <c r="AD1047646" s="245"/>
      <c r="AE1047646" s="245"/>
      <c r="AF1047646" s="245"/>
      <c r="AG1047646" s="245"/>
    </row>
    <row r="1047647" spans="1:33" ht="12.75">
      <c r="A1047647" s="247"/>
      <c r="B1047647" s="248"/>
      <c r="C1047647" s="249"/>
      <c r="D1047647" s="250"/>
      <c r="E1047647" s="250"/>
      <c r="F1047647" s="250"/>
      <c r="G1047647" s="250"/>
      <c r="H1047647" s="250"/>
      <c r="I1047647" s="250"/>
      <c r="J1047647" s="244"/>
      <c r="K1047647" s="244"/>
      <c r="L1047647" s="244"/>
      <c r="M1047647" s="244"/>
      <c r="N1047647" s="244"/>
      <c r="O1047647" s="251"/>
      <c r="P1047647" s="251"/>
      <c r="Q1047647" s="251"/>
      <c r="R1047647" s="251"/>
      <c r="S1047647" s="251"/>
      <c r="T1047647" s="251"/>
      <c r="U1047647" s="251"/>
      <c r="V1047647" s="251"/>
      <c r="W1047647" s="251"/>
      <c r="X1047647" s="251"/>
      <c r="Y1047647" s="251"/>
      <c r="Z1047647" s="251"/>
      <c r="AA1047647" s="251"/>
      <c r="AB1047647" s="247"/>
      <c r="AC1047647" s="247"/>
      <c r="AD1047647" s="245"/>
      <c r="AE1047647" s="245"/>
      <c r="AF1047647" s="245"/>
      <c r="AG1047647" s="245"/>
    </row>
    <row r="1047648" spans="1:33" ht="12.75">
      <c r="A1047648" s="247"/>
      <c r="B1047648" s="248"/>
      <c r="C1047648" s="249"/>
      <c r="D1047648" s="250"/>
      <c r="E1047648" s="250"/>
      <c r="F1047648" s="250"/>
      <c r="G1047648" s="250"/>
      <c r="H1047648" s="250"/>
      <c r="I1047648" s="250"/>
      <c r="J1047648" s="244"/>
      <c r="K1047648" s="244"/>
      <c r="L1047648" s="244"/>
      <c r="M1047648" s="244"/>
      <c r="N1047648" s="244"/>
      <c r="O1047648" s="251"/>
      <c r="P1047648" s="251"/>
      <c r="Q1047648" s="251"/>
      <c r="R1047648" s="251"/>
      <c r="S1047648" s="251"/>
      <c r="T1047648" s="251"/>
      <c r="U1047648" s="251"/>
      <c r="V1047648" s="251"/>
      <c r="W1047648" s="251"/>
      <c r="X1047648" s="251"/>
      <c r="Y1047648" s="251"/>
      <c r="Z1047648" s="251"/>
      <c r="AA1047648" s="251"/>
      <c r="AB1047648" s="247"/>
      <c r="AC1047648" s="247"/>
      <c r="AD1047648" s="245"/>
      <c r="AE1047648" s="245"/>
      <c r="AF1047648" s="245"/>
      <c r="AG1047648" s="245"/>
    </row>
    <row r="1047649" spans="1:33" ht="12.75">
      <c r="A1047649" s="247"/>
      <c r="B1047649" s="248"/>
      <c r="C1047649" s="249"/>
      <c r="D1047649" s="250"/>
      <c r="E1047649" s="250"/>
      <c r="F1047649" s="250"/>
      <c r="G1047649" s="250"/>
      <c r="H1047649" s="250"/>
      <c r="I1047649" s="250"/>
      <c r="J1047649" s="244"/>
      <c r="K1047649" s="244"/>
      <c r="L1047649" s="244"/>
      <c r="M1047649" s="244"/>
      <c r="N1047649" s="244"/>
      <c r="O1047649" s="251"/>
      <c r="P1047649" s="251"/>
      <c r="Q1047649" s="251"/>
      <c r="R1047649" s="251"/>
      <c r="S1047649" s="251"/>
      <c r="T1047649" s="251"/>
      <c r="U1047649" s="251"/>
      <c r="V1047649" s="251"/>
      <c r="W1047649" s="251"/>
      <c r="X1047649" s="251"/>
      <c r="Y1047649" s="251"/>
      <c r="Z1047649" s="251"/>
      <c r="AA1047649" s="251"/>
      <c r="AB1047649" s="247"/>
      <c r="AC1047649" s="247"/>
      <c r="AD1047649" s="245"/>
      <c r="AE1047649" s="245"/>
      <c r="AF1047649" s="245"/>
      <c r="AG1047649" s="245"/>
    </row>
    <row r="1047650" spans="1:33" ht="12.75">
      <c r="A1047650" s="247"/>
      <c r="B1047650" s="248"/>
      <c r="C1047650" s="249"/>
      <c r="D1047650" s="250"/>
      <c r="E1047650" s="250"/>
      <c r="F1047650" s="250"/>
      <c r="G1047650" s="250"/>
      <c r="H1047650" s="250"/>
      <c r="I1047650" s="250"/>
      <c r="J1047650" s="244"/>
      <c r="K1047650" s="244"/>
      <c r="L1047650" s="244"/>
      <c r="M1047650" s="244"/>
      <c r="N1047650" s="244"/>
      <c r="O1047650" s="251"/>
      <c r="P1047650" s="251"/>
      <c r="Q1047650" s="251"/>
      <c r="R1047650" s="251"/>
      <c r="S1047650" s="251"/>
      <c r="T1047650" s="251"/>
      <c r="U1047650" s="251"/>
      <c r="V1047650" s="251"/>
      <c r="W1047650" s="251"/>
      <c r="X1047650" s="251"/>
      <c r="Y1047650" s="251"/>
      <c r="Z1047650" s="251"/>
      <c r="AA1047650" s="251"/>
      <c r="AB1047650" s="247"/>
      <c r="AC1047650" s="247"/>
      <c r="AD1047650" s="245"/>
      <c r="AE1047650" s="245"/>
      <c r="AF1047650" s="245"/>
      <c r="AG1047650" s="245"/>
    </row>
    <row r="1047651" spans="1:33" ht="12.75">
      <c r="A1047651" s="247"/>
      <c r="B1047651" s="248"/>
      <c r="C1047651" s="249"/>
      <c r="D1047651" s="250"/>
      <c r="E1047651" s="250"/>
      <c r="F1047651" s="250"/>
      <c r="G1047651" s="250"/>
      <c r="H1047651" s="250"/>
      <c r="I1047651" s="250"/>
      <c r="J1047651" s="244"/>
      <c r="K1047651" s="244"/>
      <c r="L1047651" s="244"/>
      <c r="M1047651" s="244"/>
      <c r="N1047651" s="244"/>
      <c r="O1047651" s="251"/>
      <c r="P1047651" s="251"/>
      <c r="Q1047651" s="251"/>
      <c r="R1047651" s="251"/>
      <c r="S1047651" s="251"/>
      <c r="T1047651" s="251"/>
      <c r="U1047651" s="251"/>
      <c r="V1047651" s="251"/>
      <c r="W1047651" s="251"/>
      <c r="X1047651" s="251"/>
      <c r="Y1047651" s="251"/>
      <c r="Z1047651" s="251"/>
      <c r="AA1047651" s="251"/>
      <c r="AB1047651" s="247"/>
      <c r="AC1047651" s="247"/>
      <c r="AD1047651" s="245"/>
      <c r="AE1047651" s="245"/>
      <c r="AF1047651" s="245"/>
      <c r="AG1047651" s="245"/>
    </row>
    <row r="1047652" spans="1:33" ht="12.75">
      <c r="A1047652" s="247"/>
      <c r="B1047652" s="248"/>
      <c r="C1047652" s="249"/>
      <c r="D1047652" s="250"/>
      <c r="E1047652" s="250"/>
      <c r="F1047652" s="250"/>
      <c r="G1047652" s="250"/>
      <c r="H1047652" s="250"/>
      <c r="I1047652" s="250"/>
      <c r="J1047652" s="244"/>
      <c r="K1047652" s="244"/>
      <c r="L1047652" s="244"/>
      <c r="M1047652" s="244"/>
      <c r="N1047652" s="244"/>
      <c r="O1047652" s="251"/>
      <c r="P1047652" s="251"/>
      <c r="Q1047652" s="251"/>
      <c r="R1047652" s="251"/>
      <c r="S1047652" s="251"/>
      <c r="T1047652" s="251"/>
      <c r="U1047652" s="251"/>
      <c r="V1047652" s="251"/>
      <c r="W1047652" s="251"/>
      <c r="X1047652" s="251"/>
      <c r="Y1047652" s="251"/>
      <c r="Z1047652" s="251"/>
      <c r="AA1047652" s="251"/>
      <c r="AB1047652" s="247"/>
      <c r="AC1047652" s="247"/>
      <c r="AD1047652" s="245"/>
      <c r="AE1047652" s="245"/>
      <c r="AF1047652" s="245"/>
      <c r="AG1047652" s="245"/>
    </row>
    <row r="1047653" spans="1:33" ht="12.75">
      <c r="A1047653" s="247"/>
      <c r="B1047653" s="248"/>
      <c r="C1047653" s="249"/>
      <c r="D1047653" s="250"/>
      <c r="E1047653" s="250"/>
      <c r="F1047653" s="250"/>
      <c r="G1047653" s="250"/>
      <c r="H1047653" s="250"/>
      <c r="I1047653" s="250"/>
      <c r="J1047653" s="244"/>
      <c r="K1047653" s="244"/>
      <c r="L1047653" s="244"/>
      <c r="M1047653" s="244"/>
      <c r="N1047653" s="244"/>
      <c r="O1047653" s="251"/>
      <c r="P1047653" s="251"/>
      <c r="Q1047653" s="251"/>
      <c r="R1047653" s="251"/>
      <c r="S1047653" s="251"/>
      <c r="T1047653" s="251"/>
      <c r="U1047653" s="251"/>
      <c r="V1047653" s="251"/>
      <c r="W1047653" s="251"/>
      <c r="X1047653" s="251"/>
      <c r="Y1047653" s="251"/>
      <c r="Z1047653" s="251"/>
      <c r="AA1047653" s="251"/>
      <c r="AB1047653" s="247"/>
      <c r="AC1047653" s="247"/>
      <c r="AD1047653" s="245"/>
      <c r="AE1047653" s="245"/>
      <c r="AF1047653" s="245"/>
      <c r="AG1047653" s="245"/>
    </row>
    <row r="1047654" spans="1:33" ht="12.75">
      <c r="A1047654" s="247"/>
      <c r="B1047654" s="248"/>
      <c r="C1047654" s="249"/>
      <c r="D1047654" s="250"/>
      <c r="E1047654" s="250"/>
      <c r="F1047654" s="250"/>
      <c r="G1047654" s="250"/>
      <c r="H1047654" s="250"/>
      <c r="I1047654" s="250"/>
      <c r="J1047654" s="244"/>
      <c r="K1047654" s="244"/>
      <c r="L1047654" s="244"/>
      <c r="M1047654" s="244"/>
      <c r="N1047654" s="244"/>
      <c r="O1047654" s="251"/>
      <c r="P1047654" s="251"/>
      <c r="Q1047654" s="251"/>
      <c r="R1047654" s="251"/>
      <c r="S1047654" s="251"/>
      <c r="T1047654" s="251"/>
      <c r="U1047654" s="251"/>
      <c r="V1047654" s="251"/>
      <c r="W1047654" s="251"/>
      <c r="X1047654" s="251"/>
      <c r="Y1047654" s="251"/>
      <c r="Z1047654" s="251"/>
      <c r="AA1047654" s="251"/>
      <c r="AB1047654" s="247"/>
      <c r="AC1047654" s="247"/>
      <c r="AD1047654" s="245"/>
      <c r="AE1047654" s="245"/>
      <c r="AF1047654" s="245"/>
      <c r="AG1047654" s="245"/>
    </row>
    <row r="1047655" spans="1:33" ht="12.75">
      <c r="A1047655" s="247"/>
      <c r="B1047655" s="248"/>
      <c r="C1047655" s="249"/>
      <c r="D1047655" s="250"/>
      <c r="E1047655" s="250"/>
      <c r="F1047655" s="250"/>
      <c r="G1047655" s="250"/>
      <c r="H1047655" s="250"/>
      <c r="I1047655" s="250"/>
      <c r="J1047655" s="244"/>
      <c r="K1047655" s="244"/>
      <c r="L1047655" s="244"/>
      <c r="M1047655" s="244"/>
      <c r="N1047655" s="244"/>
      <c r="O1047655" s="251"/>
      <c r="P1047655" s="251"/>
      <c r="Q1047655" s="251"/>
      <c r="R1047655" s="251"/>
      <c r="S1047655" s="251"/>
      <c r="T1047655" s="251"/>
      <c r="U1047655" s="251"/>
      <c r="V1047655" s="251"/>
      <c r="W1047655" s="251"/>
      <c r="X1047655" s="251"/>
      <c r="Y1047655" s="251"/>
      <c r="Z1047655" s="251"/>
      <c r="AA1047655" s="251"/>
      <c r="AB1047655" s="247"/>
      <c r="AC1047655" s="247"/>
      <c r="AD1047655" s="245"/>
      <c r="AE1047655" s="245"/>
      <c r="AF1047655" s="245"/>
      <c r="AG1047655" s="245"/>
    </row>
    <row r="1047656" spans="1:33" ht="12.75">
      <c r="A1047656" s="247"/>
      <c r="B1047656" s="248"/>
      <c r="C1047656" s="249"/>
      <c r="D1047656" s="250"/>
      <c r="E1047656" s="250"/>
      <c r="F1047656" s="250"/>
      <c r="G1047656" s="250"/>
      <c r="H1047656" s="250"/>
      <c r="I1047656" s="250"/>
      <c r="J1047656" s="244"/>
      <c r="K1047656" s="244"/>
      <c r="L1047656" s="244"/>
      <c r="M1047656" s="244"/>
      <c r="N1047656" s="244"/>
      <c r="O1047656" s="251"/>
      <c r="P1047656" s="251"/>
      <c r="Q1047656" s="251"/>
      <c r="R1047656" s="251"/>
      <c r="S1047656" s="251"/>
      <c r="T1047656" s="251"/>
      <c r="U1047656" s="251"/>
      <c r="V1047656" s="251"/>
      <c r="W1047656" s="251"/>
      <c r="X1047656" s="251"/>
      <c r="Y1047656" s="251"/>
      <c r="Z1047656" s="251"/>
      <c r="AA1047656" s="251"/>
      <c r="AB1047656" s="247"/>
      <c r="AC1047656" s="247"/>
      <c r="AD1047656" s="245"/>
      <c r="AE1047656" s="245"/>
      <c r="AF1047656" s="245"/>
      <c r="AG1047656" s="245"/>
    </row>
    <row r="1047657" spans="1:33" ht="12.75">
      <c r="A1047657" s="247"/>
      <c r="B1047657" s="248"/>
      <c r="C1047657" s="249"/>
      <c r="D1047657" s="250"/>
      <c r="E1047657" s="250"/>
      <c r="F1047657" s="250"/>
      <c r="G1047657" s="250"/>
      <c r="H1047657" s="250"/>
      <c r="I1047657" s="250"/>
      <c r="J1047657" s="244"/>
      <c r="K1047657" s="244"/>
      <c r="L1047657" s="244"/>
      <c r="M1047657" s="244"/>
      <c r="N1047657" s="244"/>
      <c r="O1047657" s="251"/>
      <c r="P1047657" s="251"/>
      <c r="Q1047657" s="251"/>
      <c r="R1047657" s="251"/>
      <c r="S1047657" s="251"/>
      <c r="T1047657" s="251"/>
      <c r="U1047657" s="251"/>
      <c r="V1047657" s="251"/>
      <c r="W1047657" s="251"/>
      <c r="X1047657" s="251"/>
      <c r="Y1047657" s="251"/>
      <c r="Z1047657" s="251"/>
      <c r="AA1047657" s="251"/>
      <c r="AB1047657" s="247"/>
      <c r="AC1047657" s="247"/>
      <c r="AD1047657" s="245"/>
      <c r="AE1047657" s="245"/>
      <c r="AF1047657" s="245"/>
      <c r="AG1047657" s="245"/>
    </row>
    <row r="1047658" spans="1:33" ht="12.75">
      <c r="A1047658" s="247"/>
      <c r="B1047658" s="248"/>
      <c r="C1047658" s="249"/>
      <c r="D1047658" s="250"/>
      <c r="E1047658" s="250"/>
      <c r="F1047658" s="250"/>
      <c r="G1047658" s="250"/>
      <c r="H1047658" s="250"/>
      <c r="I1047658" s="250"/>
      <c r="J1047658" s="244"/>
      <c r="K1047658" s="244"/>
      <c r="L1047658" s="244"/>
      <c r="M1047658" s="244"/>
      <c r="N1047658" s="244"/>
      <c r="O1047658" s="251"/>
      <c r="P1047658" s="251"/>
      <c r="Q1047658" s="251"/>
      <c r="R1047658" s="251"/>
      <c r="S1047658" s="251"/>
      <c r="T1047658" s="251"/>
      <c r="U1047658" s="251"/>
      <c r="V1047658" s="251"/>
      <c r="W1047658" s="251"/>
      <c r="X1047658" s="251"/>
      <c r="Y1047658" s="251"/>
      <c r="Z1047658" s="251"/>
      <c r="AA1047658" s="251"/>
      <c r="AB1047658" s="247"/>
      <c r="AC1047658" s="247"/>
      <c r="AD1047658" s="245"/>
      <c r="AE1047658" s="245"/>
      <c r="AF1047658" s="245"/>
      <c r="AG1047658" s="245"/>
    </row>
    <row r="1047659" spans="1:33" ht="12.75">
      <c r="A1047659" s="247"/>
      <c r="B1047659" s="248"/>
      <c r="C1047659" s="249"/>
      <c r="D1047659" s="250"/>
      <c r="E1047659" s="250"/>
      <c r="F1047659" s="250"/>
      <c r="G1047659" s="250"/>
      <c r="H1047659" s="250"/>
      <c r="I1047659" s="250"/>
      <c r="J1047659" s="244"/>
      <c r="K1047659" s="244"/>
      <c r="L1047659" s="244"/>
      <c r="M1047659" s="244"/>
      <c r="N1047659" s="244"/>
      <c r="O1047659" s="251"/>
      <c r="P1047659" s="251"/>
      <c r="Q1047659" s="251"/>
      <c r="R1047659" s="251"/>
      <c r="S1047659" s="251"/>
      <c r="T1047659" s="251"/>
      <c r="U1047659" s="251"/>
      <c r="V1047659" s="251"/>
      <c r="W1047659" s="251"/>
      <c r="X1047659" s="251"/>
      <c r="Y1047659" s="251"/>
      <c r="Z1047659" s="251"/>
      <c r="AA1047659" s="251"/>
      <c r="AB1047659" s="247"/>
      <c r="AC1047659" s="247"/>
      <c r="AD1047659" s="245"/>
      <c r="AE1047659" s="245"/>
      <c r="AF1047659" s="245"/>
      <c r="AG1047659" s="245"/>
    </row>
    <row r="1047660" spans="1:33" ht="12.75">
      <c r="A1047660" s="247"/>
      <c r="B1047660" s="248"/>
      <c r="C1047660" s="249"/>
      <c r="D1047660" s="250"/>
      <c r="E1047660" s="250"/>
      <c r="F1047660" s="250"/>
      <c r="G1047660" s="250"/>
      <c r="H1047660" s="250"/>
      <c r="I1047660" s="250"/>
      <c r="J1047660" s="244"/>
      <c r="K1047660" s="244"/>
      <c r="L1047660" s="244"/>
      <c r="M1047660" s="244"/>
      <c r="N1047660" s="244"/>
      <c r="O1047660" s="251"/>
      <c r="P1047660" s="251"/>
      <c r="Q1047660" s="251"/>
      <c r="R1047660" s="251"/>
      <c r="S1047660" s="251"/>
      <c r="T1047660" s="251"/>
      <c r="U1047660" s="251"/>
      <c r="V1047660" s="251"/>
      <c r="W1047660" s="251"/>
      <c r="X1047660" s="251"/>
      <c r="Y1047660" s="251"/>
      <c r="Z1047660" s="251"/>
      <c r="AA1047660" s="251"/>
      <c r="AB1047660" s="247"/>
      <c r="AC1047660" s="247"/>
      <c r="AD1047660" s="245"/>
      <c r="AE1047660" s="245"/>
      <c r="AF1047660" s="245"/>
      <c r="AG1047660" s="245"/>
    </row>
    <row r="1047661" spans="1:33" ht="12.75">
      <c r="A1047661" s="247"/>
      <c r="B1047661" s="248"/>
      <c r="C1047661" s="249"/>
      <c r="D1047661" s="250"/>
      <c r="E1047661" s="250"/>
      <c r="F1047661" s="250"/>
      <c r="G1047661" s="250"/>
      <c r="H1047661" s="250"/>
      <c r="I1047661" s="250"/>
      <c r="J1047661" s="244"/>
      <c r="K1047661" s="244"/>
      <c r="L1047661" s="244"/>
      <c r="M1047661" s="244"/>
      <c r="N1047661" s="244"/>
      <c r="O1047661" s="251"/>
      <c r="P1047661" s="251"/>
      <c r="Q1047661" s="251"/>
      <c r="R1047661" s="251"/>
      <c r="S1047661" s="251"/>
      <c r="T1047661" s="251"/>
      <c r="U1047661" s="251"/>
      <c r="V1047661" s="251"/>
      <c r="W1047661" s="251"/>
      <c r="X1047661" s="251"/>
      <c r="Y1047661" s="251"/>
      <c r="Z1047661" s="251"/>
      <c r="AA1047661" s="251"/>
      <c r="AB1047661" s="247"/>
      <c r="AC1047661" s="247"/>
      <c r="AD1047661" s="245"/>
      <c r="AE1047661" s="245"/>
      <c r="AF1047661" s="245"/>
      <c r="AG1047661" s="245"/>
    </row>
    <row r="1047662" spans="1:33" ht="12.75">
      <c r="A1047662" s="247"/>
      <c r="B1047662" s="248"/>
      <c r="C1047662" s="249"/>
      <c r="D1047662" s="250"/>
      <c r="E1047662" s="250"/>
      <c r="F1047662" s="250"/>
      <c r="G1047662" s="250"/>
      <c r="H1047662" s="250"/>
      <c r="I1047662" s="250"/>
      <c r="J1047662" s="244"/>
      <c r="K1047662" s="244"/>
      <c r="L1047662" s="244"/>
      <c r="M1047662" s="244"/>
      <c r="N1047662" s="244"/>
      <c r="O1047662" s="251"/>
      <c r="P1047662" s="251"/>
      <c r="Q1047662" s="251"/>
      <c r="R1047662" s="251"/>
      <c r="S1047662" s="251"/>
      <c r="T1047662" s="251"/>
      <c r="U1047662" s="251"/>
      <c r="V1047662" s="251"/>
      <c r="W1047662" s="251"/>
      <c r="X1047662" s="251"/>
      <c r="Y1047662" s="251"/>
      <c r="Z1047662" s="251"/>
      <c r="AA1047662" s="251"/>
      <c r="AB1047662" s="247"/>
      <c r="AC1047662" s="247"/>
      <c r="AD1047662" s="245"/>
      <c r="AE1047662" s="245"/>
      <c r="AF1047662" s="245"/>
      <c r="AG1047662" s="245"/>
    </row>
    <row r="1047663" spans="1:33" ht="12.75">
      <c r="A1047663" s="247"/>
      <c r="B1047663" s="248"/>
      <c r="C1047663" s="249"/>
      <c r="D1047663" s="250"/>
      <c r="E1047663" s="250"/>
      <c r="F1047663" s="250"/>
      <c r="G1047663" s="250"/>
      <c r="H1047663" s="250"/>
      <c r="I1047663" s="250"/>
      <c r="J1047663" s="244"/>
      <c r="K1047663" s="244"/>
      <c r="L1047663" s="244"/>
      <c r="M1047663" s="244"/>
      <c r="N1047663" s="244"/>
      <c r="O1047663" s="251"/>
      <c r="P1047663" s="251"/>
      <c r="Q1047663" s="251"/>
      <c r="R1047663" s="251"/>
      <c r="S1047663" s="251"/>
      <c r="T1047663" s="251"/>
      <c r="U1047663" s="251"/>
      <c r="V1047663" s="251"/>
      <c r="W1047663" s="251"/>
      <c r="X1047663" s="251"/>
      <c r="Y1047663" s="251"/>
      <c r="Z1047663" s="251"/>
      <c r="AA1047663" s="251"/>
      <c r="AB1047663" s="247"/>
      <c r="AC1047663" s="247"/>
      <c r="AD1047663" s="245"/>
      <c r="AE1047663" s="245"/>
      <c r="AF1047663" s="245"/>
      <c r="AG1047663" s="245"/>
    </row>
    <row r="1047664" spans="1:33" ht="12.75">
      <c r="A1047664" s="247"/>
      <c r="B1047664" s="248"/>
      <c r="C1047664" s="249"/>
      <c r="D1047664" s="250"/>
      <c r="E1047664" s="250"/>
      <c r="F1047664" s="250"/>
      <c r="G1047664" s="250"/>
      <c r="H1047664" s="250"/>
      <c r="I1047664" s="250"/>
      <c r="J1047664" s="244"/>
      <c r="K1047664" s="244"/>
      <c r="L1047664" s="244"/>
      <c r="M1047664" s="244"/>
      <c r="N1047664" s="244"/>
      <c r="O1047664" s="251"/>
      <c r="P1047664" s="251"/>
      <c r="Q1047664" s="251"/>
      <c r="R1047664" s="251"/>
      <c r="S1047664" s="251"/>
      <c r="T1047664" s="251"/>
      <c r="U1047664" s="251"/>
      <c r="V1047664" s="251"/>
      <c r="W1047664" s="251"/>
      <c r="X1047664" s="251"/>
      <c r="Y1047664" s="251"/>
      <c r="Z1047664" s="251"/>
      <c r="AA1047664" s="251"/>
      <c r="AB1047664" s="247"/>
      <c r="AC1047664" s="247"/>
      <c r="AD1047664" s="245"/>
      <c r="AE1047664" s="245"/>
      <c r="AF1047664" s="245"/>
      <c r="AG1047664" s="245"/>
    </row>
    <row r="1047665" spans="1:33" ht="12.75">
      <c r="A1047665" s="247"/>
      <c r="B1047665" s="248"/>
      <c r="C1047665" s="249"/>
      <c r="D1047665" s="250"/>
      <c r="E1047665" s="250"/>
      <c r="F1047665" s="250"/>
      <c r="G1047665" s="250"/>
      <c r="H1047665" s="250"/>
      <c r="I1047665" s="250"/>
      <c r="J1047665" s="244"/>
      <c r="K1047665" s="244"/>
      <c r="L1047665" s="244"/>
      <c r="M1047665" s="244"/>
      <c r="N1047665" s="244"/>
      <c r="O1047665" s="251"/>
      <c r="P1047665" s="251"/>
      <c r="Q1047665" s="251"/>
      <c r="R1047665" s="251"/>
      <c r="S1047665" s="251"/>
      <c r="T1047665" s="251"/>
      <c r="U1047665" s="251"/>
      <c r="V1047665" s="251"/>
      <c r="W1047665" s="251"/>
      <c r="X1047665" s="251"/>
      <c r="Y1047665" s="251"/>
      <c r="Z1047665" s="251"/>
      <c r="AA1047665" s="251"/>
      <c r="AB1047665" s="247"/>
      <c r="AC1047665" s="247"/>
      <c r="AD1047665" s="245"/>
      <c r="AE1047665" s="245"/>
      <c r="AF1047665" s="245"/>
      <c r="AG1047665" s="245"/>
    </row>
    <row r="1047666" spans="1:33" ht="12.75">
      <c r="A1047666" s="247"/>
      <c r="B1047666" s="248"/>
      <c r="C1047666" s="249"/>
      <c r="D1047666" s="250"/>
      <c r="E1047666" s="250"/>
      <c r="F1047666" s="250"/>
      <c r="G1047666" s="250"/>
      <c r="H1047666" s="250"/>
      <c r="I1047666" s="250"/>
      <c r="J1047666" s="244"/>
      <c r="K1047666" s="244"/>
      <c r="L1047666" s="244"/>
      <c r="M1047666" s="244"/>
      <c r="N1047666" s="244"/>
      <c r="O1047666" s="251"/>
      <c r="P1047666" s="251"/>
      <c r="Q1047666" s="251"/>
      <c r="R1047666" s="251"/>
      <c r="S1047666" s="251"/>
      <c r="T1047666" s="251"/>
      <c r="U1047666" s="251"/>
      <c r="V1047666" s="251"/>
      <c r="W1047666" s="251"/>
      <c r="X1047666" s="251"/>
      <c r="Y1047666" s="251"/>
      <c r="Z1047666" s="251"/>
      <c r="AA1047666" s="251"/>
      <c r="AB1047666" s="247"/>
      <c r="AC1047666" s="247"/>
      <c r="AD1047666" s="245"/>
      <c r="AE1047666" s="245"/>
      <c r="AF1047666" s="245"/>
      <c r="AG1047666" s="245"/>
    </row>
    <row r="1047667" spans="1:33" ht="12.75">
      <c r="A1047667" s="247"/>
      <c r="B1047667" s="248"/>
      <c r="C1047667" s="249"/>
      <c r="D1047667" s="250"/>
      <c r="E1047667" s="250"/>
      <c r="F1047667" s="250"/>
      <c r="G1047667" s="250"/>
      <c r="H1047667" s="250"/>
      <c r="I1047667" s="250"/>
      <c r="J1047667" s="244"/>
      <c r="K1047667" s="244"/>
      <c r="L1047667" s="244"/>
      <c r="M1047667" s="244"/>
      <c r="N1047667" s="244"/>
      <c r="O1047667" s="251"/>
      <c r="P1047667" s="251"/>
      <c r="Q1047667" s="251"/>
      <c r="R1047667" s="251"/>
      <c r="S1047667" s="251"/>
      <c r="T1047667" s="251"/>
      <c r="U1047667" s="251"/>
      <c r="V1047667" s="251"/>
      <c r="W1047667" s="251"/>
      <c r="X1047667" s="251"/>
      <c r="Y1047667" s="251"/>
      <c r="Z1047667" s="251"/>
      <c r="AA1047667" s="251"/>
      <c r="AB1047667" s="247"/>
      <c r="AC1047667" s="247"/>
      <c r="AD1047667" s="245"/>
      <c r="AE1047667" s="245"/>
      <c r="AF1047667" s="245"/>
      <c r="AG1047667" s="245"/>
    </row>
    <row r="1047668" spans="1:33" ht="12.75">
      <c r="A1047668" s="247"/>
      <c r="B1047668" s="248"/>
      <c r="C1047668" s="249"/>
      <c r="D1047668" s="250"/>
      <c r="E1047668" s="250"/>
      <c r="F1047668" s="250"/>
      <c r="G1047668" s="250"/>
      <c r="H1047668" s="250"/>
      <c r="I1047668" s="250"/>
      <c r="J1047668" s="244"/>
      <c r="K1047668" s="244"/>
      <c r="L1047668" s="244"/>
      <c r="M1047668" s="244"/>
      <c r="N1047668" s="244"/>
      <c r="O1047668" s="251"/>
      <c r="P1047668" s="251"/>
      <c r="Q1047668" s="251"/>
      <c r="R1047668" s="251"/>
      <c r="S1047668" s="251"/>
      <c r="T1047668" s="251"/>
      <c r="U1047668" s="251"/>
      <c r="V1047668" s="251"/>
      <c r="W1047668" s="251"/>
      <c r="X1047668" s="251"/>
      <c r="Y1047668" s="251"/>
      <c r="Z1047668" s="251"/>
      <c r="AA1047668" s="251"/>
      <c r="AB1047668" s="247"/>
      <c r="AC1047668" s="247"/>
      <c r="AD1047668" s="245"/>
      <c r="AE1047668" s="245"/>
      <c r="AF1047668" s="245"/>
      <c r="AG1047668" s="245"/>
    </row>
    <row r="1047669" spans="1:33" ht="12.75">
      <c r="A1047669" s="247"/>
      <c r="B1047669" s="248"/>
      <c r="C1047669" s="249"/>
      <c r="D1047669" s="250"/>
      <c r="E1047669" s="250"/>
      <c r="F1047669" s="250"/>
      <c r="G1047669" s="250"/>
      <c r="H1047669" s="250"/>
      <c r="I1047669" s="250"/>
      <c r="J1047669" s="244"/>
      <c r="K1047669" s="244"/>
      <c r="L1047669" s="244"/>
      <c r="M1047669" s="244"/>
      <c r="N1047669" s="244"/>
      <c r="O1047669" s="251"/>
      <c r="P1047669" s="251"/>
      <c r="Q1047669" s="251"/>
      <c r="R1047669" s="251"/>
      <c r="S1047669" s="251"/>
      <c r="T1047669" s="251"/>
      <c r="U1047669" s="251"/>
      <c r="V1047669" s="251"/>
      <c r="W1047669" s="251"/>
      <c r="X1047669" s="251"/>
      <c r="Y1047669" s="251"/>
      <c r="Z1047669" s="251"/>
      <c r="AA1047669" s="251"/>
      <c r="AB1047669" s="247"/>
      <c r="AC1047669" s="247"/>
      <c r="AD1047669" s="245"/>
      <c r="AE1047669" s="245"/>
      <c r="AF1047669" s="245"/>
      <c r="AG1047669" s="245"/>
    </row>
    <row r="1047670" spans="1:33" ht="12.75">
      <c r="A1047670" s="247"/>
      <c r="B1047670" s="248"/>
      <c r="C1047670" s="249"/>
      <c r="D1047670" s="250"/>
      <c r="E1047670" s="250"/>
      <c r="F1047670" s="250"/>
      <c r="G1047670" s="250"/>
      <c r="H1047670" s="250"/>
      <c r="I1047670" s="250"/>
      <c r="J1047670" s="244"/>
      <c r="K1047670" s="244"/>
      <c r="L1047670" s="244"/>
      <c r="M1047670" s="244"/>
      <c r="N1047670" s="244"/>
      <c r="O1047670" s="251"/>
      <c r="P1047670" s="251"/>
      <c r="Q1047670" s="251"/>
      <c r="R1047670" s="251"/>
      <c r="S1047670" s="251"/>
      <c r="T1047670" s="251"/>
      <c r="U1047670" s="251"/>
      <c r="V1047670" s="251"/>
      <c r="W1047670" s="251"/>
      <c r="X1047670" s="251"/>
      <c r="Y1047670" s="251"/>
      <c r="Z1047670" s="251"/>
      <c r="AA1047670" s="251"/>
      <c r="AB1047670" s="247"/>
      <c r="AC1047670" s="247"/>
      <c r="AD1047670" s="245"/>
      <c r="AE1047670" s="245"/>
      <c r="AF1047670" s="245"/>
      <c r="AG1047670" s="245"/>
    </row>
    <row r="1047671" spans="1:33" ht="12.75">
      <c r="A1047671" s="247"/>
      <c r="B1047671" s="248"/>
      <c r="C1047671" s="249"/>
      <c r="D1047671" s="250"/>
      <c r="E1047671" s="250"/>
      <c r="F1047671" s="250"/>
      <c r="G1047671" s="250"/>
      <c r="H1047671" s="250"/>
      <c r="I1047671" s="250"/>
      <c r="J1047671" s="244"/>
      <c r="K1047671" s="244"/>
      <c r="L1047671" s="244"/>
      <c r="M1047671" s="244"/>
      <c r="N1047671" s="244"/>
      <c r="O1047671" s="251"/>
      <c r="P1047671" s="251"/>
      <c r="Q1047671" s="251"/>
      <c r="R1047671" s="251"/>
      <c r="S1047671" s="251"/>
      <c r="T1047671" s="251"/>
      <c r="U1047671" s="251"/>
      <c r="V1047671" s="251"/>
      <c r="W1047671" s="251"/>
      <c r="X1047671" s="251"/>
      <c r="Y1047671" s="251"/>
      <c r="Z1047671" s="251"/>
      <c r="AA1047671" s="251"/>
      <c r="AB1047671" s="247"/>
      <c r="AC1047671" s="247"/>
      <c r="AD1047671" s="245"/>
      <c r="AE1047671" s="245"/>
      <c r="AF1047671" s="245"/>
      <c r="AG1047671" s="245"/>
    </row>
    <row r="1047672" spans="1:33" ht="12.75">
      <c r="A1047672" s="247"/>
      <c r="B1047672" s="248"/>
      <c r="C1047672" s="249"/>
      <c r="D1047672" s="250"/>
      <c r="E1047672" s="250"/>
      <c r="F1047672" s="250"/>
      <c r="G1047672" s="250"/>
      <c r="H1047672" s="250"/>
      <c r="I1047672" s="250"/>
      <c r="J1047672" s="244"/>
      <c r="K1047672" s="244"/>
      <c r="L1047672" s="244"/>
      <c r="M1047672" s="244"/>
      <c r="N1047672" s="244"/>
      <c r="O1047672" s="251"/>
      <c r="P1047672" s="251"/>
      <c r="Q1047672" s="251"/>
      <c r="R1047672" s="251"/>
      <c r="S1047672" s="251"/>
      <c r="T1047672" s="251"/>
      <c r="U1047672" s="251"/>
      <c r="V1047672" s="251"/>
      <c r="W1047672" s="251"/>
      <c r="X1047672" s="251"/>
      <c r="Y1047672" s="251"/>
      <c r="Z1047672" s="251"/>
      <c r="AA1047672" s="251"/>
      <c r="AB1047672" s="247"/>
      <c r="AC1047672" s="247"/>
      <c r="AD1047672" s="245"/>
      <c r="AE1047672" s="245"/>
      <c r="AF1047672" s="245"/>
      <c r="AG1047672" s="245"/>
    </row>
    <row r="1047673" spans="1:33" ht="12.75">
      <c r="A1047673" s="247"/>
      <c r="B1047673" s="248"/>
      <c r="C1047673" s="249"/>
      <c r="D1047673" s="250"/>
      <c r="E1047673" s="250"/>
      <c r="F1047673" s="250"/>
      <c r="G1047673" s="250"/>
      <c r="H1047673" s="250"/>
      <c r="I1047673" s="250"/>
      <c r="J1047673" s="244"/>
      <c r="K1047673" s="244"/>
      <c r="L1047673" s="244"/>
      <c r="M1047673" s="244"/>
      <c r="N1047673" s="244"/>
      <c r="O1047673" s="251"/>
      <c r="P1047673" s="251"/>
      <c r="Q1047673" s="251"/>
      <c r="R1047673" s="251"/>
      <c r="S1047673" s="251"/>
      <c r="T1047673" s="251"/>
      <c r="U1047673" s="251"/>
      <c r="V1047673" s="251"/>
      <c r="W1047673" s="251"/>
      <c r="X1047673" s="251"/>
      <c r="Y1047673" s="251"/>
      <c r="Z1047673" s="251"/>
      <c r="AA1047673" s="251"/>
      <c r="AB1047673" s="247"/>
      <c r="AC1047673" s="247"/>
      <c r="AD1047673" s="245"/>
      <c r="AE1047673" s="245"/>
      <c r="AF1047673" s="245"/>
      <c r="AG1047673" s="245"/>
    </row>
    <row r="1047674" spans="1:33" ht="12.75">
      <c r="A1047674" s="247"/>
      <c r="B1047674" s="248"/>
      <c r="C1047674" s="249"/>
      <c r="D1047674" s="250"/>
      <c r="E1047674" s="250"/>
      <c r="F1047674" s="250"/>
      <c r="G1047674" s="250"/>
      <c r="H1047674" s="250"/>
      <c r="I1047674" s="250"/>
      <c r="J1047674" s="244"/>
      <c r="K1047674" s="244"/>
      <c r="L1047674" s="244"/>
      <c r="M1047674" s="244"/>
      <c r="N1047674" s="244"/>
      <c r="O1047674" s="251"/>
      <c r="P1047674" s="251"/>
      <c r="Q1047674" s="251"/>
      <c r="R1047674" s="251"/>
      <c r="S1047674" s="251"/>
      <c r="T1047674" s="251"/>
      <c r="U1047674" s="251"/>
      <c r="V1047674" s="251"/>
      <c r="W1047674" s="251"/>
      <c r="X1047674" s="251"/>
      <c r="Y1047674" s="251"/>
      <c r="Z1047674" s="251"/>
      <c r="AA1047674" s="251"/>
      <c r="AB1047674" s="247"/>
      <c r="AC1047674" s="247"/>
      <c r="AD1047674" s="245"/>
      <c r="AE1047674" s="245"/>
      <c r="AF1047674" s="245"/>
      <c r="AG1047674" s="245"/>
    </row>
    <row r="1047675" spans="1:33" ht="12.75">
      <c r="A1047675" s="247"/>
      <c r="B1047675" s="248"/>
      <c r="C1047675" s="249"/>
      <c r="D1047675" s="250"/>
      <c r="E1047675" s="250"/>
      <c r="F1047675" s="250"/>
      <c r="G1047675" s="250"/>
      <c r="H1047675" s="250"/>
      <c r="I1047675" s="250"/>
      <c r="J1047675" s="244"/>
      <c r="K1047675" s="244"/>
      <c r="L1047675" s="244"/>
      <c r="M1047675" s="244"/>
      <c r="N1047675" s="244"/>
      <c r="O1047675" s="251"/>
      <c r="P1047675" s="251"/>
      <c r="Q1047675" s="251"/>
      <c r="R1047675" s="251"/>
      <c r="S1047675" s="251"/>
      <c r="T1047675" s="251"/>
      <c r="U1047675" s="251"/>
      <c r="V1047675" s="251"/>
      <c r="W1047675" s="251"/>
      <c r="X1047675" s="251"/>
      <c r="Y1047675" s="251"/>
      <c r="Z1047675" s="251"/>
      <c r="AA1047675" s="251"/>
      <c r="AB1047675" s="247"/>
      <c r="AC1047675" s="247"/>
      <c r="AD1047675" s="245"/>
      <c r="AE1047675" s="245"/>
      <c r="AF1047675" s="245"/>
      <c r="AG1047675" s="245"/>
    </row>
    <row r="1047676" spans="1:33" ht="12.75">
      <c r="A1047676" s="247"/>
      <c r="B1047676" s="248"/>
      <c r="C1047676" s="249"/>
      <c r="D1047676" s="250"/>
      <c r="E1047676" s="250"/>
      <c r="F1047676" s="250"/>
      <c r="G1047676" s="250"/>
      <c r="H1047676" s="250"/>
      <c r="I1047676" s="250"/>
      <c r="J1047676" s="244"/>
      <c r="K1047676" s="244"/>
      <c r="L1047676" s="244"/>
      <c r="M1047676" s="244"/>
      <c r="N1047676" s="244"/>
      <c r="O1047676" s="251"/>
      <c r="P1047676" s="251"/>
      <c r="Q1047676" s="251"/>
      <c r="R1047676" s="251"/>
      <c r="S1047676" s="251"/>
      <c r="T1047676" s="251"/>
      <c r="U1047676" s="251"/>
      <c r="V1047676" s="251"/>
      <c r="W1047676" s="251"/>
      <c r="X1047676" s="251"/>
      <c r="Y1047676" s="251"/>
      <c r="Z1047676" s="251"/>
      <c r="AA1047676" s="251"/>
      <c r="AB1047676" s="247"/>
      <c r="AC1047676" s="247"/>
      <c r="AD1047676" s="245"/>
      <c r="AE1047676" s="245"/>
      <c r="AF1047676" s="245"/>
      <c r="AG1047676" s="245"/>
    </row>
    <row r="1047677" spans="1:33" ht="12.75">
      <c r="A1047677" s="247"/>
      <c r="B1047677" s="248"/>
      <c r="C1047677" s="249"/>
      <c r="D1047677" s="250"/>
      <c r="E1047677" s="250"/>
      <c r="F1047677" s="250"/>
      <c r="G1047677" s="250"/>
      <c r="H1047677" s="250"/>
      <c r="I1047677" s="250"/>
      <c r="J1047677" s="244"/>
      <c r="K1047677" s="244"/>
      <c r="L1047677" s="244"/>
      <c r="M1047677" s="244"/>
      <c r="N1047677" s="244"/>
      <c r="O1047677" s="251"/>
      <c r="P1047677" s="251"/>
      <c r="Q1047677" s="251"/>
      <c r="R1047677" s="251"/>
      <c r="S1047677" s="251"/>
      <c r="T1047677" s="251"/>
      <c r="U1047677" s="251"/>
      <c r="V1047677" s="251"/>
      <c r="W1047677" s="251"/>
      <c r="X1047677" s="251"/>
      <c r="Y1047677" s="251"/>
      <c r="Z1047677" s="251"/>
      <c r="AA1047677" s="251"/>
      <c r="AB1047677" s="247"/>
      <c r="AC1047677" s="247"/>
      <c r="AD1047677" s="245"/>
      <c r="AE1047677" s="245"/>
      <c r="AF1047677" s="245"/>
      <c r="AG1047677" s="245"/>
    </row>
    <row r="1047678" spans="1:33" ht="12.75">
      <c r="A1047678" s="247"/>
      <c r="B1047678" s="248"/>
      <c r="C1047678" s="249"/>
      <c r="D1047678" s="250"/>
      <c r="E1047678" s="250"/>
      <c r="F1047678" s="250"/>
      <c r="G1047678" s="250"/>
      <c r="H1047678" s="250"/>
      <c r="I1047678" s="250"/>
      <c r="J1047678" s="244"/>
      <c r="K1047678" s="244"/>
      <c r="L1047678" s="244"/>
      <c r="M1047678" s="244"/>
      <c r="N1047678" s="244"/>
      <c r="O1047678" s="251"/>
      <c r="P1047678" s="251"/>
      <c r="Q1047678" s="251"/>
      <c r="R1047678" s="251"/>
      <c r="S1047678" s="251"/>
      <c r="T1047678" s="251"/>
      <c r="U1047678" s="251"/>
      <c r="V1047678" s="251"/>
      <c r="W1047678" s="251"/>
      <c r="X1047678" s="251"/>
      <c r="Y1047678" s="251"/>
      <c r="Z1047678" s="251"/>
      <c r="AA1047678" s="251"/>
      <c r="AB1047678" s="247"/>
      <c r="AC1047678" s="247"/>
      <c r="AD1047678" s="245"/>
      <c r="AE1047678" s="245"/>
      <c r="AF1047678" s="245"/>
      <c r="AG1047678" s="245"/>
    </row>
    <row r="1047679" spans="1:33" ht="12.75">
      <c r="A1047679" s="247"/>
      <c r="B1047679" s="248"/>
      <c r="C1047679" s="249"/>
      <c r="D1047679" s="250"/>
      <c r="E1047679" s="250"/>
      <c r="F1047679" s="250"/>
      <c r="G1047679" s="250"/>
      <c r="H1047679" s="250"/>
      <c r="I1047679" s="250"/>
      <c r="J1047679" s="244"/>
      <c r="K1047679" s="244"/>
      <c r="L1047679" s="244"/>
      <c r="M1047679" s="244"/>
      <c r="N1047679" s="244"/>
      <c r="O1047679" s="251"/>
      <c r="P1047679" s="251"/>
      <c r="Q1047679" s="251"/>
      <c r="R1047679" s="251"/>
      <c r="S1047679" s="251"/>
      <c r="T1047679" s="251"/>
      <c r="U1047679" s="251"/>
      <c r="V1047679" s="251"/>
      <c r="W1047679" s="251"/>
      <c r="X1047679" s="251"/>
      <c r="Y1047679" s="251"/>
      <c r="Z1047679" s="251"/>
      <c r="AA1047679" s="251"/>
      <c r="AB1047679" s="247"/>
      <c r="AC1047679" s="247"/>
      <c r="AD1047679" s="245"/>
      <c r="AE1047679" s="245"/>
      <c r="AF1047679" s="245"/>
      <c r="AG1047679" s="245"/>
    </row>
    <row r="1047680" spans="1:33" ht="12.75">
      <c r="A1047680" s="247"/>
      <c r="B1047680" s="248"/>
      <c r="C1047680" s="249"/>
      <c r="D1047680" s="250"/>
      <c r="E1047680" s="250"/>
      <c r="F1047680" s="250"/>
      <c r="G1047680" s="250"/>
      <c r="H1047680" s="250"/>
      <c r="I1047680" s="250"/>
      <c r="J1047680" s="244"/>
      <c r="K1047680" s="244"/>
      <c r="L1047680" s="244"/>
      <c r="M1047680" s="244"/>
      <c r="N1047680" s="244"/>
      <c r="O1047680" s="251"/>
      <c r="P1047680" s="251"/>
      <c r="Q1047680" s="251"/>
      <c r="R1047680" s="251"/>
      <c r="S1047680" s="251"/>
      <c r="T1047680" s="251"/>
      <c r="U1047680" s="251"/>
      <c r="V1047680" s="251"/>
      <c r="W1047680" s="251"/>
      <c r="X1047680" s="251"/>
      <c r="Y1047680" s="251"/>
      <c r="Z1047680" s="251"/>
      <c r="AA1047680" s="251"/>
      <c r="AB1047680" s="247"/>
      <c r="AC1047680" s="247"/>
      <c r="AD1047680" s="245"/>
      <c r="AE1047680" s="245"/>
      <c r="AF1047680" s="245"/>
      <c r="AG1047680" s="245"/>
    </row>
    <row r="1047681" spans="1:33" ht="12.75">
      <c r="A1047681" s="247"/>
      <c r="B1047681" s="248"/>
      <c r="C1047681" s="249"/>
      <c r="D1047681" s="250"/>
      <c r="E1047681" s="250"/>
      <c r="F1047681" s="250"/>
      <c r="G1047681" s="250"/>
      <c r="H1047681" s="250"/>
      <c r="I1047681" s="250"/>
      <c r="J1047681" s="244"/>
      <c r="K1047681" s="244"/>
      <c r="L1047681" s="244"/>
      <c r="M1047681" s="244"/>
      <c r="N1047681" s="244"/>
      <c r="O1047681" s="251"/>
      <c r="P1047681" s="251"/>
      <c r="Q1047681" s="251"/>
      <c r="R1047681" s="251"/>
      <c r="S1047681" s="251"/>
      <c r="T1047681" s="251"/>
      <c r="U1047681" s="251"/>
      <c r="V1047681" s="251"/>
      <c r="W1047681" s="251"/>
      <c r="X1047681" s="251"/>
      <c r="Y1047681" s="251"/>
      <c r="Z1047681" s="251"/>
      <c r="AA1047681" s="251"/>
      <c r="AB1047681" s="247"/>
      <c r="AC1047681" s="247"/>
      <c r="AD1047681" s="245"/>
      <c r="AE1047681" s="245"/>
      <c r="AF1047681" s="245"/>
      <c r="AG1047681" s="245"/>
    </row>
    <row r="1047682" spans="1:33" ht="12.75">
      <c r="A1047682" s="247"/>
      <c r="B1047682" s="248"/>
      <c r="C1047682" s="249"/>
      <c r="D1047682" s="250"/>
      <c r="E1047682" s="250"/>
      <c r="F1047682" s="250"/>
      <c r="G1047682" s="250"/>
      <c r="H1047682" s="250"/>
      <c r="I1047682" s="250"/>
      <c r="J1047682" s="244"/>
      <c r="K1047682" s="244"/>
      <c r="L1047682" s="244"/>
      <c r="M1047682" s="244"/>
      <c r="N1047682" s="244"/>
      <c r="O1047682" s="251"/>
      <c r="P1047682" s="251"/>
      <c r="Q1047682" s="251"/>
      <c r="R1047682" s="251"/>
      <c r="S1047682" s="251"/>
      <c r="T1047682" s="251"/>
      <c r="U1047682" s="251"/>
      <c r="V1047682" s="251"/>
      <c r="W1047682" s="251"/>
      <c r="X1047682" s="251"/>
      <c r="Y1047682" s="251"/>
      <c r="Z1047682" s="251"/>
      <c r="AA1047682" s="251"/>
      <c r="AB1047682" s="247"/>
      <c r="AC1047682" s="247"/>
      <c r="AD1047682" s="245"/>
      <c r="AE1047682" s="245"/>
      <c r="AF1047682" s="245"/>
      <c r="AG1047682" s="245"/>
    </row>
    <row r="1047683" spans="1:33" ht="12.75">
      <c r="A1047683" s="247"/>
      <c r="B1047683" s="248"/>
      <c r="C1047683" s="249"/>
      <c r="D1047683" s="250"/>
      <c r="E1047683" s="250"/>
      <c r="F1047683" s="250"/>
      <c r="G1047683" s="250"/>
      <c r="H1047683" s="250"/>
      <c r="I1047683" s="250"/>
      <c r="J1047683" s="244"/>
      <c r="K1047683" s="244"/>
      <c r="L1047683" s="244"/>
      <c r="M1047683" s="244"/>
      <c r="N1047683" s="244"/>
      <c r="O1047683" s="251"/>
      <c r="P1047683" s="251"/>
      <c r="Q1047683" s="251"/>
      <c r="R1047683" s="251"/>
      <c r="S1047683" s="251"/>
      <c r="T1047683" s="251"/>
      <c r="U1047683" s="251"/>
      <c r="V1047683" s="251"/>
      <c r="W1047683" s="251"/>
      <c r="X1047683" s="251"/>
      <c r="Y1047683" s="251"/>
      <c r="Z1047683" s="251"/>
      <c r="AA1047683" s="251"/>
      <c r="AB1047683" s="247"/>
      <c r="AC1047683" s="247"/>
      <c r="AD1047683" s="245"/>
      <c r="AE1047683" s="245"/>
      <c r="AF1047683" s="245"/>
      <c r="AG1047683" s="245"/>
    </row>
    <row r="1047684" spans="1:33" ht="12.75">
      <c r="A1047684" s="247"/>
      <c r="B1047684" s="248"/>
      <c r="C1047684" s="249"/>
      <c r="D1047684" s="250"/>
      <c r="E1047684" s="250"/>
      <c r="F1047684" s="250"/>
      <c r="G1047684" s="250"/>
      <c r="H1047684" s="250"/>
      <c r="I1047684" s="250"/>
      <c r="J1047684" s="244"/>
      <c r="K1047684" s="244"/>
      <c r="L1047684" s="244"/>
      <c r="M1047684" s="244"/>
      <c r="N1047684" s="244"/>
      <c r="O1047684" s="251"/>
      <c r="P1047684" s="251"/>
      <c r="Q1047684" s="251"/>
      <c r="R1047684" s="251"/>
      <c r="S1047684" s="251"/>
      <c r="T1047684" s="251"/>
      <c r="U1047684" s="251"/>
      <c r="V1047684" s="251"/>
      <c r="W1047684" s="251"/>
      <c r="X1047684" s="251"/>
      <c r="Y1047684" s="251"/>
      <c r="Z1047684" s="251"/>
      <c r="AA1047684" s="251"/>
      <c r="AB1047684" s="247"/>
      <c r="AC1047684" s="247"/>
      <c r="AD1047684" s="245"/>
      <c r="AE1047684" s="245"/>
      <c r="AF1047684" s="245"/>
      <c r="AG1047684" s="245"/>
    </row>
    <row r="1047685" spans="1:33" ht="12.75">
      <c r="A1047685" s="247"/>
      <c r="B1047685" s="248"/>
      <c r="C1047685" s="249"/>
      <c r="D1047685" s="250"/>
      <c r="E1047685" s="250"/>
      <c r="F1047685" s="250"/>
      <c r="G1047685" s="250"/>
      <c r="H1047685" s="250"/>
      <c r="I1047685" s="250"/>
      <c r="J1047685" s="244"/>
      <c r="K1047685" s="244"/>
      <c r="L1047685" s="244"/>
      <c r="M1047685" s="244"/>
      <c r="N1047685" s="244"/>
      <c r="O1047685" s="251"/>
      <c r="P1047685" s="251"/>
      <c r="Q1047685" s="251"/>
      <c r="R1047685" s="251"/>
      <c r="S1047685" s="251"/>
      <c r="T1047685" s="251"/>
      <c r="U1047685" s="251"/>
      <c r="V1047685" s="251"/>
      <c r="W1047685" s="251"/>
      <c r="X1047685" s="251"/>
      <c r="Y1047685" s="251"/>
      <c r="Z1047685" s="251"/>
      <c r="AA1047685" s="251"/>
      <c r="AB1047685" s="247"/>
      <c r="AC1047685" s="247"/>
      <c r="AD1047685" s="245"/>
      <c r="AE1047685" s="245"/>
      <c r="AF1047685" s="245"/>
      <c r="AG1047685" s="245"/>
    </row>
    <row r="1047686" spans="1:33" ht="12.75">
      <c r="A1047686" s="247"/>
      <c r="B1047686" s="248"/>
      <c r="C1047686" s="249"/>
      <c r="D1047686" s="250"/>
      <c r="E1047686" s="250"/>
      <c r="F1047686" s="250"/>
      <c r="G1047686" s="250"/>
      <c r="H1047686" s="250"/>
      <c r="I1047686" s="250"/>
      <c r="J1047686" s="244"/>
      <c r="K1047686" s="244"/>
      <c r="L1047686" s="244"/>
      <c r="M1047686" s="244"/>
      <c r="N1047686" s="244"/>
      <c r="O1047686" s="251"/>
      <c r="P1047686" s="251"/>
      <c r="Q1047686" s="251"/>
      <c r="R1047686" s="251"/>
      <c r="S1047686" s="251"/>
      <c r="T1047686" s="251"/>
      <c r="U1047686" s="251"/>
      <c r="V1047686" s="251"/>
      <c r="W1047686" s="251"/>
      <c r="X1047686" s="251"/>
      <c r="Y1047686" s="251"/>
      <c r="Z1047686" s="251"/>
      <c r="AA1047686" s="251"/>
      <c r="AB1047686" s="247"/>
      <c r="AC1047686" s="247"/>
      <c r="AD1047686" s="245"/>
      <c r="AE1047686" s="245"/>
      <c r="AF1047686" s="245"/>
      <c r="AG1047686" s="245"/>
    </row>
    <row r="1047687" spans="1:33" ht="12.75">
      <c r="A1047687" s="247"/>
      <c r="B1047687" s="248"/>
      <c r="C1047687" s="249"/>
      <c r="D1047687" s="250"/>
      <c r="E1047687" s="250"/>
      <c r="F1047687" s="250"/>
      <c r="G1047687" s="250"/>
      <c r="H1047687" s="250"/>
      <c r="I1047687" s="250"/>
      <c r="J1047687" s="244"/>
      <c r="K1047687" s="244"/>
      <c r="L1047687" s="244"/>
      <c r="M1047687" s="244"/>
      <c r="N1047687" s="244"/>
      <c r="O1047687" s="251"/>
      <c r="P1047687" s="251"/>
      <c r="Q1047687" s="251"/>
      <c r="R1047687" s="251"/>
      <c r="S1047687" s="251"/>
      <c r="T1047687" s="251"/>
      <c r="U1047687" s="251"/>
      <c r="V1047687" s="251"/>
      <c r="W1047687" s="251"/>
      <c r="X1047687" s="251"/>
      <c r="Y1047687" s="251"/>
      <c r="Z1047687" s="251"/>
      <c r="AA1047687" s="251"/>
      <c r="AB1047687" s="247"/>
      <c r="AC1047687" s="247"/>
      <c r="AD1047687" s="245"/>
      <c r="AE1047687" s="245"/>
      <c r="AF1047687" s="245"/>
      <c r="AG1047687" s="245"/>
    </row>
    <row r="1047688" spans="1:33" ht="12.75">
      <c r="A1047688" s="247"/>
      <c r="B1047688" s="248"/>
      <c r="C1047688" s="249"/>
      <c r="D1047688" s="250"/>
      <c r="E1047688" s="250"/>
      <c r="F1047688" s="250"/>
      <c r="G1047688" s="250"/>
      <c r="H1047688" s="250"/>
      <c r="I1047688" s="250"/>
      <c r="J1047688" s="244"/>
      <c r="K1047688" s="244"/>
      <c r="L1047688" s="244"/>
      <c r="M1047688" s="244"/>
      <c r="N1047688" s="244"/>
      <c r="O1047688" s="251"/>
      <c r="P1047688" s="251"/>
      <c r="Q1047688" s="251"/>
      <c r="R1047688" s="251"/>
      <c r="S1047688" s="251"/>
      <c r="T1047688" s="251"/>
      <c r="U1047688" s="251"/>
      <c r="V1047688" s="251"/>
      <c r="W1047688" s="251"/>
      <c r="X1047688" s="251"/>
      <c r="Y1047688" s="251"/>
      <c r="Z1047688" s="251"/>
      <c r="AA1047688" s="251"/>
      <c r="AB1047688" s="247"/>
      <c r="AC1047688" s="247"/>
      <c r="AD1047688" s="245"/>
      <c r="AE1047688" s="245"/>
      <c r="AF1047688" s="245"/>
      <c r="AG1047688" s="245"/>
    </row>
    <row r="1047689" spans="1:33" ht="12.75">
      <c r="A1047689" s="247"/>
      <c r="B1047689" s="248"/>
      <c r="C1047689" s="249"/>
      <c r="D1047689" s="250"/>
      <c r="E1047689" s="250"/>
      <c r="F1047689" s="250"/>
      <c r="G1047689" s="250"/>
      <c r="H1047689" s="250"/>
      <c r="I1047689" s="250"/>
      <c r="J1047689" s="244"/>
      <c r="K1047689" s="244"/>
      <c r="L1047689" s="244"/>
      <c r="M1047689" s="244"/>
      <c r="N1047689" s="244"/>
      <c r="O1047689" s="251"/>
      <c r="P1047689" s="251"/>
      <c r="Q1047689" s="251"/>
      <c r="R1047689" s="251"/>
      <c r="S1047689" s="251"/>
      <c r="T1047689" s="251"/>
      <c r="U1047689" s="251"/>
      <c r="V1047689" s="251"/>
      <c r="W1047689" s="251"/>
      <c r="X1047689" s="251"/>
      <c r="Y1047689" s="251"/>
      <c r="Z1047689" s="251"/>
      <c r="AA1047689" s="251"/>
      <c r="AB1047689" s="247"/>
      <c r="AC1047689" s="247"/>
      <c r="AD1047689" s="245"/>
      <c r="AE1047689" s="245"/>
      <c r="AF1047689" s="245"/>
      <c r="AG1047689" s="245"/>
    </row>
    <row r="1047690" spans="1:33" ht="12.75">
      <c r="A1047690" s="247"/>
      <c r="B1047690" s="248"/>
      <c r="C1047690" s="249"/>
      <c r="D1047690" s="250"/>
      <c r="E1047690" s="250"/>
      <c r="F1047690" s="250"/>
      <c r="G1047690" s="250"/>
      <c r="H1047690" s="250"/>
      <c r="I1047690" s="250"/>
      <c r="J1047690" s="244"/>
      <c r="K1047690" s="244"/>
      <c r="L1047690" s="244"/>
      <c r="M1047690" s="244"/>
      <c r="N1047690" s="244"/>
      <c r="O1047690" s="251"/>
      <c r="P1047690" s="251"/>
      <c r="Q1047690" s="251"/>
      <c r="R1047690" s="251"/>
      <c r="S1047690" s="251"/>
      <c r="T1047690" s="251"/>
      <c r="U1047690" s="251"/>
      <c r="V1047690" s="251"/>
      <c r="W1047690" s="251"/>
      <c r="X1047690" s="251"/>
      <c r="Y1047690" s="251"/>
      <c r="Z1047690" s="251"/>
      <c r="AA1047690" s="251"/>
      <c r="AB1047690" s="247"/>
      <c r="AC1047690" s="247"/>
      <c r="AD1047690" s="245"/>
      <c r="AE1047690" s="245"/>
      <c r="AF1047690" s="245"/>
      <c r="AG1047690" s="245"/>
    </row>
    <row r="1047691" spans="1:33" ht="12.75">
      <c r="A1047691" s="247"/>
      <c r="B1047691" s="248"/>
      <c r="C1047691" s="249"/>
      <c r="D1047691" s="250"/>
      <c r="E1047691" s="250"/>
      <c r="F1047691" s="250"/>
      <c r="G1047691" s="250"/>
      <c r="H1047691" s="250"/>
      <c r="I1047691" s="250"/>
      <c r="J1047691" s="244"/>
      <c r="K1047691" s="244"/>
      <c r="L1047691" s="244"/>
      <c r="M1047691" s="244"/>
      <c r="N1047691" s="244"/>
      <c r="O1047691" s="251"/>
      <c r="P1047691" s="251"/>
      <c r="Q1047691" s="251"/>
      <c r="R1047691" s="251"/>
      <c r="S1047691" s="251"/>
      <c r="T1047691" s="251"/>
      <c r="U1047691" s="251"/>
      <c r="V1047691" s="251"/>
      <c r="W1047691" s="251"/>
      <c r="X1047691" s="251"/>
      <c r="Y1047691" s="251"/>
      <c r="Z1047691" s="251"/>
      <c r="AA1047691" s="251"/>
      <c r="AB1047691" s="247"/>
      <c r="AC1047691" s="247"/>
      <c r="AD1047691" s="245"/>
      <c r="AE1047691" s="245"/>
      <c r="AF1047691" s="245"/>
      <c r="AG1047691" s="245"/>
    </row>
    <row r="1047692" spans="1:33" ht="12.75">
      <c r="A1047692" s="247"/>
      <c r="B1047692" s="248"/>
      <c r="C1047692" s="249"/>
      <c r="D1047692" s="250"/>
      <c r="E1047692" s="250"/>
      <c r="F1047692" s="250"/>
      <c r="G1047692" s="250"/>
      <c r="H1047692" s="250"/>
      <c r="I1047692" s="250"/>
      <c r="J1047692" s="244"/>
      <c r="K1047692" s="244"/>
      <c r="L1047692" s="244"/>
      <c r="M1047692" s="244"/>
      <c r="N1047692" s="244"/>
      <c r="O1047692" s="251"/>
      <c r="P1047692" s="251"/>
      <c r="Q1047692" s="251"/>
      <c r="R1047692" s="251"/>
      <c r="S1047692" s="251"/>
      <c r="T1047692" s="251"/>
      <c r="U1047692" s="251"/>
      <c r="V1047692" s="251"/>
      <c r="W1047692" s="251"/>
      <c r="X1047692" s="251"/>
      <c r="Y1047692" s="251"/>
      <c r="Z1047692" s="251"/>
      <c r="AA1047692" s="251"/>
      <c r="AB1047692" s="247"/>
      <c r="AC1047692" s="247"/>
      <c r="AD1047692" s="245"/>
      <c r="AE1047692" s="245"/>
      <c r="AF1047692" s="245"/>
      <c r="AG1047692" s="245"/>
    </row>
    <row r="1047693" spans="1:33" ht="12.75">
      <c r="A1047693" s="247"/>
      <c r="B1047693" s="248"/>
      <c r="C1047693" s="249"/>
      <c r="D1047693" s="250"/>
      <c r="E1047693" s="250"/>
      <c r="F1047693" s="250"/>
      <c r="G1047693" s="250"/>
      <c r="H1047693" s="250"/>
      <c r="I1047693" s="250"/>
      <c r="J1047693" s="244"/>
      <c r="K1047693" s="244"/>
      <c r="L1047693" s="244"/>
      <c r="M1047693" s="244"/>
      <c r="N1047693" s="244"/>
      <c r="O1047693" s="251"/>
      <c r="P1047693" s="251"/>
      <c r="Q1047693" s="251"/>
      <c r="R1047693" s="251"/>
      <c r="S1047693" s="251"/>
      <c r="T1047693" s="251"/>
      <c r="U1047693" s="251"/>
      <c r="V1047693" s="251"/>
      <c r="W1047693" s="251"/>
      <c r="X1047693" s="251"/>
      <c r="Y1047693" s="251"/>
      <c r="Z1047693" s="251"/>
      <c r="AA1047693" s="251"/>
      <c r="AB1047693" s="247"/>
      <c r="AC1047693" s="247"/>
      <c r="AD1047693" s="245"/>
      <c r="AE1047693" s="245"/>
      <c r="AF1047693" s="245"/>
      <c r="AG1047693" s="245"/>
    </row>
    <row r="1047694" spans="1:33" ht="12.75">
      <c r="A1047694" s="247"/>
      <c r="B1047694" s="248"/>
      <c r="C1047694" s="249"/>
      <c r="D1047694" s="250"/>
      <c r="E1047694" s="250"/>
      <c r="F1047694" s="250"/>
      <c r="G1047694" s="250"/>
      <c r="H1047694" s="250"/>
      <c r="I1047694" s="250"/>
      <c r="J1047694" s="244"/>
      <c r="K1047694" s="244"/>
      <c r="L1047694" s="244"/>
      <c r="M1047694" s="244"/>
      <c r="N1047694" s="244"/>
      <c r="O1047694" s="251"/>
      <c r="P1047694" s="251"/>
      <c r="Q1047694" s="251"/>
      <c r="R1047694" s="251"/>
      <c r="S1047694" s="251"/>
      <c r="T1047694" s="251"/>
      <c r="U1047694" s="251"/>
      <c r="V1047694" s="251"/>
      <c r="W1047694" s="251"/>
      <c r="X1047694" s="251"/>
      <c r="Y1047694" s="251"/>
      <c r="Z1047694" s="251"/>
      <c r="AA1047694" s="251"/>
      <c r="AB1047694" s="247"/>
      <c r="AC1047694" s="247"/>
      <c r="AD1047694" s="245"/>
      <c r="AE1047694" s="245"/>
      <c r="AF1047694" s="245"/>
      <c r="AG1047694" s="245"/>
    </row>
    <row r="1047695" spans="1:33" ht="12.75">
      <c r="A1047695" s="247"/>
      <c r="B1047695" s="248"/>
      <c r="C1047695" s="249"/>
      <c r="D1047695" s="250"/>
      <c r="E1047695" s="250"/>
      <c r="F1047695" s="250"/>
      <c r="G1047695" s="250"/>
      <c r="H1047695" s="250"/>
      <c r="I1047695" s="250"/>
      <c r="J1047695" s="244"/>
      <c r="K1047695" s="244"/>
      <c r="L1047695" s="244"/>
      <c r="M1047695" s="244"/>
      <c r="N1047695" s="244"/>
      <c r="O1047695" s="251"/>
      <c r="P1047695" s="251"/>
      <c r="Q1047695" s="251"/>
      <c r="R1047695" s="251"/>
      <c r="S1047695" s="251"/>
      <c r="T1047695" s="251"/>
      <c r="U1047695" s="251"/>
      <c r="V1047695" s="251"/>
      <c r="W1047695" s="251"/>
      <c r="X1047695" s="251"/>
      <c r="Y1047695" s="251"/>
      <c r="Z1047695" s="251"/>
      <c r="AA1047695" s="251"/>
      <c r="AB1047695" s="247"/>
      <c r="AC1047695" s="247"/>
      <c r="AD1047695" s="245"/>
      <c r="AE1047695" s="245"/>
      <c r="AF1047695" s="245"/>
      <c r="AG1047695" s="245"/>
    </row>
    <row r="1047696" spans="1:33" ht="12.75">
      <c r="A1047696" s="247"/>
      <c r="B1047696" s="248"/>
      <c r="C1047696" s="249"/>
      <c r="D1047696" s="250"/>
      <c r="E1047696" s="250"/>
      <c r="F1047696" s="250"/>
      <c r="G1047696" s="250"/>
      <c r="H1047696" s="250"/>
      <c r="I1047696" s="250"/>
      <c r="J1047696" s="244"/>
      <c r="K1047696" s="244"/>
      <c r="L1047696" s="244"/>
      <c r="M1047696" s="244"/>
      <c r="N1047696" s="244"/>
      <c r="O1047696" s="251"/>
      <c r="P1047696" s="251"/>
      <c r="Q1047696" s="251"/>
      <c r="R1047696" s="251"/>
      <c r="S1047696" s="251"/>
      <c r="T1047696" s="251"/>
      <c r="U1047696" s="251"/>
      <c r="V1047696" s="251"/>
      <c r="W1047696" s="251"/>
      <c r="X1047696" s="251"/>
      <c r="Y1047696" s="251"/>
      <c r="Z1047696" s="251"/>
      <c r="AA1047696" s="251"/>
      <c r="AB1047696" s="247"/>
      <c r="AC1047696" s="247"/>
      <c r="AD1047696" s="245"/>
      <c r="AE1047696" s="245"/>
      <c r="AF1047696" s="245"/>
      <c r="AG1047696" s="245"/>
    </row>
    <row r="1047697" spans="1:33" ht="12.75">
      <c r="A1047697" s="247"/>
      <c r="B1047697" s="248"/>
      <c r="C1047697" s="249"/>
      <c r="D1047697" s="250"/>
      <c r="E1047697" s="250"/>
      <c r="F1047697" s="250"/>
      <c r="G1047697" s="250"/>
      <c r="H1047697" s="250"/>
      <c r="I1047697" s="250"/>
      <c r="J1047697" s="244"/>
      <c r="K1047697" s="244"/>
      <c r="L1047697" s="244"/>
      <c r="M1047697" s="244"/>
      <c r="N1047697" s="244"/>
      <c r="O1047697" s="251"/>
      <c r="P1047697" s="251"/>
      <c r="Q1047697" s="251"/>
      <c r="R1047697" s="251"/>
      <c r="S1047697" s="251"/>
      <c r="T1047697" s="251"/>
      <c r="U1047697" s="251"/>
      <c r="V1047697" s="251"/>
      <c r="W1047697" s="251"/>
      <c r="X1047697" s="251"/>
      <c r="Y1047697" s="251"/>
      <c r="Z1047697" s="251"/>
      <c r="AA1047697" s="251"/>
      <c r="AB1047697" s="247"/>
      <c r="AC1047697" s="247"/>
      <c r="AD1047697" s="245"/>
      <c r="AE1047697" s="245"/>
      <c r="AF1047697" s="245"/>
      <c r="AG1047697" s="245"/>
    </row>
    <row r="1047698" spans="1:33" ht="12.75">
      <c r="A1047698" s="247"/>
      <c r="B1047698" s="248"/>
      <c r="C1047698" s="249"/>
      <c r="D1047698" s="250"/>
      <c r="E1047698" s="250"/>
      <c r="F1047698" s="250"/>
      <c r="G1047698" s="250"/>
      <c r="H1047698" s="250"/>
      <c r="I1047698" s="250"/>
      <c r="J1047698" s="244"/>
      <c r="K1047698" s="244"/>
      <c r="L1047698" s="244"/>
      <c r="M1047698" s="244"/>
      <c r="N1047698" s="244"/>
      <c r="O1047698" s="251"/>
      <c r="P1047698" s="251"/>
      <c r="Q1047698" s="251"/>
      <c r="R1047698" s="251"/>
      <c r="S1047698" s="251"/>
      <c r="T1047698" s="251"/>
      <c r="U1047698" s="251"/>
      <c r="V1047698" s="251"/>
      <c r="W1047698" s="251"/>
      <c r="X1047698" s="251"/>
      <c r="Y1047698" s="251"/>
      <c r="Z1047698" s="251"/>
      <c r="AA1047698" s="251"/>
      <c r="AB1047698" s="247"/>
      <c r="AC1047698" s="247"/>
      <c r="AD1047698" s="245"/>
      <c r="AE1047698" s="245"/>
      <c r="AF1047698" s="245"/>
      <c r="AG1047698" s="245"/>
    </row>
    <row r="1047699" spans="1:33" ht="12.75">
      <c r="A1047699" s="247"/>
      <c r="B1047699" s="248"/>
      <c r="C1047699" s="249"/>
      <c r="D1047699" s="250"/>
      <c r="E1047699" s="250"/>
      <c r="F1047699" s="250"/>
      <c r="G1047699" s="250"/>
      <c r="H1047699" s="250"/>
      <c r="I1047699" s="250"/>
      <c r="J1047699" s="244"/>
      <c r="K1047699" s="244"/>
      <c r="L1047699" s="244"/>
      <c r="M1047699" s="244"/>
      <c r="N1047699" s="244"/>
      <c r="O1047699" s="251"/>
      <c r="P1047699" s="251"/>
      <c r="Q1047699" s="251"/>
      <c r="R1047699" s="251"/>
      <c r="S1047699" s="251"/>
      <c r="T1047699" s="251"/>
      <c r="U1047699" s="251"/>
      <c r="V1047699" s="251"/>
      <c r="W1047699" s="251"/>
      <c r="X1047699" s="251"/>
      <c r="Y1047699" s="251"/>
      <c r="Z1047699" s="251"/>
      <c r="AA1047699" s="251"/>
      <c r="AB1047699" s="247"/>
      <c r="AC1047699" s="247"/>
      <c r="AD1047699" s="245"/>
      <c r="AE1047699" s="245"/>
      <c r="AF1047699" s="245"/>
      <c r="AG1047699" s="245"/>
    </row>
    <row r="1047700" spans="1:33" ht="12.75">
      <c r="A1047700" s="247"/>
      <c r="B1047700" s="248"/>
      <c r="C1047700" s="249"/>
      <c r="D1047700" s="250"/>
      <c r="E1047700" s="250"/>
      <c r="F1047700" s="250"/>
      <c r="G1047700" s="250"/>
      <c r="H1047700" s="250"/>
      <c r="I1047700" s="250"/>
      <c r="J1047700" s="244"/>
      <c r="K1047700" s="244"/>
      <c r="L1047700" s="244"/>
      <c r="M1047700" s="244"/>
      <c r="N1047700" s="244"/>
      <c r="O1047700" s="251"/>
      <c r="P1047700" s="251"/>
      <c r="Q1047700" s="251"/>
      <c r="R1047700" s="251"/>
      <c r="S1047700" s="251"/>
      <c r="T1047700" s="251"/>
      <c r="U1047700" s="251"/>
      <c r="V1047700" s="251"/>
      <c r="W1047700" s="251"/>
      <c r="X1047700" s="251"/>
      <c r="Y1047700" s="251"/>
      <c r="Z1047700" s="251"/>
      <c r="AA1047700" s="251"/>
      <c r="AB1047700" s="247"/>
      <c r="AC1047700" s="247"/>
      <c r="AD1047700" s="245"/>
      <c r="AE1047700" s="245"/>
      <c r="AF1047700" s="245"/>
      <c r="AG1047700" s="245"/>
    </row>
    <row r="1047701" spans="1:33" ht="12.75">
      <c r="A1047701" s="247"/>
      <c r="B1047701" s="248"/>
      <c r="C1047701" s="249"/>
      <c r="D1047701" s="250"/>
      <c r="E1047701" s="250"/>
      <c r="F1047701" s="250"/>
      <c r="G1047701" s="250"/>
      <c r="H1047701" s="250"/>
      <c r="I1047701" s="250"/>
      <c r="J1047701" s="244"/>
      <c r="K1047701" s="244"/>
      <c r="L1047701" s="244"/>
      <c r="M1047701" s="244"/>
      <c r="N1047701" s="244"/>
      <c r="O1047701" s="251"/>
      <c r="P1047701" s="251"/>
      <c r="Q1047701" s="251"/>
      <c r="R1047701" s="251"/>
      <c r="S1047701" s="251"/>
      <c r="T1047701" s="251"/>
      <c r="U1047701" s="251"/>
      <c r="V1047701" s="251"/>
      <c r="W1047701" s="251"/>
      <c r="X1047701" s="251"/>
      <c r="Y1047701" s="251"/>
      <c r="Z1047701" s="251"/>
      <c r="AA1047701" s="251"/>
      <c r="AB1047701" s="247"/>
      <c r="AC1047701" s="247"/>
      <c r="AD1047701" s="245"/>
      <c r="AE1047701" s="245"/>
      <c r="AF1047701" s="245"/>
      <c r="AG1047701" s="245"/>
    </row>
    <row r="1047702" spans="1:33" ht="12.75">
      <c r="A1047702" s="247"/>
      <c r="B1047702" s="248"/>
      <c r="C1047702" s="249"/>
      <c r="D1047702" s="250"/>
      <c r="E1047702" s="250"/>
      <c r="F1047702" s="250"/>
      <c r="G1047702" s="250"/>
      <c r="H1047702" s="250"/>
      <c r="I1047702" s="250"/>
      <c r="J1047702" s="244"/>
      <c r="K1047702" s="244"/>
      <c r="L1047702" s="244"/>
      <c r="M1047702" s="244"/>
      <c r="N1047702" s="244"/>
      <c r="O1047702" s="251"/>
      <c r="P1047702" s="251"/>
      <c r="Q1047702" s="251"/>
      <c r="R1047702" s="251"/>
      <c r="S1047702" s="251"/>
      <c r="T1047702" s="251"/>
      <c r="U1047702" s="251"/>
      <c r="V1047702" s="251"/>
      <c r="W1047702" s="251"/>
      <c r="X1047702" s="251"/>
      <c r="Y1047702" s="251"/>
      <c r="Z1047702" s="251"/>
      <c r="AA1047702" s="251"/>
      <c r="AB1047702" s="247"/>
      <c r="AC1047702" s="247"/>
      <c r="AD1047702" s="245"/>
      <c r="AE1047702" s="245"/>
      <c r="AF1047702" s="245"/>
      <c r="AG1047702" s="245"/>
    </row>
    <row r="1047703" spans="1:33" ht="12.75">
      <c r="A1047703" s="247"/>
      <c r="B1047703" s="248"/>
      <c r="C1047703" s="249"/>
      <c r="D1047703" s="250"/>
      <c r="E1047703" s="250"/>
      <c r="F1047703" s="250"/>
      <c r="G1047703" s="250"/>
      <c r="H1047703" s="250"/>
      <c r="I1047703" s="250"/>
      <c r="J1047703" s="244"/>
      <c r="K1047703" s="244"/>
      <c r="L1047703" s="244"/>
      <c r="M1047703" s="244"/>
      <c r="N1047703" s="244"/>
      <c r="O1047703" s="251"/>
      <c r="P1047703" s="251"/>
      <c r="Q1047703" s="251"/>
      <c r="R1047703" s="251"/>
      <c r="S1047703" s="251"/>
      <c r="T1047703" s="251"/>
      <c r="U1047703" s="251"/>
      <c r="V1047703" s="251"/>
      <c r="W1047703" s="251"/>
      <c r="X1047703" s="251"/>
      <c r="Y1047703" s="251"/>
      <c r="Z1047703" s="251"/>
      <c r="AA1047703" s="251"/>
      <c r="AB1047703" s="247"/>
      <c r="AC1047703" s="247"/>
      <c r="AD1047703" s="245"/>
      <c r="AE1047703" s="245"/>
      <c r="AF1047703" s="245"/>
      <c r="AG1047703" s="245"/>
    </row>
    <row r="1047704" spans="1:33" ht="12.75">
      <c r="A1047704" s="247"/>
      <c r="B1047704" s="248"/>
      <c r="C1047704" s="249"/>
      <c r="D1047704" s="250"/>
      <c r="E1047704" s="250"/>
      <c r="F1047704" s="250"/>
      <c r="G1047704" s="250"/>
      <c r="H1047704" s="250"/>
      <c r="I1047704" s="250"/>
      <c r="J1047704" s="244"/>
      <c r="K1047704" s="244"/>
      <c r="L1047704" s="244"/>
      <c r="M1047704" s="244"/>
      <c r="N1047704" s="244"/>
      <c r="O1047704" s="251"/>
      <c r="P1047704" s="251"/>
      <c r="Q1047704" s="251"/>
      <c r="R1047704" s="251"/>
      <c r="S1047704" s="251"/>
      <c r="T1047704" s="251"/>
      <c r="U1047704" s="251"/>
      <c r="V1047704" s="251"/>
      <c r="W1047704" s="251"/>
      <c r="X1047704" s="251"/>
      <c r="Y1047704" s="251"/>
      <c r="Z1047704" s="251"/>
      <c r="AA1047704" s="251"/>
      <c r="AB1047704" s="247"/>
      <c r="AC1047704" s="247"/>
      <c r="AD1047704" s="245"/>
      <c r="AE1047704" s="245"/>
      <c r="AF1047704" s="245"/>
      <c r="AG1047704" s="245"/>
    </row>
    <row r="1047705" spans="1:33" ht="12.75">
      <c r="A1047705" s="247"/>
      <c r="B1047705" s="248"/>
      <c r="C1047705" s="249"/>
      <c r="D1047705" s="250"/>
      <c r="E1047705" s="250"/>
      <c r="F1047705" s="250"/>
      <c r="G1047705" s="250"/>
      <c r="H1047705" s="250"/>
      <c r="I1047705" s="250"/>
      <c r="J1047705" s="244"/>
      <c r="K1047705" s="244"/>
      <c r="L1047705" s="244"/>
      <c r="M1047705" s="244"/>
      <c r="N1047705" s="244"/>
      <c r="O1047705" s="251"/>
      <c r="P1047705" s="251"/>
      <c r="Q1047705" s="251"/>
      <c r="R1047705" s="251"/>
      <c r="S1047705" s="251"/>
      <c r="T1047705" s="251"/>
      <c r="U1047705" s="251"/>
      <c r="V1047705" s="251"/>
      <c r="W1047705" s="251"/>
      <c r="X1047705" s="251"/>
      <c r="Y1047705" s="251"/>
      <c r="Z1047705" s="251"/>
      <c r="AA1047705" s="251"/>
      <c r="AB1047705" s="247"/>
      <c r="AC1047705" s="247"/>
      <c r="AD1047705" s="245"/>
      <c r="AE1047705" s="245"/>
      <c r="AF1047705" s="245"/>
      <c r="AG1047705" s="245"/>
    </row>
    <row r="1047706" spans="1:33" ht="12.75">
      <c r="A1047706" s="247"/>
      <c r="B1047706" s="248"/>
      <c r="C1047706" s="249"/>
      <c r="D1047706" s="250"/>
      <c r="E1047706" s="250"/>
      <c r="F1047706" s="250"/>
      <c r="G1047706" s="250"/>
      <c r="H1047706" s="250"/>
      <c r="I1047706" s="250"/>
      <c r="J1047706" s="244"/>
      <c r="K1047706" s="244"/>
      <c r="L1047706" s="244"/>
      <c r="M1047706" s="244"/>
      <c r="N1047706" s="244"/>
      <c r="O1047706" s="251"/>
      <c r="P1047706" s="251"/>
      <c r="Q1047706" s="251"/>
      <c r="R1047706" s="251"/>
      <c r="S1047706" s="251"/>
      <c r="T1047706" s="251"/>
      <c r="U1047706" s="251"/>
      <c r="V1047706" s="251"/>
      <c r="W1047706" s="251"/>
      <c r="X1047706" s="251"/>
      <c r="Y1047706" s="251"/>
      <c r="Z1047706" s="251"/>
      <c r="AA1047706" s="251"/>
      <c r="AB1047706" s="247"/>
      <c r="AC1047706" s="247"/>
      <c r="AD1047706" s="245"/>
      <c r="AE1047706" s="245"/>
      <c r="AF1047706" s="245"/>
      <c r="AG1047706" s="245"/>
    </row>
    <row r="1047707" spans="1:33" ht="12.75">
      <c r="A1047707" s="247"/>
      <c r="B1047707" s="248"/>
      <c r="C1047707" s="249"/>
      <c r="D1047707" s="250"/>
      <c r="E1047707" s="250"/>
      <c r="F1047707" s="250"/>
      <c r="G1047707" s="250"/>
      <c r="H1047707" s="250"/>
      <c r="I1047707" s="250"/>
      <c r="J1047707" s="244"/>
      <c r="K1047707" s="244"/>
      <c r="L1047707" s="244"/>
      <c r="M1047707" s="244"/>
      <c r="N1047707" s="244"/>
      <c r="O1047707" s="251"/>
      <c r="P1047707" s="251"/>
      <c r="Q1047707" s="251"/>
      <c r="R1047707" s="251"/>
      <c r="S1047707" s="251"/>
      <c r="T1047707" s="251"/>
      <c r="U1047707" s="251"/>
      <c r="V1047707" s="251"/>
      <c r="W1047707" s="251"/>
      <c r="X1047707" s="251"/>
      <c r="Y1047707" s="251"/>
      <c r="Z1047707" s="251"/>
      <c r="AA1047707" s="251"/>
      <c r="AB1047707" s="247"/>
      <c r="AC1047707" s="247"/>
      <c r="AD1047707" s="245"/>
      <c r="AE1047707" s="245"/>
      <c r="AF1047707" s="245"/>
      <c r="AG1047707" s="245"/>
    </row>
    <row r="1047708" spans="1:33" ht="12.75">
      <c r="A1047708" s="247"/>
      <c r="B1047708" s="248"/>
      <c r="C1047708" s="249"/>
      <c r="D1047708" s="250"/>
      <c r="E1047708" s="250"/>
      <c r="F1047708" s="250"/>
      <c r="G1047708" s="250"/>
      <c r="H1047708" s="250"/>
      <c r="I1047708" s="250"/>
      <c r="J1047708" s="244"/>
      <c r="K1047708" s="244"/>
      <c r="L1047708" s="244"/>
      <c r="M1047708" s="244"/>
      <c r="N1047708" s="244"/>
      <c r="O1047708" s="251"/>
      <c r="P1047708" s="251"/>
      <c r="Q1047708" s="251"/>
      <c r="R1047708" s="251"/>
      <c r="S1047708" s="251"/>
      <c r="T1047708" s="251"/>
      <c r="U1047708" s="251"/>
      <c r="V1047708" s="251"/>
      <c r="W1047708" s="251"/>
      <c r="X1047708" s="251"/>
      <c r="Y1047708" s="251"/>
      <c r="Z1047708" s="251"/>
      <c r="AA1047708" s="251"/>
      <c r="AB1047708" s="247"/>
      <c r="AC1047708" s="247"/>
      <c r="AD1047708" s="245"/>
      <c r="AE1047708" s="245"/>
      <c r="AF1047708" s="245"/>
      <c r="AG1047708" s="245"/>
    </row>
    <row r="1047709" spans="1:33" ht="12.75">
      <c r="A1047709" s="247"/>
      <c r="B1047709" s="248"/>
      <c r="C1047709" s="249"/>
      <c r="D1047709" s="250"/>
      <c r="E1047709" s="250"/>
      <c r="F1047709" s="250"/>
      <c r="G1047709" s="250"/>
      <c r="H1047709" s="250"/>
      <c r="I1047709" s="250"/>
      <c r="J1047709" s="244"/>
      <c r="K1047709" s="244"/>
      <c r="L1047709" s="244"/>
      <c r="M1047709" s="244"/>
      <c r="N1047709" s="244"/>
      <c r="O1047709" s="251"/>
      <c r="P1047709" s="251"/>
      <c r="Q1047709" s="251"/>
      <c r="R1047709" s="251"/>
      <c r="S1047709" s="251"/>
      <c r="T1047709" s="251"/>
      <c r="U1047709" s="251"/>
      <c r="V1047709" s="251"/>
      <c r="W1047709" s="251"/>
      <c r="X1047709" s="251"/>
      <c r="Y1047709" s="251"/>
      <c r="Z1047709" s="251"/>
      <c r="AA1047709" s="251"/>
      <c r="AB1047709" s="247"/>
      <c r="AC1047709" s="247"/>
      <c r="AD1047709" s="245"/>
      <c r="AE1047709" s="245"/>
      <c r="AF1047709" s="245"/>
      <c r="AG1047709" s="245"/>
    </row>
    <row r="1047710" spans="1:33" ht="12.75">
      <c r="A1047710" s="247"/>
      <c r="B1047710" s="248"/>
      <c r="C1047710" s="249"/>
      <c r="D1047710" s="250"/>
      <c r="E1047710" s="250"/>
      <c r="F1047710" s="250"/>
      <c r="G1047710" s="250"/>
      <c r="H1047710" s="250"/>
      <c r="I1047710" s="250"/>
      <c r="J1047710" s="244"/>
      <c r="K1047710" s="244"/>
      <c r="L1047710" s="244"/>
      <c r="M1047710" s="244"/>
      <c r="N1047710" s="244"/>
      <c r="O1047710" s="251"/>
      <c r="P1047710" s="251"/>
      <c r="Q1047710" s="251"/>
      <c r="R1047710" s="251"/>
      <c r="S1047710" s="251"/>
      <c r="T1047710" s="251"/>
      <c r="U1047710" s="251"/>
      <c r="V1047710" s="251"/>
      <c r="W1047710" s="251"/>
      <c r="X1047710" s="251"/>
      <c r="Y1047710" s="251"/>
      <c r="Z1047710" s="251"/>
      <c r="AA1047710" s="251"/>
      <c r="AB1047710" s="247"/>
      <c r="AC1047710" s="247"/>
      <c r="AD1047710" s="245"/>
      <c r="AE1047710" s="245"/>
      <c r="AF1047710" s="245"/>
      <c r="AG1047710" s="245"/>
    </row>
    <row r="1047711" spans="1:33" ht="12.75">
      <c r="A1047711" s="247"/>
      <c r="B1047711" s="248"/>
      <c r="C1047711" s="249"/>
      <c r="D1047711" s="250"/>
      <c r="E1047711" s="250"/>
      <c r="F1047711" s="250"/>
      <c r="G1047711" s="250"/>
      <c r="H1047711" s="250"/>
      <c r="I1047711" s="250"/>
      <c r="J1047711" s="244"/>
      <c r="K1047711" s="244"/>
      <c r="L1047711" s="244"/>
      <c r="M1047711" s="244"/>
      <c r="N1047711" s="244"/>
      <c r="O1047711" s="251"/>
      <c r="P1047711" s="251"/>
      <c r="Q1047711" s="251"/>
      <c r="R1047711" s="251"/>
      <c r="S1047711" s="251"/>
      <c r="T1047711" s="251"/>
      <c r="U1047711" s="251"/>
      <c r="V1047711" s="251"/>
      <c r="W1047711" s="251"/>
      <c r="X1047711" s="251"/>
      <c r="Y1047711" s="251"/>
      <c r="Z1047711" s="251"/>
      <c r="AA1047711" s="251"/>
      <c r="AB1047711" s="247"/>
      <c r="AC1047711" s="247"/>
      <c r="AD1047711" s="245"/>
      <c r="AE1047711" s="245"/>
      <c r="AF1047711" s="245"/>
      <c r="AG1047711" s="245"/>
    </row>
    <row r="1047712" spans="1:33" ht="12.75">
      <c r="A1047712" s="247"/>
      <c r="B1047712" s="248"/>
      <c r="C1047712" s="249"/>
      <c r="D1047712" s="250"/>
      <c r="E1047712" s="250"/>
      <c r="F1047712" s="250"/>
      <c r="G1047712" s="250"/>
      <c r="H1047712" s="250"/>
      <c r="I1047712" s="250"/>
      <c r="J1047712" s="244"/>
      <c r="K1047712" s="244"/>
      <c r="L1047712" s="244"/>
      <c r="M1047712" s="244"/>
      <c r="N1047712" s="244"/>
      <c r="O1047712" s="251"/>
      <c r="P1047712" s="251"/>
      <c r="Q1047712" s="251"/>
      <c r="R1047712" s="251"/>
      <c r="S1047712" s="251"/>
      <c r="T1047712" s="251"/>
      <c r="U1047712" s="251"/>
      <c r="V1047712" s="251"/>
      <c r="W1047712" s="251"/>
      <c r="X1047712" s="251"/>
      <c r="Y1047712" s="251"/>
      <c r="Z1047712" s="251"/>
      <c r="AA1047712" s="251"/>
      <c r="AB1047712" s="247"/>
      <c r="AC1047712" s="247"/>
      <c r="AD1047712" s="245"/>
      <c r="AE1047712" s="245"/>
      <c r="AF1047712" s="245"/>
      <c r="AG1047712" s="245"/>
    </row>
    <row r="1047713" spans="1:33" ht="12.75">
      <c r="A1047713" s="247"/>
      <c r="B1047713" s="248"/>
      <c r="C1047713" s="249"/>
      <c r="D1047713" s="250"/>
      <c r="E1047713" s="250"/>
      <c r="F1047713" s="250"/>
      <c r="G1047713" s="250"/>
      <c r="H1047713" s="250"/>
      <c r="I1047713" s="250"/>
      <c r="J1047713" s="244"/>
      <c r="K1047713" s="244"/>
      <c r="L1047713" s="244"/>
      <c r="M1047713" s="244"/>
      <c r="N1047713" s="244"/>
      <c r="O1047713" s="251"/>
      <c r="P1047713" s="251"/>
      <c r="Q1047713" s="251"/>
      <c r="R1047713" s="251"/>
      <c r="S1047713" s="251"/>
      <c r="T1047713" s="251"/>
      <c r="U1047713" s="251"/>
      <c r="V1047713" s="251"/>
      <c r="W1047713" s="251"/>
      <c r="X1047713" s="251"/>
      <c r="Y1047713" s="251"/>
      <c r="Z1047713" s="251"/>
      <c r="AA1047713" s="251"/>
      <c r="AB1047713" s="247"/>
      <c r="AC1047713" s="247"/>
      <c r="AD1047713" s="245"/>
      <c r="AE1047713" s="245"/>
      <c r="AF1047713" s="245"/>
      <c r="AG1047713" s="245"/>
    </row>
    <row r="1047714" spans="1:33" ht="12.75">
      <c r="A1047714" s="247"/>
      <c r="B1047714" s="248"/>
      <c r="C1047714" s="249"/>
      <c r="D1047714" s="250"/>
      <c r="E1047714" s="250"/>
      <c r="F1047714" s="250"/>
      <c r="G1047714" s="250"/>
      <c r="H1047714" s="250"/>
      <c r="I1047714" s="250"/>
      <c r="J1047714" s="244"/>
      <c r="K1047714" s="244"/>
      <c r="L1047714" s="244"/>
      <c r="M1047714" s="244"/>
      <c r="N1047714" s="244"/>
      <c r="O1047714" s="251"/>
      <c r="P1047714" s="251"/>
      <c r="Q1047714" s="251"/>
      <c r="R1047714" s="251"/>
      <c r="S1047714" s="251"/>
      <c r="T1047714" s="251"/>
      <c r="U1047714" s="251"/>
      <c r="V1047714" s="251"/>
      <c r="W1047714" s="251"/>
      <c r="X1047714" s="251"/>
      <c r="Y1047714" s="251"/>
      <c r="Z1047714" s="251"/>
      <c r="AA1047714" s="251"/>
      <c r="AB1047714" s="247"/>
      <c r="AC1047714" s="247"/>
      <c r="AD1047714" s="245"/>
      <c r="AE1047714" s="245"/>
      <c r="AF1047714" s="245"/>
      <c r="AG1047714" s="245"/>
    </row>
    <row r="1047715" spans="1:33" ht="12.75">
      <c r="A1047715" s="247"/>
      <c r="B1047715" s="248"/>
      <c r="C1047715" s="249"/>
      <c r="D1047715" s="250"/>
      <c r="E1047715" s="250"/>
      <c r="F1047715" s="250"/>
      <c r="G1047715" s="250"/>
      <c r="H1047715" s="250"/>
      <c r="I1047715" s="250"/>
      <c r="J1047715" s="244"/>
      <c r="K1047715" s="244"/>
      <c r="L1047715" s="244"/>
      <c r="M1047715" s="244"/>
      <c r="N1047715" s="244"/>
      <c r="O1047715" s="251"/>
      <c r="P1047715" s="251"/>
      <c r="Q1047715" s="251"/>
      <c r="R1047715" s="251"/>
      <c r="S1047715" s="251"/>
      <c r="T1047715" s="251"/>
      <c r="U1047715" s="251"/>
      <c r="V1047715" s="251"/>
      <c r="W1047715" s="251"/>
      <c r="X1047715" s="251"/>
      <c r="Y1047715" s="251"/>
      <c r="Z1047715" s="251"/>
      <c r="AA1047715" s="251"/>
      <c r="AB1047715" s="247"/>
      <c r="AC1047715" s="247"/>
      <c r="AD1047715" s="245"/>
      <c r="AE1047715" s="245"/>
      <c r="AF1047715" s="245"/>
      <c r="AG1047715" s="245"/>
    </row>
    <row r="1047716" spans="1:33" ht="12.75">
      <c r="A1047716" s="247"/>
      <c r="B1047716" s="248"/>
      <c r="C1047716" s="249"/>
      <c r="D1047716" s="250"/>
      <c r="E1047716" s="250"/>
      <c r="F1047716" s="250"/>
      <c r="G1047716" s="250"/>
      <c r="H1047716" s="250"/>
      <c r="I1047716" s="250"/>
      <c r="J1047716" s="244"/>
      <c r="K1047716" s="244"/>
      <c r="L1047716" s="244"/>
      <c r="M1047716" s="244"/>
      <c r="N1047716" s="244"/>
      <c r="O1047716" s="251"/>
      <c r="P1047716" s="251"/>
      <c r="Q1047716" s="251"/>
      <c r="R1047716" s="251"/>
      <c r="S1047716" s="251"/>
      <c r="T1047716" s="251"/>
      <c r="U1047716" s="251"/>
      <c r="V1047716" s="251"/>
      <c r="W1047716" s="251"/>
      <c r="X1047716" s="251"/>
      <c r="Y1047716" s="251"/>
      <c r="Z1047716" s="251"/>
      <c r="AA1047716" s="251"/>
      <c r="AB1047716" s="247"/>
      <c r="AC1047716" s="247"/>
      <c r="AD1047716" s="245"/>
      <c r="AE1047716" s="245"/>
      <c r="AF1047716" s="245"/>
      <c r="AG1047716" s="245"/>
    </row>
    <row r="1047717" spans="1:33" ht="12.75">
      <c r="A1047717" s="247"/>
      <c r="B1047717" s="248"/>
      <c r="C1047717" s="249"/>
      <c r="D1047717" s="250"/>
      <c r="E1047717" s="250"/>
      <c r="F1047717" s="250"/>
      <c r="G1047717" s="250"/>
      <c r="H1047717" s="250"/>
      <c r="I1047717" s="250"/>
      <c r="J1047717" s="244"/>
      <c r="K1047717" s="244"/>
      <c r="L1047717" s="244"/>
      <c r="M1047717" s="244"/>
      <c r="N1047717" s="244"/>
      <c r="O1047717" s="251"/>
      <c r="P1047717" s="251"/>
      <c r="Q1047717" s="251"/>
      <c r="R1047717" s="251"/>
      <c r="S1047717" s="251"/>
      <c r="T1047717" s="251"/>
      <c r="U1047717" s="251"/>
      <c r="V1047717" s="251"/>
      <c r="W1047717" s="251"/>
      <c r="X1047717" s="251"/>
      <c r="Y1047717" s="251"/>
      <c r="Z1047717" s="251"/>
      <c r="AA1047717" s="251"/>
      <c r="AB1047717" s="247"/>
      <c r="AC1047717" s="247"/>
      <c r="AD1047717" s="245"/>
      <c r="AE1047717" s="245"/>
      <c r="AF1047717" s="245"/>
      <c r="AG1047717" s="245"/>
    </row>
    <row r="1047718" spans="1:33" ht="12.75">
      <c r="A1047718" s="247"/>
      <c r="B1047718" s="248"/>
      <c r="C1047718" s="249"/>
      <c r="D1047718" s="250"/>
      <c r="E1047718" s="250"/>
      <c r="F1047718" s="250"/>
      <c r="G1047718" s="250"/>
      <c r="H1047718" s="250"/>
      <c r="I1047718" s="250"/>
      <c r="J1047718" s="244"/>
      <c r="K1047718" s="244"/>
      <c r="L1047718" s="244"/>
      <c r="M1047718" s="244"/>
      <c r="N1047718" s="244"/>
      <c r="O1047718" s="251"/>
      <c r="P1047718" s="251"/>
      <c r="Q1047718" s="251"/>
      <c r="R1047718" s="251"/>
      <c r="S1047718" s="251"/>
      <c r="T1047718" s="251"/>
      <c r="U1047718" s="251"/>
      <c r="V1047718" s="251"/>
      <c r="W1047718" s="251"/>
      <c r="X1047718" s="251"/>
      <c r="Y1047718" s="251"/>
      <c r="Z1047718" s="251"/>
      <c r="AA1047718" s="251"/>
      <c r="AB1047718" s="247"/>
      <c r="AC1047718" s="247"/>
      <c r="AD1047718" s="245"/>
      <c r="AE1047718" s="245"/>
      <c r="AF1047718" s="245"/>
      <c r="AG1047718" s="245"/>
    </row>
    <row r="1047719" spans="1:33" ht="12.75">
      <c r="A1047719" s="247"/>
      <c r="B1047719" s="248"/>
      <c r="C1047719" s="249"/>
      <c r="D1047719" s="250"/>
      <c r="E1047719" s="250"/>
      <c r="F1047719" s="250"/>
      <c r="G1047719" s="250"/>
      <c r="H1047719" s="250"/>
      <c r="I1047719" s="250"/>
      <c r="J1047719" s="244"/>
      <c r="K1047719" s="244"/>
      <c r="L1047719" s="244"/>
      <c r="M1047719" s="244"/>
      <c r="N1047719" s="244"/>
      <c r="O1047719" s="251"/>
      <c r="P1047719" s="251"/>
      <c r="Q1047719" s="251"/>
      <c r="R1047719" s="251"/>
      <c r="S1047719" s="251"/>
      <c r="T1047719" s="251"/>
      <c r="U1047719" s="251"/>
      <c r="V1047719" s="251"/>
      <c r="W1047719" s="251"/>
      <c r="X1047719" s="251"/>
      <c r="Y1047719" s="251"/>
      <c r="Z1047719" s="251"/>
      <c r="AA1047719" s="251"/>
      <c r="AB1047719" s="247"/>
      <c r="AC1047719" s="247"/>
      <c r="AD1047719" s="245"/>
      <c r="AE1047719" s="245"/>
      <c r="AF1047719" s="245"/>
      <c r="AG1047719" s="245"/>
    </row>
    <row r="1047720" spans="1:33" ht="12.75">
      <c r="A1047720" s="247"/>
      <c r="B1047720" s="248"/>
      <c r="C1047720" s="249"/>
      <c r="D1047720" s="250"/>
      <c r="E1047720" s="250"/>
      <c r="F1047720" s="250"/>
      <c r="G1047720" s="250"/>
      <c r="H1047720" s="250"/>
      <c r="I1047720" s="250"/>
      <c r="J1047720" s="244"/>
      <c r="K1047720" s="244"/>
      <c r="L1047720" s="244"/>
      <c r="M1047720" s="244"/>
      <c r="N1047720" s="244"/>
      <c r="O1047720" s="251"/>
      <c r="P1047720" s="251"/>
      <c r="Q1047720" s="251"/>
      <c r="R1047720" s="251"/>
      <c r="S1047720" s="251"/>
      <c r="T1047720" s="251"/>
      <c r="U1047720" s="251"/>
      <c r="V1047720" s="251"/>
      <c r="W1047720" s="251"/>
      <c r="X1047720" s="251"/>
      <c r="Y1047720" s="251"/>
      <c r="Z1047720" s="251"/>
      <c r="AA1047720" s="251"/>
      <c r="AB1047720" s="247"/>
      <c r="AC1047720" s="247"/>
      <c r="AD1047720" s="245"/>
      <c r="AE1047720" s="245"/>
      <c r="AF1047720" s="245"/>
      <c r="AG1047720" s="245"/>
    </row>
    <row r="1047721" spans="1:33" ht="12.75">
      <c r="A1047721" s="247"/>
      <c r="B1047721" s="248"/>
      <c r="C1047721" s="249"/>
      <c r="D1047721" s="250"/>
      <c r="E1047721" s="250"/>
      <c r="F1047721" s="250"/>
      <c r="G1047721" s="250"/>
      <c r="H1047721" s="250"/>
      <c r="I1047721" s="250"/>
      <c r="J1047721" s="244"/>
      <c r="K1047721" s="244"/>
      <c r="L1047721" s="244"/>
      <c r="M1047721" s="244"/>
      <c r="N1047721" s="244"/>
      <c r="O1047721" s="251"/>
      <c r="P1047721" s="251"/>
      <c r="Q1047721" s="251"/>
      <c r="R1047721" s="251"/>
      <c r="S1047721" s="251"/>
      <c r="T1047721" s="251"/>
      <c r="U1047721" s="251"/>
      <c r="V1047721" s="251"/>
      <c r="W1047721" s="251"/>
      <c r="X1047721" s="251"/>
      <c r="Y1047721" s="251"/>
      <c r="Z1047721" s="251"/>
      <c r="AA1047721" s="251"/>
      <c r="AB1047721" s="247"/>
      <c r="AC1047721" s="247"/>
      <c r="AD1047721" s="245"/>
      <c r="AE1047721" s="245"/>
      <c r="AF1047721" s="245"/>
      <c r="AG1047721" s="245"/>
    </row>
    <row r="1047722" spans="1:33" ht="12.75">
      <c r="A1047722" s="247"/>
      <c r="B1047722" s="248"/>
      <c r="C1047722" s="249"/>
      <c r="D1047722" s="250"/>
      <c r="E1047722" s="250"/>
      <c r="F1047722" s="250"/>
      <c r="G1047722" s="250"/>
      <c r="H1047722" s="250"/>
      <c r="I1047722" s="250"/>
      <c r="J1047722" s="244"/>
      <c r="K1047722" s="244"/>
      <c r="L1047722" s="244"/>
      <c r="M1047722" s="244"/>
      <c r="N1047722" s="244"/>
      <c r="O1047722" s="251"/>
      <c r="P1047722" s="251"/>
      <c r="Q1047722" s="251"/>
      <c r="R1047722" s="251"/>
      <c r="S1047722" s="251"/>
      <c r="T1047722" s="251"/>
      <c r="U1047722" s="251"/>
      <c r="V1047722" s="251"/>
      <c r="W1047722" s="251"/>
      <c r="X1047722" s="251"/>
      <c r="Y1047722" s="251"/>
      <c r="Z1047722" s="251"/>
      <c r="AA1047722" s="251"/>
      <c r="AB1047722" s="247"/>
      <c r="AC1047722" s="247"/>
      <c r="AD1047722" s="245"/>
      <c r="AE1047722" s="245"/>
      <c r="AF1047722" s="245"/>
      <c r="AG1047722" s="245"/>
    </row>
    <row r="1047723" spans="1:33" ht="12.75">
      <c r="A1047723" s="247"/>
      <c r="B1047723" s="248"/>
      <c r="C1047723" s="249"/>
      <c r="D1047723" s="250"/>
      <c r="E1047723" s="250"/>
      <c r="F1047723" s="250"/>
      <c r="G1047723" s="250"/>
      <c r="H1047723" s="250"/>
      <c r="I1047723" s="250"/>
      <c r="J1047723" s="244"/>
      <c r="K1047723" s="244"/>
      <c r="L1047723" s="244"/>
      <c r="M1047723" s="244"/>
      <c r="N1047723" s="244"/>
      <c r="O1047723" s="251"/>
      <c r="P1047723" s="251"/>
      <c r="Q1047723" s="251"/>
      <c r="R1047723" s="251"/>
      <c r="S1047723" s="251"/>
      <c r="T1047723" s="251"/>
      <c r="U1047723" s="251"/>
      <c r="V1047723" s="251"/>
      <c r="W1047723" s="251"/>
      <c r="X1047723" s="251"/>
      <c r="Y1047723" s="251"/>
      <c r="Z1047723" s="251"/>
      <c r="AA1047723" s="251"/>
      <c r="AB1047723" s="247"/>
      <c r="AC1047723" s="247"/>
      <c r="AD1047723" s="245"/>
      <c r="AE1047723" s="245"/>
      <c r="AF1047723" s="245"/>
      <c r="AG1047723" s="245"/>
    </row>
    <row r="1047724" spans="1:33" ht="12.75">
      <c r="A1047724" s="247"/>
      <c r="B1047724" s="248"/>
      <c r="C1047724" s="249"/>
      <c r="D1047724" s="250"/>
      <c r="E1047724" s="250"/>
      <c r="F1047724" s="250"/>
      <c r="G1047724" s="250"/>
      <c r="H1047724" s="250"/>
      <c r="I1047724" s="250"/>
      <c r="J1047724" s="244"/>
      <c r="K1047724" s="244"/>
      <c r="L1047724" s="244"/>
      <c r="M1047724" s="244"/>
      <c r="N1047724" s="244"/>
      <c r="O1047724" s="251"/>
      <c r="P1047724" s="251"/>
      <c r="Q1047724" s="251"/>
      <c r="R1047724" s="251"/>
      <c r="S1047724" s="251"/>
      <c r="T1047724" s="251"/>
      <c r="U1047724" s="251"/>
      <c r="V1047724" s="251"/>
      <c r="W1047724" s="251"/>
      <c r="X1047724" s="251"/>
      <c r="Y1047724" s="251"/>
      <c r="Z1047724" s="251"/>
      <c r="AA1047724" s="251"/>
      <c r="AB1047724" s="247"/>
      <c r="AC1047724" s="247"/>
      <c r="AD1047724" s="245"/>
      <c r="AE1047724" s="245"/>
      <c r="AF1047724" s="245"/>
      <c r="AG1047724" s="245"/>
    </row>
    <row r="1047725" spans="1:33" ht="12.75">
      <c r="A1047725" s="247"/>
      <c r="B1047725" s="248"/>
      <c r="C1047725" s="249"/>
      <c r="D1047725" s="250"/>
      <c r="E1047725" s="250"/>
      <c r="F1047725" s="250"/>
      <c r="G1047725" s="250"/>
      <c r="H1047725" s="250"/>
      <c r="I1047725" s="250"/>
      <c r="J1047725" s="244"/>
      <c r="K1047725" s="244"/>
      <c r="L1047725" s="244"/>
      <c r="M1047725" s="244"/>
      <c r="N1047725" s="244"/>
      <c r="O1047725" s="251"/>
      <c r="P1047725" s="251"/>
      <c r="Q1047725" s="251"/>
      <c r="R1047725" s="251"/>
      <c r="S1047725" s="251"/>
      <c r="T1047725" s="251"/>
      <c r="U1047725" s="251"/>
      <c r="V1047725" s="251"/>
      <c r="W1047725" s="251"/>
      <c r="X1047725" s="251"/>
      <c r="Y1047725" s="251"/>
      <c r="Z1047725" s="251"/>
      <c r="AA1047725" s="251"/>
      <c r="AB1047725" s="247"/>
      <c r="AC1047725" s="247"/>
      <c r="AD1047725" s="245"/>
      <c r="AE1047725" s="245"/>
      <c r="AF1047725" s="245"/>
      <c r="AG1047725" s="245"/>
    </row>
    <row r="1047726" spans="1:33" ht="12.75">
      <c r="A1047726" s="247"/>
      <c r="B1047726" s="248"/>
      <c r="C1047726" s="249"/>
      <c r="D1047726" s="250"/>
      <c r="E1047726" s="250"/>
      <c r="F1047726" s="250"/>
      <c r="G1047726" s="250"/>
      <c r="H1047726" s="250"/>
      <c r="I1047726" s="250"/>
      <c r="J1047726" s="244"/>
      <c r="K1047726" s="244"/>
      <c r="L1047726" s="244"/>
      <c r="M1047726" s="244"/>
      <c r="N1047726" s="244"/>
      <c r="O1047726" s="251"/>
      <c r="P1047726" s="251"/>
      <c r="Q1047726" s="251"/>
      <c r="R1047726" s="251"/>
      <c r="S1047726" s="251"/>
      <c r="T1047726" s="251"/>
      <c r="U1047726" s="251"/>
      <c r="V1047726" s="251"/>
      <c r="W1047726" s="251"/>
      <c r="X1047726" s="251"/>
      <c r="Y1047726" s="251"/>
      <c r="Z1047726" s="251"/>
      <c r="AA1047726" s="251"/>
      <c r="AB1047726" s="247"/>
      <c r="AC1047726" s="247"/>
      <c r="AD1047726" s="245"/>
      <c r="AE1047726" s="245"/>
      <c r="AF1047726" s="245"/>
      <c r="AG1047726" s="245"/>
    </row>
    <row r="1047727" spans="1:33" ht="12.75">
      <c r="A1047727" s="247"/>
      <c r="B1047727" s="248"/>
      <c r="C1047727" s="249"/>
      <c r="D1047727" s="250"/>
      <c r="E1047727" s="250"/>
      <c r="F1047727" s="250"/>
      <c r="G1047727" s="250"/>
      <c r="H1047727" s="250"/>
      <c r="I1047727" s="250"/>
      <c r="J1047727" s="244"/>
      <c r="K1047727" s="244"/>
      <c r="L1047727" s="244"/>
      <c r="M1047727" s="244"/>
      <c r="N1047727" s="244"/>
      <c r="O1047727" s="251"/>
      <c r="P1047727" s="251"/>
      <c r="Q1047727" s="251"/>
      <c r="R1047727" s="251"/>
      <c r="S1047727" s="251"/>
      <c r="T1047727" s="251"/>
      <c r="U1047727" s="251"/>
      <c r="V1047727" s="251"/>
      <c r="W1047727" s="251"/>
      <c r="X1047727" s="251"/>
      <c r="Y1047727" s="251"/>
      <c r="Z1047727" s="251"/>
      <c r="AA1047727" s="251"/>
      <c r="AB1047727" s="247"/>
      <c r="AC1047727" s="247"/>
      <c r="AD1047727" s="245"/>
      <c r="AE1047727" s="245"/>
      <c r="AF1047727" s="245"/>
      <c r="AG1047727" s="245"/>
    </row>
    <row r="1047728" spans="1:33" ht="12.75">
      <c r="A1047728" s="247"/>
      <c r="B1047728" s="248"/>
      <c r="C1047728" s="249"/>
      <c r="D1047728" s="250"/>
      <c r="E1047728" s="250"/>
      <c r="F1047728" s="250"/>
      <c r="G1047728" s="250"/>
      <c r="H1047728" s="250"/>
      <c r="I1047728" s="250"/>
      <c r="J1047728" s="244"/>
      <c r="K1047728" s="244"/>
      <c r="L1047728" s="244"/>
      <c r="M1047728" s="244"/>
      <c r="N1047728" s="244"/>
      <c r="O1047728" s="251"/>
      <c r="P1047728" s="251"/>
      <c r="Q1047728" s="251"/>
      <c r="R1047728" s="251"/>
      <c r="S1047728" s="251"/>
      <c r="T1047728" s="251"/>
      <c r="U1047728" s="251"/>
      <c r="V1047728" s="251"/>
      <c r="W1047728" s="251"/>
      <c r="X1047728" s="251"/>
      <c r="Y1047728" s="251"/>
      <c r="Z1047728" s="251"/>
      <c r="AA1047728" s="251"/>
      <c r="AB1047728" s="247"/>
      <c r="AC1047728" s="247"/>
      <c r="AD1047728" s="245"/>
      <c r="AE1047728" s="245"/>
      <c r="AF1047728" s="245"/>
      <c r="AG1047728" s="245"/>
    </row>
    <row r="1047729" spans="1:33" ht="12.75">
      <c r="A1047729" s="247"/>
      <c r="B1047729" s="248"/>
      <c r="C1047729" s="249"/>
      <c r="D1047729" s="250"/>
      <c r="E1047729" s="250"/>
      <c r="F1047729" s="250"/>
      <c r="G1047729" s="250"/>
      <c r="H1047729" s="250"/>
      <c r="I1047729" s="250"/>
      <c r="J1047729" s="244"/>
      <c r="K1047729" s="244"/>
      <c r="L1047729" s="244"/>
      <c r="M1047729" s="244"/>
      <c r="N1047729" s="244"/>
      <c r="O1047729" s="251"/>
      <c r="P1047729" s="251"/>
      <c r="Q1047729" s="251"/>
      <c r="R1047729" s="251"/>
      <c r="S1047729" s="251"/>
      <c r="T1047729" s="251"/>
      <c r="U1047729" s="251"/>
      <c r="V1047729" s="251"/>
      <c r="W1047729" s="251"/>
      <c r="X1047729" s="251"/>
      <c r="Y1047729" s="251"/>
      <c r="Z1047729" s="251"/>
      <c r="AA1047729" s="251"/>
      <c r="AB1047729" s="247"/>
      <c r="AC1047729" s="247"/>
      <c r="AD1047729" s="245"/>
      <c r="AE1047729" s="245"/>
      <c r="AF1047729" s="245"/>
      <c r="AG1047729" s="245"/>
    </row>
    <row r="1047730" spans="1:33" ht="12.75">
      <c r="A1047730" s="247"/>
      <c r="B1047730" s="248"/>
      <c r="C1047730" s="249"/>
      <c r="D1047730" s="250"/>
      <c r="E1047730" s="250"/>
      <c r="F1047730" s="250"/>
      <c r="G1047730" s="250"/>
      <c r="H1047730" s="250"/>
      <c r="I1047730" s="250"/>
      <c r="J1047730" s="244"/>
      <c r="K1047730" s="244"/>
      <c r="L1047730" s="244"/>
      <c r="M1047730" s="244"/>
      <c r="N1047730" s="244"/>
      <c r="O1047730" s="251"/>
      <c r="P1047730" s="251"/>
      <c r="Q1047730" s="251"/>
      <c r="R1047730" s="251"/>
      <c r="S1047730" s="251"/>
      <c r="T1047730" s="251"/>
      <c r="U1047730" s="251"/>
      <c r="V1047730" s="251"/>
      <c r="W1047730" s="251"/>
      <c r="X1047730" s="251"/>
      <c r="Y1047730" s="251"/>
      <c r="Z1047730" s="251"/>
      <c r="AA1047730" s="251"/>
      <c r="AB1047730" s="247"/>
      <c r="AC1047730" s="247"/>
      <c r="AD1047730" s="245"/>
      <c r="AE1047730" s="245"/>
      <c r="AF1047730" s="245"/>
      <c r="AG1047730" s="245"/>
    </row>
    <row r="1047731" spans="1:33" ht="12.75">
      <c r="A1047731" s="247"/>
      <c r="B1047731" s="248"/>
      <c r="C1047731" s="249"/>
      <c r="D1047731" s="250"/>
      <c r="E1047731" s="250"/>
      <c r="F1047731" s="250"/>
      <c r="G1047731" s="250"/>
      <c r="H1047731" s="250"/>
      <c r="I1047731" s="250"/>
      <c r="J1047731" s="244"/>
      <c r="K1047731" s="244"/>
      <c r="L1047731" s="244"/>
      <c r="M1047731" s="244"/>
      <c r="N1047731" s="244"/>
      <c r="O1047731" s="251"/>
      <c r="P1047731" s="251"/>
      <c r="Q1047731" s="251"/>
      <c r="R1047731" s="251"/>
      <c r="S1047731" s="251"/>
      <c r="T1047731" s="251"/>
      <c r="U1047731" s="251"/>
      <c r="V1047731" s="251"/>
      <c r="W1047731" s="251"/>
      <c r="X1047731" s="251"/>
      <c r="Y1047731" s="251"/>
      <c r="Z1047731" s="251"/>
      <c r="AA1047731" s="251"/>
      <c r="AB1047731" s="247"/>
      <c r="AC1047731" s="247"/>
      <c r="AD1047731" s="245"/>
      <c r="AE1047731" s="245"/>
      <c r="AF1047731" s="245"/>
      <c r="AG1047731" s="245"/>
    </row>
    <row r="1047732" spans="1:33" ht="12.75">
      <c r="A1047732" s="247"/>
      <c r="B1047732" s="248"/>
      <c r="C1047732" s="249"/>
      <c r="D1047732" s="250"/>
      <c r="E1047732" s="250"/>
      <c r="F1047732" s="250"/>
      <c r="G1047732" s="250"/>
      <c r="H1047732" s="250"/>
      <c r="I1047732" s="250"/>
      <c r="J1047732" s="244"/>
      <c r="K1047732" s="244"/>
      <c r="L1047732" s="244"/>
      <c r="M1047732" s="244"/>
      <c r="N1047732" s="244"/>
      <c r="O1047732" s="251"/>
      <c r="P1047732" s="251"/>
      <c r="Q1047732" s="251"/>
      <c r="R1047732" s="251"/>
      <c r="S1047732" s="251"/>
      <c r="T1047732" s="251"/>
      <c r="U1047732" s="251"/>
      <c r="V1047732" s="251"/>
      <c r="W1047732" s="251"/>
      <c r="X1047732" s="251"/>
      <c r="Y1047732" s="251"/>
      <c r="Z1047732" s="251"/>
      <c r="AA1047732" s="251"/>
      <c r="AB1047732" s="247"/>
      <c r="AC1047732" s="247"/>
      <c r="AD1047732" s="245"/>
      <c r="AE1047732" s="245"/>
      <c r="AF1047732" s="245"/>
      <c r="AG1047732" s="245"/>
    </row>
    <row r="1047733" spans="1:33" ht="12.75">
      <c r="A1047733" s="247"/>
      <c r="B1047733" s="248"/>
      <c r="C1047733" s="249"/>
      <c r="D1047733" s="250"/>
      <c r="E1047733" s="250"/>
      <c r="F1047733" s="250"/>
      <c r="G1047733" s="250"/>
      <c r="H1047733" s="250"/>
      <c r="I1047733" s="250"/>
      <c r="J1047733" s="244"/>
      <c r="K1047733" s="244"/>
      <c r="L1047733" s="244"/>
      <c r="M1047733" s="244"/>
      <c r="N1047733" s="244"/>
      <c r="O1047733" s="251"/>
      <c r="P1047733" s="251"/>
      <c r="Q1047733" s="251"/>
      <c r="R1047733" s="251"/>
      <c r="S1047733" s="251"/>
      <c r="T1047733" s="251"/>
      <c r="U1047733" s="251"/>
      <c r="V1047733" s="251"/>
      <c r="W1047733" s="251"/>
      <c r="X1047733" s="251"/>
      <c r="Y1047733" s="251"/>
      <c r="Z1047733" s="251"/>
      <c r="AA1047733" s="251"/>
      <c r="AB1047733" s="247"/>
      <c r="AC1047733" s="247"/>
      <c r="AD1047733" s="245"/>
      <c r="AE1047733" s="245"/>
      <c r="AF1047733" s="245"/>
      <c r="AG1047733" s="245"/>
    </row>
    <row r="1047734" spans="1:33" ht="12.75">
      <c r="A1047734" s="247"/>
      <c r="B1047734" s="248"/>
      <c r="C1047734" s="249"/>
      <c r="D1047734" s="250"/>
      <c r="E1047734" s="250"/>
      <c r="F1047734" s="250"/>
      <c r="G1047734" s="250"/>
      <c r="H1047734" s="250"/>
      <c r="I1047734" s="250"/>
      <c r="J1047734" s="244"/>
      <c r="K1047734" s="244"/>
      <c r="L1047734" s="244"/>
      <c r="M1047734" s="244"/>
      <c r="N1047734" s="244"/>
      <c r="O1047734" s="251"/>
      <c r="P1047734" s="251"/>
      <c r="Q1047734" s="251"/>
      <c r="R1047734" s="251"/>
      <c r="S1047734" s="251"/>
      <c r="T1047734" s="251"/>
      <c r="U1047734" s="251"/>
      <c r="V1047734" s="251"/>
      <c r="W1047734" s="251"/>
      <c r="X1047734" s="251"/>
      <c r="Y1047734" s="251"/>
      <c r="Z1047734" s="251"/>
      <c r="AA1047734" s="251"/>
      <c r="AB1047734" s="247"/>
      <c r="AC1047734" s="247"/>
      <c r="AD1047734" s="245"/>
      <c r="AE1047734" s="245"/>
      <c r="AF1047734" s="245"/>
      <c r="AG1047734" s="245"/>
    </row>
    <row r="1047735" spans="1:33" ht="12.75">
      <c r="A1047735" s="247"/>
      <c r="B1047735" s="248"/>
      <c r="C1047735" s="249"/>
      <c r="D1047735" s="250"/>
      <c r="E1047735" s="250"/>
      <c r="F1047735" s="250"/>
      <c r="G1047735" s="250"/>
      <c r="H1047735" s="250"/>
      <c r="I1047735" s="250"/>
      <c r="J1047735" s="244"/>
      <c r="K1047735" s="244"/>
      <c r="L1047735" s="244"/>
      <c r="M1047735" s="244"/>
      <c r="N1047735" s="244"/>
      <c r="O1047735" s="251"/>
      <c r="P1047735" s="251"/>
      <c r="Q1047735" s="251"/>
      <c r="R1047735" s="251"/>
      <c r="S1047735" s="251"/>
      <c r="T1047735" s="251"/>
      <c r="U1047735" s="251"/>
      <c r="V1047735" s="251"/>
      <c r="W1047735" s="251"/>
      <c r="X1047735" s="251"/>
      <c r="Y1047735" s="251"/>
      <c r="Z1047735" s="251"/>
      <c r="AA1047735" s="251"/>
      <c r="AB1047735" s="247"/>
      <c r="AC1047735" s="247"/>
      <c r="AD1047735" s="245"/>
      <c r="AE1047735" s="245"/>
      <c r="AF1047735" s="245"/>
      <c r="AG1047735" s="245"/>
    </row>
    <row r="1047736" spans="1:33" ht="12.75">
      <c r="A1047736" s="247"/>
      <c r="B1047736" s="248"/>
      <c r="C1047736" s="249"/>
      <c r="D1047736" s="250"/>
      <c r="E1047736" s="250"/>
      <c r="F1047736" s="250"/>
      <c r="G1047736" s="250"/>
      <c r="H1047736" s="250"/>
      <c r="I1047736" s="250"/>
      <c r="J1047736" s="244"/>
      <c r="K1047736" s="244"/>
      <c r="L1047736" s="244"/>
      <c r="M1047736" s="244"/>
      <c r="N1047736" s="244"/>
      <c r="O1047736" s="251"/>
      <c r="P1047736" s="251"/>
      <c r="Q1047736" s="251"/>
      <c r="R1047736" s="251"/>
      <c r="S1047736" s="251"/>
      <c r="T1047736" s="251"/>
      <c r="U1047736" s="251"/>
      <c r="V1047736" s="251"/>
      <c r="W1047736" s="251"/>
      <c r="X1047736" s="251"/>
      <c r="Y1047736" s="251"/>
      <c r="Z1047736" s="251"/>
      <c r="AA1047736" s="251"/>
      <c r="AB1047736" s="247"/>
      <c r="AC1047736" s="247"/>
      <c r="AD1047736" s="245"/>
      <c r="AE1047736" s="245"/>
      <c r="AF1047736" s="245"/>
      <c r="AG1047736" s="245"/>
    </row>
    <row r="1047737" spans="1:33" ht="12.75">
      <c r="A1047737" s="247"/>
      <c r="B1047737" s="248"/>
      <c r="C1047737" s="249"/>
      <c r="D1047737" s="250"/>
      <c r="E1047737" s="250"/>
      <c r="F1047737" s="250"/>
      <c r="G1047737" s="250"/>
      <c r="H1047737" s="250"/>
      <c r="I1047737" s="250"/>
      <c r="J1047737" s="244"/>
      <c r="K1047737" s="244"/>
      <c r="L1047737" s="244"/>
      <c r="M1047737" s="244"/>
      <c r="N1047737" s="244"/>
      <c r="O1047737" s="251"/>
      <c r="P1047737" s="251"/>
      <c r="Q1047737" s="251"/>
      <c r="R1047737" s="251"/>
      <c r="S1047737" s="251"/>
      <c r="T1047737" s="251"/>
      <c r="U1047737" s="251"/>
      <c r="V1047737" s="251"/>
      <c r="W1047737" s="251"/>
      <c r="X1047737" s="251"/>
      <c r="Y1047737" s="251"/>
      <c r="Z1047737" s="251"/>
      <c r="AA1047737" s="251"/>
      <c r="AB1047737" s="247"/>
      <c r="AC1047737" s="247"/>
      <c r="AD1047737" s="245"/>
      <c r="AE1047737" s="245"/>
      <c r="AF1047737" s="245"/>
      <c r="AG1047737" s="245"/>
    </row>
    <row r="1047738" spans="1:33" ht="12.75">
      <c r="A1047738" s="247"/>
      <c r="B1047738" s="248"/>
      <c r="C1047738" s="249"/>
      <c r="D1047738" s="250"/>
      <c r="E1047738" s="250"/>
      <c r="F1047738" s="250"/>
      <c r="G1047738" s="250"/>
      <c r="H1047738" s="250"/>
      <c r="I1047738" s="250"/>
      <c r="J1047738" s="244"/>
      <c r="K1047738" s="244"/>
      <c r="L1047738" s="244"/>
      <c r="M1047738" s="244"/>
      <c r="N1047738" s="244"/>
      <c r="O1047738" s="251"/>
      <c r="P1047738" s="251"/>
      <c r="Q1047738" s="251"/>
      <c r="R1047738" s="251"/>
      <c r="S1047738" s="251"/>
      <c r="T1047738" s="251"/>
      <c r="U1047738" s="251"/>
      <c r="V1047738" s="251"/>
      <c r="W1047738" s="251"/>
      <c r="X1047738" s="251"/>
      <c r="Y1047738" s="251"/>
      <c r="Z1047738" s="251"/>
      <c r="AA1047738" s="251"/>
      <c r="AB1047738" s="247"/>
      <c r="AC1047738" s="247"/>
      <c r="AD1047738" s="245"/>
      <c r="AE1047738" s="245"/>
      <c r="AF1047738" s="245"/>
      <c r="AG1047738" s="245"/>
    </row>
    <row r="1047739" spans="1:33" ht="12.75">
      <c r="A1047739" s="247"/>
      <c r="B1047739" s="248"/>
      <c r="C1047739" s="249"/>
      <c r="D1047739" s="250"/>
      <c r="E1047739" s="250"/>
      <c r="F1047739" s="250"/>
      <c r="G1047739" s="250"/>
      <c r="H1047739" s="250"/>
      <c r="I1047739" s="250"/>
      <c r="J1047739" s="244"/>
      <c r="K1047739" s="244"/>
      <c r="L1047739" s="244"/>
      <c r="M1047739" s="244"/>
      <c r="N1047739" s="244"/>
      <c r="O1047739" s="251"/>
      <c r="P1047739" s="251"/>
      <c r="Q1047739" s="251"/>
      <c r="R1047739" s="251"/>
      <c r="S1047739" s="251"/>
      <c r="T1047739" s="251"/>
      <c r="U1047739" s="251"/>
      <c r="V1047739" s="251"/>
      <c r="W1047739" s="251"/>
      <c r="X1047739" s="251"/>
      <c r="Y1047739" s="251"/>
      <c r="Z1047739" s="251"/>
      <c r="AA1047739" s="251"/>
      <c r="AB1047739" s="247"/>
      <c r="AC1047739" s="247"/>
      <c r="AD1047739" s="245"/>
      <c r="AE1047739" s="245"/>
      <c r="AF1047739" s="245"/>
      <c r="AG1047739" s="245"/>
    </row>
    <row r="1047740" spans="1:33" ht="12.75">
      <c r="A1047740" s="247"/>
      <c r="B1047740" s="248"/>
      <c r="C1047740" s="249"/>
      <c r="D1047740" s="250"/>
      <c r="E1047740" s="250"/>
      <c r="F1047740" s="250"/>
      <c r="G1047740" s="250"/>
      <c r="H1047740" s="250"/>
      <c r="I1047740" s="250"/>
      <c r="J1047740" s="244"/>
      <c r="K1047740" s="244"/>
      <c r="L1047740" s="244"/>
      <c r="M1047740" s="244"/>
      <c r="N1047740" s="244"/>
      <c r="O1047740" s="251"/>
      <c r="P1047740" s="251"/>
      <c r="Q1047740" s="251"/>
      <c r="R1047740" s="251"/>
      <c r="S1047740" s="251"/>
      <c r="T1047740" s="251"/>
      <c r="U1047740" s="251"/>
      <c r="V1047740" s="251"/>
      <c r="W1047740" s="251"/>
      <c r="X1047740" s="251"/>
      <c r="Y1047740" s="251"/>
      <c r="Z1047740" s="251"/>
      <c r="AA1047740" s="251"/>
      <c r="AB1047740" s="247"/>
      <c r="AC1047740" s="247"/>
      <c r="AD1047740" s="245"/>
      <c r="AE1047740" s="245"/>
      <c r="AF1047740" s="245"/>
      <c r="AG1047740" s="245"/>
    </row>
    <row r="1047741" spans="1:33" ht="12.75">
      <c r="A1047741" s="247"/>
      <c r="B1047741" s="248"/>
      <c r="C1047741" s="249"/>
      <c r="D1047741" s="250"/>
      <c r="E1047741" s="250"/>
      <c r="F1047741" s="250"/>
      <c r="G1047741" s="250"/>
      <c r="H1047741" s="250"/>
      <c r="I1047741" s="250"/>
      <c r="J1047741" s="244"/>
      <c r="K1047741" s="244"/>
      <c r="L1047741" s="244"/>
      <c r="M1047741" s="244"/>
      <c r="N1047741" s="244"/>
      <c r="O1047741" s="251"/>
      <c r="P1047741" s="251"/>
      <c r="Q1047741" s="251"/>
      <c r="R1047741" s="251"/>
      <c r="S1047741" s="251"/>
      <c r="T1047741" s="251"/>
      <c r="U1047741" s="251"/>
      <c r="V1047741" s="251"/>
      <c r="W1047741" s="251"/>
      <c r="X1047741" s="251"/>
      <c r="Y1047741" s="251"/>
      <c r="Z1047741" s="251"/>
      <c r="AA1047741" s="251"/>
      <c r="AB1047741" s="247"/>
      <c r="AC1047741" s="247"/>
      <c r="AD1047741" s="245"/>
      <c r="AE1047741" s="245"/>
      <c r="AF1047741" s="245"/>
      <c r="AG1047741" s="245"/>
    </row>
    <row r="1047742" spans="1:33" ht="12.75">
      <c r="A1047742" s="247"/>
      <c r="B1047742" s="248"/>
      <c r="C1047742" s="249"/>
      <c r="D1047742" s="250"/>
      <c r="E1047742" s="250"/>
      <c r="F1047742" s="250"/>
      <c r="G1047742" s="250"/>
      <c r="H1047742" s="250"/>
      <c r="I1047742" s="250"/>
      <c r="J1047742" s="244"/>
      <c r="K1047742" s="244"/>
      <c r="L1047742" s="244"/>
      <c r="M1047742" s="244"/>
      <c r="N1047742" s="244"/>
      <c r="O1047742" s="251"/>
      <c r="P1047742" s="251"/>
      <c r="Q1047742" s="251"/>
      <c r="R1047742" s="251"/>
      <c r="S1047742" s="251"/>
      <c r="T1047742" s="251"/>
      <c r="U1047742" s="251"/>
      <c r="V1047742" s="251"/>
      <c r="W1047742" s="251"/>
      <c r="X1047742" s="251"/>
      <c r="Y1047742" s="251"/>
      <c r="Z1047742" s="251"/>
      <c r="AA1047742" s="251"/>
      <c r="AB1047742" s="247"/>
      <c r="AC1047742" s="247"/>
      <c r="AD1047742" s="245"/>
      <c r="AE1047742" s="245"/>
      <c r="AF1047742" s="245"/>
      <c r="AG1047742" s="245"/>
    </row>
    <row r="1047743" spans="1:33" ht="12.75">
      <c r="A1047743" s="247"/>
      <c r="B1047743" s="248"/>
      <c r="C1047743" s="249"/>
      <c r="D1047743" s="250"/>
      <c r="E1047743" s="250"/>
      <c r="F1047743" s="250"/>
      <c r="G1047743" s="250"/>
      <c r="H1047743" s="250"/>
      <c r="I1047743" s="250"/>
      <c r="J1047743" s="244"/>
      <c r="K1047743" s="244"/>
      <c r="L1047743" s="244"/>
      <c r="M1047743" s="244"/>
      <c r="N1047743" s="244"/>
      <c r="O1047743" s="251"/>
      <c r="P1047743" s="251"/>
      <c r="Q1047743" s="251"/>
      <c r="R1047743" s="251"/>
      <c r="S1047743" s="251"/>
      <c r="T1047743" s="251"/>
      <c r="U1047743" s="251"/>
      <c r="V1047743" s="251"/>
      <c r="W1047743" s="251"/>
      <c r="X1047743" s="251"/>
      <c r="Y1047743" s="251"/>
      <c r="Z1047743" s="251"/>
      <c r="AA1047743" s="251"/>
      <c r="AB1047743" s="247"/>
      <c r="AC1047743" s="247"/>
      <c r="AD1047743" s="245"/>
      <c r="AE1047743" s="245"/>
      <c r="AF1047743" s="245"/>
      <c r="AG1047743" s="245"/>
    </row>
    <row r="1047744" spans="1:33" ht="12.75">
      <c r="A1047744" s="247"/>
      <c r="B1047744" s="248"/>
      <c r="C1047744" s="249"/>
      <c r="D1047744" s="250"/>
      <c r="E1047744" s="250"/>
      <c r="F1047744" s="250"/>
      <c r="G1047744" s="250"/>
      <c r="H1047744" s="250"/>
      <c r="I1047744" s="250"/>
      <c r="J1047744" s="244"/>
      <c r="K1047744" s="244"/>
      <c r="L1047744" s="244"/>
      <c r="M1047744" s="244"/>
      <c r="N1047744" s="244"/>
      <c r="O1047744" s="251"/>
      <c r="P1047744" s="251"/>
      <c r="Q1047744" s="251"/>
      <c r="R1047744" s="251"/>
      <c r="S1047744" s="251"/>
      <c r="T1047744" s="251"/>
      <c r="U1047744" s="251"/>
      <c r="V1047744" s="251"/>
      <c r="W1047744" s="251"/>
      <c r="X1047744" s="251"/>
      <c r="Y1047744" s="251"/>
      <c r="Z1047744" s="251"/>
      <c r="AA1047744" s="251"/>
      <c r="AB1047744" s="247"/>
      <c r="AC1047744" s="247"/>
      <c r="AD1047744" s="245"/>
      <c r="AE1047744" s="245"/>
      <c r="AF1047744" s="245"/>
      <c r="AG1047744" s="245"/>
    </row>
    <row r="1047745" spans="1:33" ht="12.75">
      <c r="A1047745" s="247"/>
      <c r="B1047745" s="248"/>
      <c r="C1047745" s="249"/>
      <c r="D1047745" s="250"/>
      <c r="E1047745" s="250"/>
      <c r="F1047745" s="250"/>
      <c r="G1047745" s="250"/>
      <c r="H1047745" s="250"/>
      <c r="I1047745" s="250"/>
      <c r="J1047745" s="244"/>
      <c r="K1047745" s="244"/>
      <c r="L1047745" s="244"/>
      <c r="M1047745" s="244"/>
      <c r="N1047745" s="244"/>
      <c r="O1047745" s="251"/>
      <c r="P1047745" s="251"/>
      <c r="Q1047745" s="251"/>
      <c r="R1047745" s="251"/>
      <c r="S1047745" s="251"/>
      <c r="T1047745" s="251"/>
      <c r="U1047745" s="251"/>
      <c r="V1047745" s="251"/>
      <c r="W1047745" s="251"/>
      <c r="X1047745" s="251"/>
      <c r="Y1047745" s="251"/>
      <c r="Z1047745" s="251"/>
      <c r="AA1047745" s="251"/>
      <c r="AB1047745" s="247"/>
      <c r="AC1047745" s="247"/>
      <c r="AD1047745" s="245"/>
      <c r="AE1047745" s="245"/>
      <c r="AF1047745" s="245"/>
      <c r="AG1047745" s="245"/>
    </row>
    <row r="1047746" spans="1:33" ht="12.75">
      <c r="A1047746" s="247"/>
      <c r="B1047746" s="248"/>
      <c r="C1047746" s="249"/>
      <c r="D1047746" s="250"/>
      <c r="E1047746" s="250"/>
      <c r="F1047746" s="250"/>
      <c r="G1047746" s="250"/>
      <c r="H1047746" s="250"/>
      <c r="I1047746" s="250"/>
      <c r="J1047746" s="244"/>
      <c r="K1047746" s="244"/>
      <c r="L1047746" s="244"/>
      <c r="M1047746" s="244"/>
      <c r="N1047746" s="244"/>
      <c r="O1047746" s="251"/>
      <c r="P1047746" s="251"/>
      <c r="Q1047746" s="251"/>
      <c r="R1047746" s="251"/>
      <c r="S1047746" s="251"/>
      <c r="T1047746" s="251"/>
      <c r="U1047746" s="251"/>
      <c r="V1047746" s="251"/>
      <c r="W1047746" s="251"/>
      <c r="X1047746" s="251"/>
      <c r="Y1047746" s="251"/>
      <c r="Z1047746" s="251"/>
      <c r="AA1047746" s="251"/>
      <c r="AB1047746" s="247"/>
      <c r="AC1047746" s="247"/>
      <c r="AD1047746" s="245"/>
      <c r="AE1047746" s="245"/>
      <c r="AF1047746" s="245"/>
      <c r="AG1047746" s="245"/>
    </row>
    <row r="1047747" spans="1:33" ht="12.75">
      <c r="A1047747" s="247"/>
      <c r="B1047747" s="248"/>
      <c r="C1047747" s="249"/>
      <c r="D1047747" s="250"/>
      <c r="E1047747" s="250"/>
      <c r="F1047747" s="250"/>
      <c r="G1047747" s="250"/>
      <c r="H1047747" s="250"/>
      <c r="I1047747" s="250"/>
      <c r="J1047747" s="244"/>
      <c r="K1047747" s="244"/>
      <c r="L1047747" s="244"/>
      <c r="M1047747" s="244"/>
      <c r="N1047747" s="244"/>
      <c r="O1047747" s="251"/>
      <c r="P1047747" s="251"/>
      <c r="Q1047747" s="251"/>
      <c r="R1047747" s="251"/>
      <c r="S1047747" s="251"/>
      <c r="T1047747" s="251"/>
      <c r="U1047747" s="251"/>
      <c r="V1047747" s="251"/>
      <c r="W1047747" s="251"/>
      <c r="X1047747" s="251"/>
      <c r="Y1047747" s="251"/>
      <c r="Z1047747" s="251"/>
      <c r="AA1047747" s="251"/>
      <c r="AB1047747" s="247"/>
      <c r="AC1047747" s="247"/>
      <c r="AD1047747" s="245"/>
      <c r="AE1047747" s="245"/>
      <c r="AF1047747" s="245"/>
      <c r="AG1047747" s="245"/>
    </row>
    <row r="1047748" spans="1:33" ht="12.75">
      <c r="A1047748" s="247"/>
      <c r="B1047748" s="248"/>
      <c r="C1047748" s="249"/>
      <c r="D1047748" s="250"/>
      <c r="E1047748" s="250"/>
      <c r="F1047748" s="250"/>
      <c r="G1047748" s="250"/>
      <c r="H1047748" s="250"/>
      <c r="I1047748" s="250"/>
      <c r="J1047748" s="244"/>
      <c r="K1047748" s="244"/>
      <c r="L1047748" s="244"/>
      <c r="M1047748" s="244"/>
      <c r="N1047748" s="244"/>
      <c r="O1047748" s="251"/>
      <c r="P1047748" s="251"/>
      <c r="Q1047748" s="251"/>
      <c r="R1047748" s="251"/>
      <c r="S1047748" s="251"/>
      <c r="T1047748" s="251"/>
      <c r="U1047748" s="251"/>
      <c r="V1047748" s="251"/>
      <c r="W1047748" s="251"/>
      <c r="X1047748" s="251"/>
      <c r="Y1047748" s="251"/>
      <c r="Z1047748" s="251"/>
      <c r="AA1047748" s="251"/>
      <c r="AB1047748" s="247"/>
      <c r="AC1047748" s="247"/>
      <c r="AD1047748" s="245"/>
      <c r="AE1047748" s="245"/>
      <c r="AF1047748" s="245"/>
      <c r="AG1047748" s="245"/>
    </row>
    <row r="1047749" spans="1:33" ht="12.75">
      <c r="A1047749" s="247"/>
      <c r="B1047749" s="248"/>
      <c r="C1047749" s="249"/>
      <c r="D1047749" s="250"/>
      <c r="E1047749" s="250"/>
      <c r="F1047749" s="250"/>
      <c r="G1047749" s="250"/>
      <c r="H1047749" s="250"/>
      <c r="I1047749" s="250"/>
      <c r="J1047749" s="244"/>
      <c r="K1047749" s="244"/>
      <c r="L1047749" s="244"/>
      <c r="M1047749" s="244"/>
      <c r="N1047749" s="244"/>
      <c r="O1047749" s="251"/>
      <c r="P1047749" s="251"/>
      <c r="Q1047749" s="251"/>
      <c r="R1047749" s="251"/>
      <c r="S1047749" s="251"/>
      <c r="T1047749" s="251"/>
      <c r="U1047749" s="251"/>
      <c r="V1047749" s="251"/>
      <c r="W1047749" s="251"/>
      <c r="X1047749" s="251"/>
      <c r="Y1047749" s="251"/>
      <c r="Z1047749" s="251"/>
      <c r="AA1047749" s="251"/>
      <c r="AB1047749" s="247"/>
      <c r="AC1047749" s="247"/>
      <c r="AD1047749" s="245"/>
      <c r="AE1047749" s="245"/>
      <c r="AF1047749" s="245"/>
      <c r="AG1047749" s="245"/>
    </row>
    <row r="1047750" spans="1:33" ht="12.75">
      <c r="A1047750" s="247"/>
      <c r="B1047750" s="248"/>
      <c r="C1047750" s="249"/>
      <c r="D1047750" s="250"/>
      <c r="E1047750" s="250"/>
      <c r="F1047750" s="250"/>
      <c r="G1047750" s="250"/>
      <c r="H1047750" s="250"/>
      <c r="I1047750" s="250"/>
      <c r="J1047750" s="244"/>
      <c r="K1047750" s="244"/>
      <c r="L1047750" s="244"/>
      <c r="M1047750" s="244"/>
      <c r="N1047750" s="244"/>
      <c r="O1047750" s="251"/>
      <c r="P1047750" s="251"/>
      <c r="Q1047750" s="251"/>
      <c r="R1047750" s="251"/>
      <c r="S1047750" s="251"/>
      <c r="T1047750" s="251"/>
      <c r="U1047750" s="251"/>
      <c r="V1047750" s="251"/>
      <c r="W1047750" s="251"/>
      <c r="X1047750" s="251"/>
      <c r="Y1047750" s="251"/>
      <c r="Z1047750" s="251"/>
      <c r="AA1047750" s="251"/>
      <c r="AB1047750" s="247"/>
      <c r="AC1047750" s="247"/>
      <c r="AD1047750" s="245"/>
      <c r="AE1047750" s="245"/>
      <c r="AF1047750" s="245"/>
      <c r="AG1047750" s="245"/>
    </row>
    <row r="1047751" spans="1:33" ht="12.75">
      <c r="A1047751" s="247"/>
      <c r="B1047751" s="248"/>
      <c r="C1047751" s="249"/>
      <c r="D1047751" s="250"/>
      <c r="E1047751" s="250"/>
      <c r="F1047751" s="250"/>
      <c r="G1047751" s="250"/>
      <c r="H1047751" s="250"/>
      <c r="I1047751" s="250"/>
      <c r="J1047751" s="244"/>
      <c r="K1047751" s="244"/>
      <c r="L1047751" s="244"/>
      <c r="M1047751" s="244"/>
      <c r="N1047751" s="244"/>
      <c r="O1047751" s="251"/>
      <c r="P1047751" s="251"/>
      <c r="Q1047751" s="251"/>
      <c r="R1047751" s="251"/>
      <c r="S1047751" s="251"/>
      <c r="T1047751" s="251"/>
      <c r="U1047751" s="251"/>
      <c r="V1047751" s="251"/>
      <c r="W1047751" s="251"/>
      <c r="X1047751" s="251"/>
      <c r="Y1047751" s="251"/>
      <c r="Z1047751" s="251"/>
      <c r="AA1047751" s="251"/>
      <c r="AB1047751" s="247"/>
      <c r="AC1047751" s="247"/>
      <c r="AD1047751" s="245"/>
      <c r="AE1047751" s="245"/>
      <c r="AF1047751" s="245"/>
      <c r="AG1047751" s="245"/>
    </row>
    <row r="1047752" spans="1:33" ht="12.75">
      <c r="A1047752" s="247"/>
      <c r="B1047752" s="248"/>
      <c r="C1047752" s="249"/>
      <c r="D1047752" s="250"/>
      <c r="E1047752" s="250"/>
      <c r="F1047752" s="250"/>
      <c r="G1047752" s="250"/>
      <c r="H1047752" s="250"/>
      <c r="I1047752" s="250"/>
      <c r="J1047752" s="244"/>
      <c r="K1047752" s="244"/>
      <c r="L1047752" s="244"/>
      <c r="M1047752" s="244"/>
      <c r="N1047752" s="244"/>
      <c r="O1047752" s="251"/>
      <c r="P1047752" s="251"/>
      <c r="Q1047752" s="251"/>
      <c r="R1047752" s="251"/>
      <c r="S1047752" s="251"/>
      <c r="T1047752" s="251"/>
      <c r="U1047752" s="251"/>
      <c r="V1047752" s="251"/>
      <c r="W1047752" s="251"/>
      <c r="X1047752" s="251"/>
      <c r="Y1047752" s="251"/>
      <c r="Z1047752" s="251"/>
      <c r="AA1047752" s="251"/>
      <c r="AB1047752" s="247"/>
      <c r="AC1047752" s="247"/>
      <c r="AD1047752" s="245"/>
      <c r="AE1047752" s="245"/>
      <c r="AF1047752" s="245"/>
      <c r="AG1047752" s="245"/>
    </row>
    <row r="1047753" spans="1:33" ht="12.75">
      <c r="A1047753" s="247"/>
      <c r="B1047753" s="248"/>
      <c r="C1047753" s="249"/>
      <c r="D1047753" s="250"/>
      <c r="E1047753" s="250"/>
      <c r="F1047753" s="250"/>
      <c r="G1047753" s="250"/>
      <c r="H1047753" s="250"/>
      <c r="I1047753" s="250"/>
      <c r="J1047753" s="244"/>
      <c r="K1047753" s="244"/>
      <c r="L1047753" s="244"/>
      <c r="M1047753" s="244"/>
      <c r="N1047753" s="244"/>
      <c r="O1047753" s="251"/>
      <c r="P1047753" s="251"/>
      <c r="Q1047753" s="251"/>
      <c r="R1047753" s="251"/>
      <c r="S1047753" s="251"/>
      <c r="T1047753" s="251"/>
      <c r="U1047753" s="251"/>
      <c r="V1047753" s="251"/>
      <c r="W1047753" s="251"/>
      <c r="X1047753" s="251"/>
      <c r="Y1047753" s="251"/>
      <c r="Z1047753" s="251"/>
      <c r="AA1047753" s="251"/>
      <c r="AB1047753" s="247"/>
      <c r="AC1047753" s="247"/>
      <c r="AD1047753" s="245"/>
      <c r="AE1047753" s="245"/>
      <c r="AF1047753" s="245"/>
      <c r="AG1047753" s="245"/>
    </row>
    <row r="1047754" spans="1:33" ht="12.75">
      <c r="A1047754" s="247"/>
      <c r="B1047754" s="248"/>
      <c r="C1047754" s="249"/>
      <c r="D1047754" s="250"/>
      <c r="E1047754" s="250"/>
      <c r="F1047754" s="250"/>
      <c r="G1047754" s="250"/>
      <c r="H1047754" s="250"/>
      <c r="I1047754" s="250"/>
      <c r="J1047754" s="244"/>
      <c r="K1047754" s="244"/>
      <c r="L1047754" s="244"/>
      <c r="M1047754" s="244"/>
      <c r="N1047754" s="244"/>
      <c r="O1047754" s="251"/>
      <c r="P1047754" s="251"/>
      <c r="Q1047754" s="251"/>
      <c r="R1047754" s="251"/>
      <c r="S1047754" s="251"/>
      <c r="T1047754" s="251"/>
      <c r="U1047754" s="251"/>
      <c r="V1047754" s="251"/>
      <c r="W1047754" s="251"/>
      <c r="X1047754" s="251"/>
      <c r="Y1047754" s="251"/>
      <c r="Z1047754" s="251"/>
      <c r="AA1047754" s="251"/>
      <c r="AB1047754" s="247"/>
      <c r="AC1047754" s="247"/>
      <c r="AD1047754" s="245"/>
      <c r="AE1047754" s="245"/>
      <c r="AF1047754" s="245"/>
      <c r="AG1047754" s="245"/>
    </row>
    <row r="1047755" spans="1:33" ht="12.75">
      <c r="A1047755" s="247"/>
      <c r="B1047755" s="248"/>
      <c r="C1047755" s="249"/>
      <c r="D1047755" s="250"/>
      <c r="E1047755" s="250"/>
      <c r="F1047755" s="250"/>
      <c r="G1047755" s="250"/>
      <c r="H1047755" s="250"/>
      <c r="I1047755" s="250"/>
      <c r="J1047755" s="244"/>
      <c r="K1047755" s="244"/>
      <c r="L1047755" s="244"/>
      <c r="M1047755" s="244"/>
      <c r="N1047755" s="244"/>
      <c r="O1047755" s="251"/>
      <c r="P1047755" s="251"/>
      <c r="Q1047755" s="251"/>
      <c r="R1047755" s="251"/>
      <c r="S1047755" s="251"/>
      <c r="T1047755" s="251"/>
      <c r="U1047755" s="251"/>
      <c r="V1047755" s="251"/>
      <c r="W1047755" s="251"/>
      <c r="X1047755" s="251"/>
      <c r="Y1047755" s="251"/>
      <c r="Z1047755" s="251"/>
      <c r="AA1047755" s="251"/>
      <c r="AB1047755" s="247"/>
      <c r="AC1047755" s="247"/>
      <c r="AD1047755" s="245"/>
      <c r="AE1047755" s="245"/>
      <c r="AF1047755" s="245"/>
      <c r="AG1047755" s="245"/>
    </row>
    <row r="1047756" spans="1:33" ht="12.75">
      <c r="A1047756" s="247"/>
      <c r="B1047756" s="248"/>
      <c r="C1047756" s="249"/>
      <c r="D1047756" s="250"/>
      <c r="E1047756" s="250"/>
      <c r="F1047756" s="250"/>
      <c r="G1047756" s="250"/>
      <c r="H1047756" s="250"/>
      <c r="I1047756" s="250"/>
      <c r="J1047756" s="244"/>
      <c r="K1047756" s="244"/>
      <c r="L1047756" s="244"/>
      <c r="M1047756" s="244"/>
      <c r="N1047756" s="244"/>
      <c r="O1047756" s="251"/>
      <c r="P1047756" s="251"/>
      <c r="Q1047756" s="251"/>
      <c r="R1047756" s="251"/>
      <c r="S1047756" s="251"/>
      <c r="T1047756" s="251"/>
      <c r="U1047756" s="251"/>
      <c r="V1047756" s="251"/>
      <c r="W1047756" s="251"/>
      <c r="X1047756" s="251"/>
      <c r="Y1047756" s="251"/>
      <c r="Z1047756" s="251"/>
      <c r="AA1047756" s="251"/>
      <c r="AB1047756" s="247"/>
      <c r="AC1047756" s="247"/>
      <c r="AD1047756" s="245"/>
      <c r="AE1047756" s="245"/>
      <c r="AF1047756" s="245"/>
      <c r="AG1047756" s="245"/>
    </row>
    <row r="1047757" spans="1:33" ht="12.75">
      <c r="A1047757" s="247"/>
      <c r="B1047757" s="248"/>
      <c r="C1047757" s="249"/>
      <c r="D1047757" s="250"/>
      <c r="E1047757" s="250"/>
      <c r="F1047757" s="250"/>
      <c r="G1047757" s="250"/>
      <c r="H1047757" s="250"/>
      <c r="I1047757" s="250"/>
      <c r="J1047757" s="244"/>
      <c r="K1047757" s="244"/>
      <c r="L1047757" s="244"/>
      <c r="M1047757" s="244"/>
      <c r="N1047757" s="244"/>
      <c r="O1047757" s="251"/>
      <c r="P1047757" s="251"/>
      <c r="Q1047757" s="251"/>
      <c r="R1047757" s="251"/>
      <c r="S1047757" s="251"/>
      <c r="T1047757" s="251"/>
      <c r="U1047757" s="251"/>
      <c r="V1047757" s="251"/>
      <c r="W1047757" s="251"/>
      <c r="X1047757" s="251"/>
      <c r="Y1047757" s="251"/>
      <c r="Z1047757" s="251"/>
      <c r="AA1047757" s="251"/>
      <c r="AB1047757" s="247"/>
      <c r="AC1047757" s="247"/>
      <c r="AD1047757" s="245"/>
      <c r="AE1047757" s="245"/>
      <c r="AF1047757" s="245"/>
      <c r="AG1047757" s="245"/>
    </row>
    <row r="1047758" spans="1:33" ht="12.75">
      <c r="A1047758" s="247"/>
      <c r="B1047758" s="248"/>
      <c r="C1047758" s="249"/>
      <c r="D1047758" s="250"/>
      <c r="E1047758" s="250"/>
      <c r="F1047758" s="250"/>
      <c r="G1047758" s="250"/>
      <c r="H1047758" s="250"/>
      <c r="I1047758" s="250"/>
      <c r="J1047758" s="244"/>
      <c r="K1047758" s="244"/>
      <c r="L1047758" s="244"/>
      <c r="M1047758" s="244"/>
      <c r="N1047758" s="244"/>
      <c r="O1047758" s="251"/>
      <c r="P1047758" s="251"/>
      <c r="Q1047758" s="251"/>
      <c r="R1047758" s="251"/>
      <c r="S1047758" s="251"/>
      <c r="T1047758" s="251"/>
      <c r="U1047758" s="251"/>
      <c r="V1047758" s="251"/>
      <c r="W1047758" s="251"/>
      <c r="X1047758" s="251"/>
      <c r="Y1047758" s="251"/>
      <c r="Z1047758" s="251"/>
      <c r="AA1047758" s="251"/>
      <c r="AB1047758" s="247"/>
      <c r="AC1047758" s="247"/>
      <c r="AD1047758" s="245"/>
      <c r="AE1047758" s="245"/>
      <c r="AF1047758" s="245"/>
      <c r="AG1047758" s="245"/>
    </row>
    <row r="1047759" spans="1:33" ht="12.75">
      <c r="A1047759" s="247"/>
      <c r="B1047759" s="248"/>
      <c r="C1047759" s="249"/>
      <c r="D1047759" s="250"/>
      <c r="E1047759" s="250"/>
      <c r="F1047759" s="250"/>
      <c r="G1047759" s="250"/>
      <c r="H1047759" s="250"/>
      <c r="I1047759" s="250"/>
      <c r="J1047759" s="244"/>
      <c r="K1047759" s="244"/>
      <c r="L1047759" s="244"/>
      <c r="M1047759" s="244"/>
      <c r="N1047759" s="244"/>
      <c r="O1047759" s="251"/>
      <c r="P1047759" s="251"/>
      <c r="Q1047759" s="251"/>
      <c r="R1047759" s="251"/>
      <c r="S1047759" s="251"/>
      <c r="T1047759" s="251"/>
      <c r="U1047759" s="251"/>
      <c r="V1047759" s="251"/>
      <c r="W1047759" s="251"/>
      <c r="X1047759" s="251"/>
      <c r="Y1047759" s="251"/>
      <c r="Z1047759" s="251"/>
      <c r="AA1047759" s="251"/>
      <c r="AB1047759" s="247"/>
      <c r="AC1047759" s="247"/>
      <c r="AD1047759" s="245"/>
      <c r="AE1047759" s="245"/>
      <c r="AF1047759" s="245"/>
      <c r="AG1047759" s="245"/>
    </row>
    <row r="1047760" spans="1:33" ht="12.75">
      <c r="A1047760" s="247"/>
      <c r="B1047760" s="248"/>
      <c r="C1047760" s="249"/>
      <c r="D1047760" s="250"/>
      <c r="E1047760" s="250"/>
      <c r="F1047760" s="250"/>
      <c r="G1047760" s="250"/>
      <c r="H1047760" s="250"/>
      <c r="I1047760" s="250"/>
      <c r="J1047760" s="244"/>
      <c r="K1047760" s="244"/>
      <c r="L1047760" s="244"/>
      <c r="M1047760" s="244"/>
      <c r="N1047760" s="244"/>
      <c r="O1047760" s="251"/>
      <c r="P1047760" s="251"/>
      <c r="Q1047760" s="251"/>
      <c r="R1047760" s="251"/>
      <c r="S1047760" s="251"/>
      <c r="T1047760" s="251"/>
      <c r="U1047760" s="251"/>
      <c r="V1047760" s="251"/>
      <c r="W1047760" s="251"/>
      <c r="X1047760" s="251"/>
      <c r="Y1047760" s="251"/>
      <c r="Z1047760" s="251"/>
      <c r="AA1047760" s="251"/>
      <c r="AB1047760" s="247"/>
      <c r="AC1047760" s="247"/>
      <c r="AD1047760" s="245"/>
      <c r="AE1047760" s="245"/>
      <c r="AF1047760" s="245"/>
      <c r="AG1047760" s="245"/>
    </row>
    <row r="1047761" spans="1:33" ht="12.75">
      <c r="A1047761" s="247"/>
      <c r="B1047761" s="248"/>
      <c r="C1047761" s="249"/>
      <c r="D1047761" s="250"/>
      <c r="E1047761" s="250"/>
      <c r="F1047761" s="250"/>
      <c r="G1047761" s="250"/>
      <c r="H1047761" s="250"/>
      <c r="I1047761" s="250"/>
      <c r="J1047761" s="244"/>
      <c r="K1047761" s="244"/>
      <c r="L1047761" s="244"/>
      <c r="M1047761" s="244"/>
      <c r="N1047761" s="244"/>
      <c r="O1047761" s="251"/>
      <c r="P1047761" s="251"/>
      <c r="Q1047761" s="251"/>
      <c r="R1047761" s="251"/>
      <c r="S1047761" s="251"/>
      <c r="T1047761" s="251"/>
      <c r="U1047761" s="251"/>
      <c r="V1047761" s="251"/>
      <c r="W1047761" s="251"/>
      <c r="X1047761" s="251"/>
      <c r="Y1047761" s="251"/>
      <c r="Z1047761" s="251"/>
      <c r="AA1047761" s="251"/>
      <c r="AB1047761" s="247"/>
      <c r="AC1047761" s="247"/>
      <c r="AD1047761" s="245"/>
      <c r="AE1047761" s="245"/>
      <c r="AF1047761" s="245"/>
      <c r="AG1047761" s="245"/>
    </row>
    <row r="1047762" spans="1:33" ht="12.75">
      <c r="A1047762" s="247"/>
      <c r="B1047762" s="248"/>
      <c r="C1047762" s="249"/>
      <c r="D1047762" s="250"/>
      <c r="E1047762" s="250"/>
      <c r="F1047762" s="250"/>
      <c r="G1047762" s="250"/>
      <c r="H1047762" s="250"/>
      <c r="I1047762" s="250"/>
      <c r="J1047762" s="244"/>
      <c r="K1047762" s="244"/>
      <c r="L1047762" s="244"/>
      <c r="M1047762" s="244"/>
      <c r="N1047762" s="244"/>
      <c r="O1047762" s="251"/>
      <c r="P1047762" s="251"/>
      <c r="Q1047762" s="251"/>
      <c r="R1047762" s="251"/>
      <c r="S1047762" s="251"/>
      <c r="T1047762" s="251"/>
      <c r="U1047762" s="251"/>
      <c r="V1047762" s="251"/>
      <c r="W1047762" s="251"/>
      <c r="X1047762" s="251"/>
      <c r="Y1047762" s="251"/>
      <c r="Z1047762" s="251"/>
      <c r="AA1047762" s="251"/>
      <c r="AB1047762" s="247"/>
      <c r="AC1047762" s="247"/>
      <c r="AD1047762" s="245"/>
      <c r="AE1047762" s="245"/>
      <c r="AF1047762" s="245"/>
      <c r="AG1047762" s="245"/>
    </row>
    <row r="1047763" spans="1:33" ht="12.75">
      <c r="A1047763" s="247"/>
      <c r="B1047763" s="248"/>
      <c r="C1047763" s="249"/>
      <c r="D1047763" s="250"/>
      <c r="E1047763" s="250"/>
      <c r="F1047763" s="250"/>
      <c r="G1047763" s="250"/>
      <c r="H1047763" s="250"/>
      <c r="I1047763" s="250"/>
      <c r="J1047763" s="244"/>
      <c r="K1047763" s="244"/>
      <c r="L1047763" s="244"/>
      <c r="M1047763" s="244"/>
      <c r="N1047763" s="244"/>
      <c r="O1047763" s="251"/>
      <c r="P1047763" s="251"/>
      <c r="Q1047763" s="251"/>
      <c r="R1047763" s="251"/>
      <c r="S1047763" s="251"/>
      <c r="T1047763" s="251"/>
      <c r="U1047763" s="251"/>
      <c r="V1047763" s="251"/>
      <c r="W1047763" s="251"/>
      <c r="X1047763" s="251"/>
      <c r="Y1047763" s="251"/>
      <c r="Z1047763" s="251"/>
      <c r="AA1047763" s="251"/>
      <c r="AB1047763" s="247"/>
      <c r="AC1047763" s="247"/>
      <c r="AD1047763" s="245"/>
      <c r="AE1047763" s="245"/>
      <c r="AF1047763" s="245"/>
      <c r="AG1047763" s="245"/>
    </row>
    <row r="1047764" spans="1:33" ht="12.75">
      <c r="A1047764" s="247"/>
      <c r="B1047764" s="248"/>
      <c r="C1047764" s="249"/>
      <c r="D1047764" s="250"/>
      <c r="E1047764" s="250"/>
      <c r="F1047764" s="250"/>
      <c r="G1047764" s="250"/>
      <c r="H1047764" s="250"/>
      <c r="I1047764" s="250"/>
      <c r="J1047764" s="244"/>
      <c r="K1047764" s="244"/>
      <c r="L1047764" s="244"/>
      <c r="M1047764" s="244"/>
      <c r="N1047764" s="244"/>
      <c r="O1047764" s="251"/>
      <c r="P1047764" s="251"/>
      <c r="Q1047764" s="251"/>
      <c r="R1047764" s="251"/>
      <c r="S1047764" s="251"/>
      <c r="T1047764" s="251"/>
      <c r="U1047764" s="251"/>
      <c r="V1047764" s="251"/>
      <c r="W1047764" s="251"/>
      <c r="X1047764" s="251"/>
      <c r="Y1047764" s="251"/>
      <c r="Z1047764" s="251"/>
      <c r="AA1047764" s="251"/>
      <c r="AB1047764" s="247"/>
      <c r="AC1047764" s="247"/>
      <c r="AD1047764" s="245"/>
      <c r="AE1047764" s="245"/>
      <c r="AF1047764" s="245"/>
      <c r="AG1047764" s="245"/>
    </row>
    <row r="1047765" spans="1:33" ht="12.75">
      <c r="A1047765" s="247"/>
      <c r="B1047765" s="248"/>
      <c r="C1047765" s="249"/>
      <c r="D1047765" s="250"/>
      <c r="E1047765" s="250"/>
      <c r="F1047765" s="250"/>
      <c r="G1047765" s="250"/>
      <c r="H1047765" s="250"/>
      <c r="I1047765" s="250"/>
      <c r="J1047765" s="244"/>
      <c r="K1047765" s="244"/>
      <c r="L1047765" s="244"/>
      <c r="M1047765" s="244"/>
      <c r="N1047765" s="244"/>
      <c r="O1047765" s="251"/>
      <c r="P1047765" s="251"/>
      <c r="Q1047765" s="251"/>
      <c r="R1047765" s="251"/>
      <c r="S1047765" s="251"/>
      <c r="T1047765" s="251"/>
      <c r="U1047765" s="251"/>
      <c r="V1047765" s="251"/>
      <c r="W1047765" s="251"/>
      <c r="X1047765" s="251"/>
      <c r="Y1047765" s="251"/>
      <c r="Z1047765" s="251"/>
      <c r="AA1047765" s="251"/>
      <c r="AB1047765" s="247"/>
      <c r="AC1047765" s="247"/>
      <c r="AD1047765" s="245"/>
      <c r="AE1047765" s="245"/>
      <c r="AF1047765" s="245"/>
      <c r="AG1047765" s="245"/>
    </row>
    <row r="1047766" spans="1:33" ht="12.75">
      <c r="A1047766" s="247"/>
      <c r="B1047766" s="248"/>
      <c r="C1047766" s="249"/>
      <c r="D1047766" s="250"/>
      <c r="E1047766" s="250"/>
      <c r="F1047766" s="250"/>
      <c r="G1047766" s="250"/>
      <c r="H1047766" s="250"/>
      <c r="I1047766" s="250"/>
      <c r="J1047766" s="244"/>
      <c r="K1047766" s="244"/>
      <c r="L1047766" s="244"/>
      <c r="M1047766" s="244"/>
      <c r="N1047766" s="244"/>
      <c r="O1047766" s="251"/>
      <c r="P1047766" s="251"/>
      <c r="Q1047766" s="251"/>
      <c r="R1047766" s="251"/>
      <c r="S1047766" s="251"/>
      <c r="T1047766" s="251"/>
      <c r="U1047766" s="251"/>
      <c r="V1047766" s="251"/>
      <c r="W1047766" s="251"/>
      <c r="X1047766" s="251"/>
      <c r="Y1047766" s="251"/>
      <c r="Z1047766" s="251"/>
      <c r="AA1047766" s="251"/>
      <c r="AB1047766" s="247"/>
      <c r="AC1047766" s="247"/>
      <c r="AD1047766" s="245"/>
      <c r="AE1047766" s="245"/>
      <c r="AF1047766" s="245"/>
      <c r="AG1047766" s="245"/>
    </row>
    <row r="1047767" spans="1:33" ht="12.75">
      <c r="A1047767" s="247"/>
      <c r="B1047767" s="248"/>
      <c r="C1047767" s="249"/>
      <c r="D1047767" s="250"/>
      <c r="E1047767" s="250"/>
      <c r="F1047767" s="250"/>
      <c r="G1047767" s="250"/>
      <c r="H1047767" s="250"/>
      <c r="I1047767" s="250"/>
      <c r="J1047767" s="244"/>
      <c r="K1047767" s="244"/>
      <c r="L1047767" s="244"/>
      <c r="M1047767" s="244"/>
      <c r="N1047767" s="244"/>
      <c r="O1047767" s="251"/>
      <c r="P1047767" s="251"/>
      <c r="Q1047767" s="251"/>
      <c r="R1047767" s="251"/>
      <c r="S1047767" s="251"/>
      <c r="T1047767" s="251"/>
      <c r="U1047767" s="251"/>
      <c r="V1047767" s="251"/>
      <c r="W1047767" s="251"/>
      <c r="X1047767" s="251"/>
      <c r="Y1047767" s="251"/>
      <c r="Z1047767" s="251"/>
      <c r="AA1047767" s="251"/>
      <c r="AB1047767" s="247"/>
      <c r="AC1047767" s="247"/>
      <c r="AD1047767" s="245"/>
      <c r="AE1047767" s="245"/>
      <c r="AF1047767" s="245"/>
      <c r="AG1047767" s="245"/>
    </row>
    <row r="1047768" spans="1:33" ht="12.75">
      <c r="A1047768" s="247"/>
      <c r="B1047768" s="248"/>
      <c r="C1047768" s="249"/>
      <c r="D1047768" s="250"/>
      <c r="E1047768" s="250"/>
      <c r="F1047768" s="250"/>
      <c r="G1047768" s="250"/>
      <c r="H1047768" s="250"/>
      <c r="I1047768" s="250"/>
      <c r="J1047768" s="244"/>
      <c r="K1047768" s="244"/>
      <c r="L1047768" s="244"/>
      <c r="M1047768" s="244"/>
      <c r="N1047768" s="244"/>
      <c r="O1047768" s="251"/>
      <c r="P1047768" s="251"/>
      <c r="Q1047768" s="251"/>
      <c r="R1047768" s="251"/>
      <c r="S1047768" s="251"/>
      <c r="T1047768" s="251"/>
      <c r="U1047768" s="251"/>
      <c r="V1047768" s="251"/>
      <c r="W1047768" s="251"/>
      <c r="X1047768" s="251"/>
      <c r="Y1047768" s="251"/>
      <c r="Z1047768" s="251"/>
      <c r="AA1047768" s="251"/>
      <c r="AB1047768" s="247"/>
      <c r="AC1047768" s="247"/>
      <c r="AD1047768" s="245"/>
      <c r="AE1047768" s="245"/>
      <c r="AF1047768" s="245"/>
      <c r="AG1047768" s="245"/>
    </row>
    <row r="1047769" spans="1:33" ht="12.75">
      <c r="A1047769" s="247"/>
      <c r="B1047769" s="248"/>
      <c r="C1047769" s="249"/>
      <c r="D1047769" s="250"/>
      <c r="E1047769" s="250"/>
      <c r="F1047769" s="250"/>
      <c r="G1047769" s="250"/>
      <c r="H1047769" s="250"/>
      <c r="I1047769" s="250"/>
      <c r="J1047769" s="244"/>
      <c r="K1047769" s="244"/>
      <c r="L1047769" s="244"/>
      <c r="M1047769" s="244"/>
      <c r="N1047769" s="244"/>
      <c r="O1047769" s="251"/>
      <c r="P1047769" s="251"/>
      <c r="Q1047769" s="251"/>
      <c r="R1047769" s="251"/>
      <c r="S1047769" s="251"/>
      <c r="T1047769" s="251"/>
      <c r="U1047769" s="251"/>
      <c r="V1047769" s="251"/>
      <c r="W1047769" s="251"/>
      <c r="X1047769" s="251"/>
      <c r="Y1047769" s="251"/>
      <c r="Z1047769" s="251"/>
      <c r="AA1047769" s="251"/>
      <c r="AB1047769" s="247"/>
      <c r="AC1047769" s="247"/>
      <c r="AD1047769" s="245"/>
      <c r="AE1047769" s="245"/>
      <c r="AF1047769" s="245"/>
      <c r="AG1047769" s="245"/>
    </row>
    <row r="1047770" spans="1:33" ht="12.75">
      <c r="A1047770" s="247"/>
      <c r="B1047770" s="248"/>
      <c r="C1047770" s="249"/>
      <c r="D1047770" s="250"/>
      <c r="E1047770" s="250"/>
      <c r="F1047770" s="250"/>
      <c r="G1047770" s="250"/>
      <c r="H1047770" s="250"/>
      <c r="I1047770" s="250"/>
      <c r="J1047770" s="244"/>
      <c r="K1047770" s="244"/>
      <c r="L1047770" s="244"/>
      <c r="M1047770" s="244"/>
      <c r="N1047770" s="244"/>
      <c r="O1047770" s="251"/>
      <c r="P1047770" s="251"/>
      <c r="Q1047770" s="251"/>
      <c r="R1047770" s="251"/>
      <c r="S1047770" s="251"/>
      <c r="T1047770" s="251"/>
      <c r="U1047770" s="251"/>
      <c r="V1047770" s="251"/>
      <c r="W1047770" s="251"/>
      <c r="X1047770" s="251"/>
      <c r="Y1047770" s="251"/>
      <c r="Z1047770" s="251"/>
      <c r="AA1047770" s="251"/>
      <c r="AB1047770" s="247"/>
      <c r="AC1047770" s="247"/>
      <c r="AD1047770" s="245"/>
      <c r="AE1047770" s="245"/>
      <c r="AF1047770" s="245"/>
      <c r="AG1047770" s="245"/>
    </row>
    <row r="1047771" spans="1:33" ht="12.75">
      <c r="A1047771" s="247"/>
      <c r="B1047771" s="248"/>
      <c r="C1047771" s="249"/>
      <c r="D1047771" s="250"/>
      <c r="E1047771" s="250"/>
      <c r="F1047771" s="250"/>
      <c r="G1047771" s="250"/>
      <c r="H1047771" s="250"/>
      <c r="I1047771" s="250"/>
      <c r="J1047771" s="244"/>
      <c r="K1047771" s="244"/>
      <c r="L1047771" s="244"/>
      <c r="M1047771" s="244"/>
      <c r="N1047771" s="244"/>
      <c r="O1047771" s="251"/>
      <c r="P1047771" s="251"/>
      <c r="Q1047771" s="251"/>
      <c r="R1047771" s="251"/>
      <c r="S1047771" s="251"/>
      <c r="T1047771" s="251"/>
      <c r="U1047771" s="251"/>
      <c r="V1047771" s="251"/>
      <c r="W1047771" s="251"/>
      <c r="X1047771" s="251"/>
      <c r="Y1047771" s="251"/>
      <c r="Z1047771" s="251"/>
      <c r="AA1047771" s="251"/>
      <c r="AB1047771" s="247"/>
      <c r="AC1047771" s="247"/>
      <c r="AD1047771" s="245"/>
      <c r="AE1047771" s="245"/>
      <c r="AF1047771" s="245"/>
      <c r="AG1047771" s="245"/>
    </row>
    <row r="1047772" spans="1:33" ht="12.75">
      <c r="A1047772" s="247"/>
      <c r="B1047772" s="248"/>
      <c r="C1047772" s="249"/>
      <c r="D1047772" s="250"/>
      <c r="E1047772" s="250"/>
      <c r="F1047772" s="250"/>
      <c r="G1047772" s="250"/>
      <c r="H1047772" s="250"/>
      <c r="I1047772" s="250"/>
      <c r="J1047772" s="244"/>
      <c r="K1047772" s="244"/>
      <c r="L1047772" s="244"/>
      <c r="M1047772" s="244"/>
      <c r="N1047772" s="244"/>
      <c r="O1047772" s="251"/>
      <c r="P1047772" s="251"/>
      <c r="Q1047772" s="251"/>
      <c r="R1047772" s="251"/>
      <c r="S1047772" s="251"/>
      <c r="T1047772" s="251"/>
      <c r="U1047772" s="251"/>
      <c r="V1047772" s="251"/>
      <c r="W1047772" s="251"/>
      <c r="X1047772" s="251"/>
      <c r="Y1047772" s="251"/>
      <c r="Z1047772" s="251"/>
      <c r="AA1047772" s="251"/>
      <c r="AB1047772" s="247"/>
      <c r="AC1047772" s="247"/>
      <c r="AD1047772" s="245"/>
      <c r="AE1047772" s="245"/>
      <c r="AF1047772" s="245"/>
      <c r="AG1047772" s="245"/>
    </row>
    <row r="1047773" spans="1:33" ht="12.75">
      <c r="A1047773" s="247"/>
      <c r="B1047773" s="248"/>
      <c r="C1047773" s="249"/>
      <c r="D1047773" s="250"/>
      <c r="E1047773" s="250"/>
      <c r="F1047773" s="250"/>
      <c r="G1047773" s="250"/>
      <c r="H1047773" s="250"/>
      <c r="I1047773" s="250"/>
      <c r="J1047773" s="244"/>
      <c r="K1047773" s="244"/>
      <c r="L1047773" s="244"/>
      <c r="M1047773" s="244"/>
      <c r="N1047773" s="244"/>
      <c r="O1047773" s="251"/>
      <c r="P1047773" s="251"/>
      <c r="Q1047773" s="251"/>
      <c r="R1047773" s="251"/>
      <c r="S1047773" s="251"/>
      <c r="T1047773" s="251"/>
      <c r="U1047773" s="251"/>
      <c r="V1047773" s="251"/>
      <c r="W1047773" s="251"/>
      <c r="X1047773" s="251"/>
      <c r="Y1047773" s="251"/>
      <c r="Z1047773" s="251"/>
      <c r="AA1047773" s="251"/>
      <c r="AB1047773" s="247"/>
      <c r="AC1047773" s="247"/>
      <c r="AD1047773" s="245"/>
      <c r="AE1047773" s="245"/>
      <c r="AF1047773" s="245"/>
      <c r="AG1047773" s="245"/>
    </row>
    <row r="1047774" spans="1:33" ht="12.75">
      <c r="A1047774" s="247"/>
      <c r="B1047774" s="248"/>
      <c r="C1047774" s="249"/>
      <c r="D1047774" s="250"/>
      <c r="E1047774" s="250"/>
      <c r="F1047774" s="250"/>
      <c r="G1047774" s="250"/>
      <c r="H1047774" s="250"/>
      <c r="I1047774" s="250"/>
      <c r="J1047774" s="244"/>
      <c r="K1047774" s="244"/>
      <c r="L1047774" s="244"/>
      <c r="M1047774" s="244"/>
      <c r="N1047774" s="244"/>
      <c r="O1047774" s="251"/>
      <c r="P1047774" s="251"/>
      <c r="Q1047774" s="251"/>
      <c r="R1047774" s="251"/>
      <c r="S1047774" s="251"/>
      <c r="T1047774" s="251"/>
      <c r="U1047774" s="251"/>
      <c r="V1047774" s="251"/>
      <c r="W1047774" s="251"/>
      <c r="X1047774" s="251"/>
      <c r="Y1047774" s="251"/>
      <c r="Z1047774" s="251"/>
      <c r="AA1047774" s="251"/>
      <c r="AB1047774" s="247"/>
      <c r="AC1047774" s="247"/>
      <c r="AD1047774" s="245"/>
      <c r="AE1047774" s="245"/>
      <c r="AF1047774" s="245"/>
      <c r="AG1047774" s="245"/>
    </row>
    <row r="1047775" spans="1:33" ht="12.75">
      <c r="A1047775" s="247"/>
      <c r="B1047775" s="248"/>
      <c r="C1047775" s="249"/>
      <c r="D1047775" s="250"/>
      <c r="E1047775" s="250"/>
      <c r="F1047775" s="250"/>
      <c r="G1047775" s="250"/>
      <c r="H1047775" s="250"/>
      <c r="I1047775" s="250"/>
      <c r="J1047775" s="244"/>
      <c r="K1047775" s="244"/>
      <c r="L1047775" s="244"/>
      <c r="M1047775" s="244"/>
      <c r="N1047775" s="244"/>
      <c r="O1047775" s="251"/>
      <c r="P1047775" s="251"/>
      <c r="Q1047775" s="251"/>
      <c r="R1047775" s="251"/>
      <c r="S1047775" s="251"/>
      <c r="T1047775" s="251"/>
      <c r="U1047775" s="251"/>
      <c r="V1047775" s="251"/>
      <c r="W1047775" s="251"/>
      <c r="X1047775" s="251"/>
      <c r="Y1047775" s="251"/>
      <c r="Z1047775" s="251"/>
      <c r="AA1047775" s="251"/>
      <c r="AB1047775" s="247"/>
      <c r="AC1047775" s="247"/>
      <c r="AD1047775" s="245"/>
      <c r="AE1047775" s="245"/>
      <c r="AF1047775" s="245"/>
      <c r="AG1047775" s="245"/>
    </row>
    <row r="1047776" spans="1:33" ht="12.75">
      <c r="A1047776" s="247"/>
      <c r="B1047776" s="248"/>
      <c r="C1047776" s="249"/>
      <c r="D1047776" s="250"/>
      <c r="E1047776" s="250"/>
      <c r="F1047776" s="250"/>
      <c r="G1047776" s="250"/>
      <c r="H1047776" s="250"/>
      <c r="I1047776" s="250"/>
      <c r="J1047776" s="244"/>
      <c r="K1047776" s="244"/>
      <c r="L1047776" s="244"/>
      <c r="M1047776" s="244"/>
      <c r="N1047776" s="244"/>
      <c r="O1047776" s="251"/>
      <c r="P1047776" s="251"/>
      <c r="Q1047776" s="251"/>
      <c r="R1047776" s="251"/>
      <c r="S1047776" s="251"/>
      <c r="T1047776" s="251"/>
      <c r="U1047776" s="251"/>
      <c r="V1047776" s="251"/>
      <c r="W1047776" s="251"/>
      <c r="X1047776" s="251"/>
      <c r="Y1047776" s="251"/>
      <c r="Z1047776" s="251"/>
      <c r="AA1047776" s="251"/>
      <c r="AB1047776" s="247"/>
      <c r="AC1047776" s="247"/>
      <c r="AD1047776" s="245"/>
      <c r="AE1047776" s="245"/>
      <c r="AF1047776" s="245"/>
      <c r="AG1047776" s="245"/>
    </row>
    <row r="1047777" spans="1:33" ht="12.75">
      <c r="A1047777" s="247"/>
      <c r="B1047777" s="248"/>
      <c r="C1047777" s="249"/>
      <c r="D1047777" s="250"/>
      <c r="E1047777" s="250"/>
      <c r="F1047777" s="250"/>
      <c r="G1047777" s="250"/>
      <c r="H1047777" s="250"/>
      <c r="I1047777" s="250"/>
      <c r="J1047777" s="244"/>
      <c r="K1047777" s="244"/>
      <c r="L1047777" s="244"/>
      <c r="M1047777" s="244"/>
      <c r="N1047777" s="244"/>
      <c r="O1047777" s="251"/>
      <c r="P1047777" s="251"/>
      <c r="Q1047777" s="251"/>
      <c r="R1047777" s="251"/>
      <c r="S1047777" s="251"/>
      <c r="T1047777" s="251"/>
      <c r="U1047777" s="251"/>
      <c r="V1047777" s="251"/>
      <c r="W1047777" s="251"/>
      <c r="X1047777" s="251"/>
      <c r="Y1047777" s="251"/>
      <c r="Z1047777" s="251"/>
      <c r="AA1047777" s="251"/>
      <c r="AB1047777" s="247"/>
      <c r="AC1047777" s="247"/>
      <c r="AD1047777" s="245"/>
      <c r="AE1047777" s="245"/>
      <c r="AF1047777" s="245"/>
      <c r="AG1047777" s="245"/>
    </row>
    <row r="1047778" spans="1:33" ht="12.75">
      <c r="A1047778" s="247"/>
      <c r="B1047778" s="248"/>
      <c r="C1047778" s="249"/>
      <c r="D1047778" s="250"/>
      <c r="E1047778" s="250"/>
      <c r="F1047778" s="250"/>
      <c r="G1047778" s="250"/>
      <c r="H1047778" s="250"/>
      <c r="I1047778" s="250"/>
      <c r="J1047778" s="244"/>
      <c r="K1047778" s="244"/>
      <c r="L1047778" s="244"/>
      <c r="M1047778" s="244"/>
      <c r="N1047778" s="244"/>
      <c r="O1047778" s="251"/>
      <c r="P1047778" s="251"/>
      <c r="Q1047778" s="251"/>
      <c r="R1047778" s="251"/>
      <c r="S1047778" s="251"/>
      <c r="T1047778" s="251"/>
      <c r="U1047778" s="251"/>
      <c r="V1047778" s="251"/>
      <c r="W1047778" s="251"/>
      <c r="X1047778" s="251"/>
      <c r="Y1047778" s="251"/>
      <c r="Z1047778" s="251"/>
      <c r="AA1047778" s="251"/>
      <c r="AB1047778" s="247"/>
      <c r="AC1047778" s="247"/>
      <c r="AD1047778" s="245"/>
      <c r="AE1047778" s="245"/>
      <c r="AF1047778" s="245"/>
      <c r="AG1047778" s="245"/>
    </row>
    <row r="1047779" spans="1:33" ht="12.75">
      <c r="A1047779" s="247"/>
      <c r="B1047779" s="248"/>
      <c r="C1047779" s="249"/>
      <c r="D1047779" s="250"/>
      <c r="E1047779" s="250"/>
      <c r="F1047779" s="250"/>
      <c r="G1047779" s="250"/>
      <c r="H1047779" s="250"/>
      <c r="I1047779" s="250"/>
      <c r="J1047779" s="244"/>
      <c r="K1047779" s="244"/>
      <c r="L1047779" s="244"/>
      <c r="M1047779" s="244"/>
      <c r="N1047779" s="244"/>
      <c r="O1047779" s="251"/>
      <c r="P1047779" s="251"/>
      <c r="Q1047779" s="251"/>
      <c r="R1047779" s="251"/>
      <c r="S1047779" s="251"/>
      <c r="T1047779" s="251"/>
      <c r="U1047779" s="251"/>
      <c r="V1047779" s="251"/>
      <c r="W1047779" s="251"/>
      <c r="X1047779" s="251"/>
      <c r="Y1047779" s="251"/>
      <c r="Z1047779" s="251"/>
      <c r="AA1047779" s="251"/>
      <c r="AB1047779" s="247"/>
      <c r="AC1047779" s="247"/>
      <c r="AD1047779" s="245"/>
      <c r="AE1047779" s="245"/>
      <c r="AF1047779" s="245"/>
      <c r="AG1047779" s="245"/>
    </row>
    <row r="1047780" spans="1:33" ht="12.75">
      <c r="A1047780" s="247"/>
      <c r="B1047780" s="248"/>
      <c r="C1047780" s="249"/>
      <c r="D1047780" s="250"/>
      <c r="E1047780" s="250"/>
      <c r="F1047780" s="250"/>
      <c r="G1047780" s="250"/>
      <c r="H1047780" s="250"/>
      <c r="I1047780" s="250"/>
      <c r="J1047780" s="244"/>
      <c r="K1047780" s="244"/>
      <c r="L1047780" s="244"/>
      <c r="M1047780" s="244"/>
      <c r="N1047780" s="244"/>
      <c r="O1047780" s="251"/>
      <c r="P1047780" s="251"/>
      <c r="Q1047780" s="251"/>
      <c r="R1047780" s="251"/>
      <c r="S1047780" s="251"/>
      <c r="T1047780" s="251"/>
      <c r="U1047780" s="251"/>
      <c r="V1047780" s="251"/>
      <c r="W1047780" s="251"/>
      <c r="X1047780" s="251"/>
      <c r="Y1047780" s="251"/>
      <c r="Z1047780" s="251"/>
      <c r="AA1047780" s="251"/>
      <c r="AB1047780" s="247"/>
      <c r="AC1047780" s="247"/>
      <c r="AD1047780" s="245"/>
      <c r="AE1047780" s="245"/>
      <c r="AF1047780" s="245"/>
      <c r="AG1047780" s="245"/>
    </row>
    <row r="1047781" spans="1:33" ht="12.75">
      <c r="A1047781" s="247"/>
      <c r="B1047781" s="248"/>
      <c r="C1047781" s="249"/>
      <c r="D1047781" s="250"/>
      <c r="E1047781" s="250"/>
      <c r="F1047781" s="250"/>
      <c r="G1047781" s="250"/>
      <c r="H1047781" s="250"/>
      <c r="I1047781" s="250"/>
      <c r="J1047781" s="244"/>
      <c r="K1047781" s="244"/>
      <c r="L1047781" s="244"/>
      <c r="M1047781" s="244"/>
      <c r="N1047781" s="244"/>
      <c r="O1047781" s="251"/>
      <c r="P1047781" s="251"/>
      <c r="Q1047781" s="251"/>
      <c r="R1047781" s="251"/>
      <c r="S1047781" s="251"/>
      <c r="T1047781" s="251"/>
      <c r="U1047781" s="251"/>
      <c r="V1047781" s="251"/>
      <c r="W1047781" s="251"/>
      <c r="X1047781" s="251"/>
      <c r="Y1047781" s="251"/>
      <c r="Z1047781" s="251"/>
      <c r="AA1047781" s="251"/>
      <c r="AB1047781" s="247"/>
      <c r="AC1047781" s="247"/>
      <c r="AD1047781" s="245"/>
      <c r="AE1047781" s="245"/>
      <c r="AF1047781" s="245"/>
      <c r="AG1047781" s="245"/>
    </row>
    <row r="1047782" spans="1:33" ht="12.75">
      <c r="A1047782" s="247"/>
      <c r="B1047782" s="248"/>
      <c r="C1047782" s="249"/>
      <c r="D1047782" s="250"/>
      <c r="E1047782" s="250"/>
      <c r="F1047782" s="250"/>
      <c r="G1047782" s="250"/>
      <c r="H1047782" s="250"/>
      <c r="I1047782" s="250"/>
      <c r="J1047782" s="244"/>
      <c r="K1047782" s="244"/>
      <c r="L1047782" s="244"/>
      <c r="M1047782" s="244"/>
      <c r="N1047782" s="244"/>
      <c r="O1047782" s="251"/>
      <c r="P1047782" s="251"/>
      <c r="Q1047782" s="251"/>
      <c r="R1047782" s="251"/>
      <c r="S1047782" s="251"/>
      <c r="T1047782" s="251"/>
      <c r="U1047782" s="251"/>
      <c r="V1047782" s="251"/>
      <c r="W1047782" s="251"/>
      <c r="X1047782" s="251"/>
      <c r="Y1047782" s="251"/>
      <c r="Z1047782" s="251"/>
      <c r="AA1047782" s="251"/>
      <c r="AB1047782" s="247"/>
      <c r="AC1047782" s="247"/>
      <c r="AD1047782" s="245"/>
      <c r="AE1047782" s="245"/>
      <c r="AF1047782" s="245"/>
      <c r="AG1047782" s="245"/>
    </row>
    <row r="1047783" spans="1:33" ht="12.75">
      <c r="A1047783" s="247"/>
      <c r="B1047783" s="248"/>
      <c r="C1047783" s="249"/>
      <c r="D1047783" s="250"/>
      <c r="E1047783" s="250"/>
      <c r="F1047783" s="250"/>
      <c r="G1047783" s="250"/>
      <c r="H1047783" s="250"/>
      <c r="I1047783" s="250"/>
      <c r="J1047783" s="244"/>
      <c r="K1047783" s="244"/>
      <c r="L1047783" s="244"/>
      <c r="M1047783" s="244"/>
      <c r="N1047783" s="244"/>
      <c r="O1047783" s="251"/>
      <c r="P1047783" s="251"/>
      <c r="Q1047783" s="251"/>
      <c r="R1047783" s="251"/>
      <c r="S1047783" s="251"/>
      <c r="T1047783" s="251"/>
      <c r="U1047783" s="251"/>
      <c r="V1047783" s="251"/>
      <c r="W1047783" s="251"/>
      <c r="X1047783" s="251"/>
      <c r="Y1047783" s="251"/>
      <c r="Z1047783" s="251"/>
      <c r="AA1047783" s="251"/>
      <c r="AB1047783" s="247"/>
      <c r="AC1047783" s="247"/>
      <c r="AD1047783" s="245"/>
      <c r="AE1047783" s="245"/>
      <c r="AF1047783" s="245"/>
      <c r="AG1047783" s="245"/>
    </row>
    <row r="1047784" spans="1:33" ht="12.75">
      <c r="A1047784" s="247"/>
      <c r="B1047784" s="248"/>
      <c r="C1047784" s="249"/>
      <c r="D1047784" s="250"/>
      <c r="E1047784" s="250"/>
      <c r="F1047784" s="250"/>
      <c r="G1047784" s="250"/>
      <c r="H1047784" s="250"/>
      <c r="I1047784" s="250"/>
      <c r="J1047784" s="244"/>
      <c r="K1047784" s="244"/>
      <c r="L1047784" s="244"/>
      <c r="M1047784" s="244"/>
      <c r="N1047784" s="244"/>
      <c r="O1047784" s="251"/>
      <c r="P1047784" s="251"/>
      <c r="Q1047784" s="251"/>
      <c r="R1047784" s="251"/>
      <c r="S1047784" s="251"/>
      <c r="T1047784" s="251"/>
      <c r="U1047784" s="251"/>
      <c r="V1047784" s="251"/>
      <c r="W1047784" s="251"/>
      <c r="X1047784" s="251"/>
      <c r="Y1047784" s="251"/>
      <c r="Z1047784" s="251"/>
      <c r="AA1047784" s="251"/>
      <c r="AB1047784" s="247"/>
      <c r="AC1047784" s="247"/>
      <c r="AD1047784" s="245"/>
      <c r="AE1047784" s="245"/>
      <c r="AF1047784" s="245"/>
      <c r="AG1047784" s="245"/>
    </row>
    <row r="1047785" spans="1:33" ht="12.75">
      <c r="A1047785" s="247"/>
      <c r="B1047785" s="248"/>
      <c r="C1047785" s="249"/>
      <c r="D1047785" s="250"/>
      <c r="E1047785" s="250"/>
      <c r="F1047785" s="250"/>
      <c r="G1047785" s="250"/>
      <c r="H1047785" s="250"/>
      <c r="I1047785" s="250"/>
      <c r="J1047785" s="244"/>
      <c r="K1047785" s="244"/>
      <c r="L1047785" s="244"/>
      <c r="M1047785" s="244"/>
      <c r="N1047785" s="244"/>
      <c r="O1047785" s="251"/>
      <c r="P1047785" s="251"/>
      <c r="Q1047785" s="251"/>
      <c r="R1047785" s="251"/>
      <c r="S1047785" s="251"/>
      <c r="T1047785" s="251"/>
      <c r="U1047785" s="251"/>
      <c r="V1047785" s="251"/>
      <c r="W1047785" s="251"/>
      <c r="X1047785" s="251"/>
      <c r="Y1047785" s="251"/>
      <c r="Z1047785" s="251"/>
      <c r="AA1047785" s="251"/>
      <c r="AB1047785" s="247"/>
      <c r="AC1047785" s="247"/>
      <c r="AD1047785" s="245"/>
      <c r="AE1047785" s="245"/>
      <c r="AF1047785" s="245"/>
      <c r="AG1047785" s="245"/>
    </row>
    <row r="1047786" spans="1:33" ht="12.75">
      <c r="A1047786" s="247"/>
      <c r="B1047786" s="248"/>
      <c r="C1047786" s="249"/>
      <c r="D1047786" s="250"/>
      <c r="E1047786" s="250"/>
      <c r="F1047786" s="250"/>
      <c r="G1047786" s="250"/>
      <c r="H1047786" s="250"/>
      <c r="I1047786" s="250"/>
      <c r="J1047786" s="244"/>
      <c r="K1047786" s="244"/>
      <c r="L1047786" s="244"/>
      <c r="M1047786" s="244"/>
      <c r="N1047786" s="244"/>
      <c r="O1047786" s="251"/>
      <c r="P1047786" s="251"/>
      <c r="Q1047786" s="251"/>
      <c r="R1047786" s="251"/>
      <c r="S1047786" s="251"/>
      <c r="T1047786" s="251"/>
      <c r="U1047786" s="251"/>
      <c r="V1047786" s="251"/>
      <c r="W1047786" s="251"/>
      <c r="X1047786" s="251"/>
      <c r="Y1047786" s="251"/>
      <c r="Z1047786" s="251"/>
      <c r="AA1047786" s="251"/>
      <c r="AB1047786" s="247"/>
      <c r="AC1047786" s="247"/>
      <c r="AD1047786" s="245"/>
      <c r="AE1047786" s="245"/>
      <c r="AF1047786" s="245"/>
      <c r="AG1047786" s="245"/>
    </row>
    <row r="1047787" spans="1:33" ht="12.75">
      <c r="A1047787" s="247"/>
      <c r="B1047787" s="248"/>
      <c r="C1047787" s="249"/>
      <c r="D1047787" s="250"/>
      <c r="E1047787" s="250"/>
      <c r="F1047787" s="250"/>
      <c r="G1047787" s="250"/>
      <c r="H1047787" s="250"/>
      <c r="I1047787" s="250"/>
      <c r="J1047787" s="244"/>
      <c r="K1047787" s="244"/>
      <c r="L1047787" s="244"/>
      <c r="M1047787" s="244"/>
      <c r="N1047787" s="244"/>
      <c r="O1047787" s="251"/>
      <c r="P1047787" s="251"/>
      <c r="Q1047787" s="251"/>
      <c r="R1047787" s="251"/>
      <c r="S1047787" s="251"/>
      <c r="T1047787" s="251"/>
      <c r="U1047787" s="251"/>
      <c r="V1047787" s="251"/>
      <c r="W1047787" s="251"/>
      <c r="X1047787" s="251"/>
      <c r="Y1047787" s="251"/>
      <c r="Z1047787" s="251"/>
      <c r="AA1047787" s="251"/>
      <c r="AB1047787" s="247"/>
      <c r="AC1047787" s="247"/>
      <c r="AD1047787" s="245"/>
      <c r="AE1047787" s="245"/>
      <c r="AF1047787" s="245"/>
      <c r="AG1047787" s="245"/>
    </row>
    <row r="1047788" spans="1:33" ht="12.75">
      <c r="A1047788" s="247"/>
      <c r="B1047788" s="248"/>
      <c r="C1047788" s="249"/>
      <c r="D1047788" s="250"/>
      <c r="E1047788" s="250"/>
      <c r="F1047788" s="250"/>
      <c r="G1047788" s="250"/>
      <c r="H1047788" s="250"/>
      <c r="I1047788" s="250"/>
      <c r="J1047788" s="244"/>
      <c r="K1047788" s="244"/>
      <c r="L1047788" s="244"/>
      <c r="M1047788" s="244"/>
      <c r="N1047788" s="244"/>
      <c r="O1047788" s="251"/>
      <c r="P1047788" s="251"/>
      <c r="Q1047788" s="251"/>
      <c r="R1047788" s="251"/>
      <c r="S1047788" s="251"/>
      <c r="T1047788" s="251"/>
      <c r="U1047788" s="251"/>
      <c r="V1047788" s="251"/>
      <c r="W1047788" s="251"/>
      <c r="X1047788" s="251"/>
      <c r="Y1047788" s="251"/>
      <c r="Z1047788" s="251"/>
      <c r="AA1047788" s="251"/>
      <c r="AB1047788" s="247"/>
      <c r="AC1047788" s="247"/>
      <c r="AD1047788" s="245"/>
      <c r="AE1047788" s="245"/>
      <c r="AF1047788" s="245"/>
      <c r="AG1047788" s="245"/>
    </row>
    <row r="1047789" spans="1:33" ht="12.75">
      <c r="A1047789" s="247"/>
      <c r="B1047789" s="248"/>
      <c r="C1047789" s="249"/>
      <c r="D1047789" s="250"/>
      <c r="E1047789" s="250"/>
      <c r="F1047789" s="250"/>
      <c r="G1047789" s="250"/>
      <c r="H1047789" s="250"/>
      <c r="I1047789" s="250"/>
      <c r="J1047789" s="244"/>
      <c r="K1047789" s="244"/>
      <c r="L1047789" s="244"/>
      <c r="M1047789" s="244"/>
      <c r="N1047789" s="244"/>
      <c r="O1047789" s="251"/>
      <c r="P1047789" s="251"/>
      <c r="Q1047789" s="251"/>
      <c r="R1047789" s="251"/>
      <c r="S1047789" s="251"/>
      <c r="T1047789" s="251"/>
      <c r="U1047789" s="251"/>
      <c r="V1047789" s="251"/>
      <c r="W1047789" s="251"/>
      <c r="X1047789" s="251"/>
      <c r="Y1047789" s="251"/>
      <c r="Z1047789" s="251"/>
      <c r="AA1047789" s="251"/>
      <c r="AB1047789" s="247"/>
      <c r="AC1047789" s="247"/>
      <c r="AD1047789" s="245"/>
      <c r="AE1047789" s="245"/>
      <c r="AF1047789" s="245"/>
      <c r="AG1047789" s="245"/>
    </row>
    <row r="1047790" spans="1:33" ht="12.75">
      <c r="A1047790" s="247"/>
      <c r="B1047790" s="248"/>
      <c r="C1047790" s="249"/>
      <c r="D1047790" s="250"/>
      <c r="E1047790" s="250"/>
      <c r="F1047790" s="250"/>
      <c r="G1047790" s="250"/>
      <c r="H1047790" s="250"/>
      <c r="I1047790" s="250"/>
      <c r="J1047790" s="244"/>
      <c r="K1047790" s="244"/>
      <c r="L1047790" s="244"/>
      <c r="M1047790" s="244"/>
      <c r="N1047790" s="244"/>
      <c r="O1047790" s="251"/>
      <c r="P1047790" s="251"/>
      <c r="Q1047790" s="251"/>
      <c r="R1047790" s="251"/>
      <c r="S1047790" s="251"/>
      <c r="T1047790" s="251"/>
      <c r="U1047790" s="251"/>
      <c r="V1047790" s="251"/>
      <c r="W1047790" s="251"/>
      <c r="X1047790" s="251"/>
      <c r="Y1047790" s="251"/>
      <c r="Z1047790" s="251"/>
      <c r="AA1047790" s="251"/>
      <c r="AB1047790" s="247"/>
      <c r="AC1047790" s="247"/>
      <c r="AD1047790" s="245"/>
      <c r="AE1047790" s="245"/>
      <c r="AF1047790" s="245"/>
      <c r="AG1047790" s="245"/>
    </row>
    <row r="1047791" spans="1:33" ht="12.75">
      <c r="A1047791" s="247"/>
      <c r="B1047791" s="248"/>
      <c r="C1047791" s="249"/>
      <c r="D1047791" s="250"/>
      <c r="E1047791" s="250"/>
      <c r="F1047791" s="250"/>
      <c r="G1047791" s="250"/>
      <c r="H1047791" s="250"/>
      <c r="I1047791" s="250"/>
      <c r="J1047791" s="244"/>
      <c r="K1047791" s="244"/>
      <c r="L1047791" s="244"/>
      <c r="M1047791" s="244"/>
      <c r="N1047791" s="244"/>
      <c r="O1047791" s="251"/>
      <c r="P1047791" s="251"/>
      <c r="Q1047791" s="251"/>
      <c r="R1047791" s="251"/>
      <c r="S1047791" s="251"/>
      <c r="T1047791" s="251"/>
      <c r="U1047791" s="251"/>
      <c r="V1047791" s="251"/>
      <c r="W1047791" s="251"/>
      <c r="X1047791" s="251"/>
      <c r="Y1047791" s="251"/>
      <c r="Z1047791" s="251"/>
      <c r="AA1047791" s="251"/>
      <c r="AB1047791" s="247"/>
      <c r="AC1047791" s="247"/>
      <c r="AD1047791" s="245"/>
      <c r="AE1047791" s="245"/>
      <c r="AF1047791" s="245"/>
      <c r="AG1047791" s="245"/>
    </row>
    <row r="1047792" spans="1:33" ht="12.75">
      <c r="A1047792" s="247"/>
      <c r="B1047792" s="248"/>
      <c r="C1047792" s="249"/>
      <c r="D1047792" s="250"/>
      <c r="E1047792" s="250"/>
      <c r="F1047792" s="250"/>
      <c r="G1047792" s="250"/>
      <c r="H1047792" s="250"/>
      <c r="I1047792" s="250"/>
      <c r="J1047792" s="244"/>
      <c r="K1047792" s="244"/>
      <c r="L1047792" s="244"/>
      <c r="M1047792" s="244"/>
      <c r="N1047792" s="244"/>
      <c r="O1047792" s="251"/>
      <c r="P1047792" s="251"/>
      <c r="Q1047792" s="251"/>
      <c r="R1047792" s="251"/>
      <c r="S1047792" s="251"/>
      <c r="T1047792" s="251"/>
      <c r="U1047792" s="251"/>
      <c r="V1047792" s="251"/>
      <c r="W1047792" s="251"/>
      <c r="X1047792" s="251"/>
      <c r="Y1047792" s="251"/>
      <c r="Z1047792" s="251"/>
      <c r="AA1047792" s="251"/>
      <c r="AB1047792" s="247"/>
      <c r="AC1047792" s="247"/>
      <c r="AD1047792" s="245"/>
      <c r="AE1047792" s="245"/>
      <c r="AF1047792" s="245"/>
      <c r="AG1047792" s="245"/>
    </row>
    <row r="1047793" spans="1:33" ht="12.75">
      <c r="A1047793" s="247"/>
      <c r="B1047793" s="248"/>
      <c r="C1047793" s="249"/>
      <c r="D1047793" s="250"/>
      <c r="E1047793" s="250"/>
      <c r="F1047793" s="250"/>
      <c r="G1047793" s="250"/>
      <c r="H1047793" s="250"/>
      <c r="I1047793" s="250"/>
      <c r="J1047793" s="244"/>
      <c r="K1047793" s="244"/>
      <c r="L1047793" s="244"/>
      <c r="M1047793" s="244"/>
      <c r="N1047793" s="244"/>
      <c r="O1047793" s="251"/>
      <c r="P1047793" s="251"/>
      <c r="Q1047793" s="251"/>
      <c r="R1047793" s="251"/>
      <c r="S1047793" s="251"/>
      <c r="T1047793" s="251"/>
      <c r="U1047793" s="251"/>
      <c r="V1047793" s="251"/>
      <c r="W1047793" s="251"/>
      <c r="X1047793" s="251"/>
      <c r="Y1047793" s="251"/>
      <c r="Z1047793" s="251"/>
      <c r="AA1047793" s="251"/>
      <c r="AB1047793" s="247"/>
      <c r="AC1047793" s="247"/>
      <c r="AD1047793" s="245"/>
      <c r="AE1047793" s="245"/>
      <c r="AF1047793" s="245"/>
      <c r="AG1047793" s="245"/>
    </row>
    <row r="1047794" spans="1:33" ht="12.75">
      <c r="A1047794" s="247"/>
      <c r="B1047794" s="248"/>
      <c r="C1047794" s="249"/>
      <c r="D1047794" s="250"/>
      <c r="E1047794" s="250"/>
      <c r="F1047794" s="250"/>
      <c r="G1047794" s="250"/>
      <c r="H1047794" s="250"/>
      <c r="I1047794" s="250"/>
      <c r="J1047794" s="244"/>
      <c r="K1047794" s="244"/>
      <c r="L1047794" s="244"/>
      <c r="M1047794" s="244"/>
      <c r="N1047794" s="244"/>
      <c r="O1047794" s="251"/>
      <c r="P1047794" s="251"/>
      <c r="Q1047794" s="251"/>
      <c r="R1047794" s="251"/>
      <c r="S1047794" s="251"/>
      <c r="T1047794" s="251"/>
      <c r="U1047794" s="251"/>
      <c r="V1047794" s="251"/>
      <c r="W1047794" s="251"/>
      <c r="X1047794" s="251"/>
      <c r="Y1047794" s="251"/>
      <c r="Z1047794" s="251"/>
      <c r="AA1047794" s="251"/>
      <c r="AB1047794" s="247"/>
      <c r="AC1047794" s="247"/>
      <c r="AD1047794" s="245"/>
      <c r="AE1047794" s="245"/>
      <c r="AF1047794" s="245"/>
      <c r="AG1047794" s="245"/>
    </row>
    <row r="1047795" spans="1:33" ht="12.75">
      <c r="A1047795" s="247"/>
      <c r="B1047795" s="248"/>
      <c r="C1047795" s="249"/>
      <c r="D1047795" s="250"/>
      <c r="E1047795" s="250"/>
      <c r="F1047795" s="250"/>
      <c r="G1047795" s="250"/>
      <c r="H1047795" s="250"/>
      <c r="I1047795" s="250"/>
      <c r="J1047795" s="244"/>
      <c r="K1047795" s="244"/>
      <c r="L1047795" s="244"/>
      <c r="M1047795" s="244"/>
      <c r="N1047795" s="244"/>
      <c r="O1047795" s="251"/>
      <c r="P1047795" s="251"/>
      <c r="Q1047795" s="251"/>
      <c r="R1047795" s="251"/>
      <c r="S1047795" s="251"/>
      <c r="T1047795" s="251"/>
      <c r="U1047795" s="251"/>
      <c r="V1047795" s="251"/>
      <c r="W1047795" s="251"/>
      <c r="X1047795" s="251"/>
      <c r="Y1047795" s="251"/>
      <c r="Z1047795" s="251"/>
      <c r="AA1047795" s="251"/>
      <c r="AB1047795" s="247"/>
      <c r="AC1047795" s="247"/>
      <c r="AD1047795" s="245"/>
      <c r="AE1047795" s="245"/>
      <c r="AF1047795" s="245"/>
      <c r="AG1047795" s="245"/>
    </row>
    <row r="1047796" spans="1:33" ht="12.75">
      <c r="A1047796" s="247"/>
      <c r="B1047796" s="248"/>
      <c r="C1047796" s="249"/>
      <c r="D1047796" s="250"/>
      <c r="E1047796" s="250"/>
      <c r="F1047796" s="250"/>
      <c r="G1047796" s="250"/>
      <c r="H1047796" s="250"/>
      <c r="I1047796" s="250"/>
      <c r="J1047796" s="244"/>
      <c r="K1047796" s="244"/>
      <c r="L1047796" s="244"/>
      <c r="M1047796" s="244"/>
      <c r="N1047796" s="244"/>
      <c r="O1047796" s="251"/>
      <c r="P1047796" s="251"/>
      <c r="Q1047796" s="251"/>
      <c r="R1047796" s="251"/>
      <c r="S1047796" s="251"/>
      <c r="T1047796" s="251"/>
      <c r="U1047796" s="251"/>
      <c r="V1047796" s="251"/>
      <c r="W1047796" s="251"/>
      <c r="X1047796" s="251"/>
      <c r="Y1047796" s="251"/>
      <c r="Z1047796" s="251"/>
      <c r="AA1047796" s="251"/>
      <c r="AB1047796" s="247"/>
      <c r="AC1047796" s="247"/>
      <c r="AD1047796" s="245"/>
      <c r="AE1047796" s="245"/>
      <c r="AF1047796" s="245"/>
      <c r="AG1047796" s="245"/>
    </row>
    <row r="1047797" spans="1:33" ht="12.75">
      <c r="A1047797" s="247"/>
      <c r="B1047797" s="248"/>
      <c r="C1047797" s="249"/>
      <c r="D1047797" s="250"/>
      <c r="E1047797" s="250"/>
      <c r="F1047797" s="250"/>
      <c r="G1047797" s="250"/>
      <c r="H1047797" s="250"/>
      <c r="I1047797" s="250"/>
      <c r="J1047797" s="244"/>
      <c r="K1047797" s="244"/>
      <c r="L1047797" s="244"/>
      <c r="M1047797" s="244"/>
      <c r="N1047797" s="244"/>
      <c r="O1047797" s="251"/>
      <c r="P1047797" s="251"/>
      <c r="Q1047797" s="251"/>
      <c r="R1047797" s="251"/>
      <c r="S1047797" s="251"/>
      <c r="T1047797" s="251"/>
      <c r="U1047797" s="251"/>
      <c r="V1047797" s="251"/>
      <c r="W1047797" s="251"/>
      <c r="X1047797" s="251"/>
      <c r="Y1047797" s="251"/>
      <c r="Z1047797" s="251"/>
      <c r="AA1047797" s="251"/>
      <c r="AB1047797" s="247"/>
      <c r="AC1047797" s="247"/>
      <c r="AD1047797" s="245"/>
      <c r="AE1047797" s="245"/>
      <c r="AF1047797" s="245"/>
      <c r="AG1047797" s="245"/>
    </row>
    <row r="1047798" spans="1:33" ht="12.75">
      <c r="A1047798" s="247"/>
      <c r="B1047798" s="248"/>
      <c r="C1047798" s="249"/>
      <c r="D1047798" s="250"/>
      <c r="E1047798" s="250"/>
      <c r="F1047798" s="250"/>
      <c r="G1047798" s="250"/>
      <c r="H1047798" s="250"/>
      <c r="I1047798" s="250"/>
      <c r="J1047798" s="244"/>
      <c r="K1047798" s="244"/>
      <c r="L1047798" s="244"/>
      <c r="M1047798" s="244"/>
      <c r="N1047798" s="244"/>
      <c r="O1047798" s="251"/>
      <c r="P1047798" s="251"/>
      <c r="Q1047798" s="251"/>
      <c r="R1047798" s="251"/>
      <c r="S1047798" s="251"/>
      <c r="T1047798" s="251"/>
      <c r="U1047798" s="251"/>
      <c r="V1047798" s="251"/>
      <c r="W1047798" s="251"/>
      <c r="X1047798" s="251"/>
      <c r="Y1047798" s="251"/>
      <c r="Z1047798" s="251"/>
      <c r="AA1047798" s="251"/>
      <c r="AB1047798" s="247"/>
      <c r="AC1047798" s="247"/>
      <c r="AD1047798" s="245"/>
      <c r="AE1047798" s="245"/>
      <c r="AF1047798" s="245"/>
      <c r="AG1047798" s="245"/>
    </row>
    <row r="1047799" spans="1:33" ht="12.75">
      <c r="A1047799" s="247"/>
      <c r="B1047799" s="248"/>
      <c r="C1047799" s="249"/>
      <c r="D1047799" s="250"/>
      <c r="E1047799" s="250"/>
      <c r="F1047799" s="250"/>
      <c r="G1047799" s="250"/>
      <c r="H1047799" s="250"/>
      <c r="I1047799" s="250"/>
      <c r="J1047799" s="244"/>
      <c r="K1047799" s="244"/>
      <c r="L1047799" s="244"/>
      <c r="M1047799" s="244"/>
      <c r="N1047799" s="244"/>
      <c r="O1047799" s="251"/>
      <c r="P1047799" s="251"/>
      <c r="Q1047799" s="251"/>
      <c r="R1047799" s="251"/>
      <c r="S1047799" s="251"/>
      <c r="T1047799" s="251"/>
      <c r="U1047799" s="251"/>
      <c r="V1047799" s="251"/>
      <c r="W1047799" s="251"/>
      <c r="X1047799" s="251"/>
      <c r="Y1047799" s="251"/>
      <c r="Z1047799" s="251"/>
      <c r="AA1047799" s="251"/>
      <c r="AB1047799" s="247"/>
      <c r="AC1047799" s="247"/>
      <c r="AD1047799" s="245"/>
      <c r="AE1047799" s="245"/>
      <c r="AF1047799" s="245"/>
      <c r="AG1047799" s="245"/>
    </row>
    <row r="1047800" spans="1:33" ht="12.75">
      <c r="A1047800" s="247"/>
      <c r="B1047800" s="248"/>
      <c r="C1047800" s="249"/>
      <c r="D1047800" s="250"/>
      <c r="E1047800" s="250"/>
      <c r="F1047800" s="250"/>
      <c r="G1047800" s="250"/>
      <c r="H1047800" s="250"/>
      <c r="I1047800" s="250"/>
      <c r="J1047800" s="244"/>
      <c r="K1047800" s="244"/>
      <c r="L1047800" s="244"/>
      <c r="M1047800" s="244"/>
      <c r="N1047800" s="244"/>
      <c r="O1047800" s="251"/>
      <c r="P1047800" s="251"/>
      <c r="Q1047800" s="251"/>
      <c r="R1047800" s="251"/>
      <c r="S1047800" s="251"/>
      <c r="T1047800" s="251"/>
      <c r="U1047800" s="251"/>
      <c r="V1047800" s="251"/>
      <c r="W1047800" s="251"/>
      <c r="X1047800" s="251"/>
      <c r="Y1047800" s="251"/>
      <c r="Z1047800" s="251"/>
      <c r="AA1047800" s="251"/>
      <c r="AB1047800" s="247"/>
      <c r="AC1047800" s="247"/>
      <c r="AD1047800" s="245"/>
      <c r="AE1047800" s="245"/>
      <c r="AF1047800" s="245"/>
      <c r="AG1047800" s="245"/>
    </row>
    <row r="1047801" spans="1:33" ht="12.75">
      <c r="A1047801" s="247"/>
      <c r="B1047801" s="248"/>
      <c r="C1047801" s="249"/>
      <c r="D1047801" s="250"/>
      <c r="E1047801" s="250"/>
      <c r="F1047801" s="250"/>
      <c r="G1047801" s="250"/>
      <c r="H1047801" s="250"/>
      <c r="I1047801" s="250"/>
      <c r="J1047801" s="244"/>
      <c r="K1047801" s="244"/>
      <c r="L1047801" s="244"/>
      <c r="M1047801" s="244"/>
      <c r="N1047801" s="244"/>
      <c r="O1047801" s="251"/>
      <c r="P1047801" s="251"/>
      <c r="Q1047801" s="251"/>
      <c r="R1047801" s="251"/>
      <c r="S1047801" s="251"/>
      <c r="T1047801" s="251"/>
      <c r="U1047801" s="251"/>
      <c r="V1047801" s="251"/>
      <c r="W1047801" s="251"/>
      <c r="X1047801" s="251"/>
      <c r="Y1047801" s="251"/>
      <c r="Z1047801" s="251"/>
      <c r="AA1047801" s="251"/>
      <c r="AB1047801" s="247"/>
      <c r="AC1047801" s="247"/>
      <c r="AD1047801" s="245"/>
      <c r="AE1047801" s="245"/>
      <c r="AF1047801" s="245"/>
      <c r="AG1047801" s="245"/>
    </row>
    <row r="1047802" spans="1:33" ht="12.75">
      <c r="A1047802" s="247"/>
      <c r="B1047802" s="248"/>
      <c r="C1047802" s="249"/>
      <c r="D1047802" s="250"/>
      <c r="E1047802" s="250"/>
      <c r="F1047802" s="250"/>
      <c r="G1047802" s="250"/>
      <c r="H1047802" s="250"/>
      <c r="I1047802" s="250"/>
      <c r="J1047802" s="244"/>
      <c r="K1047802" s="244"/>
      <c r="L1047802" s="244"/>
      <c r="M1047802" s="244"/>
      <c r="N1047802" s="244"/>
      <c r="O1047802" s="251"/>
      <c r="P1047802" s="251"/>
      <c r="Q1047802" s="251"/>
      <c r="R1047802" s="251"/>
      <c r="S1047802" s="251"/>
      <c r="T1047802" s="251"/>
      <c r="U1047802" s="251"/>
      <c r="V1047802" s="251"/>
      <c r="W1047802" s="251"/>
      <c r="X1047802" s="251"/>
      <c r="Y1047802" s="251"/>
      <c r="Z1047802" s="251"/>
      <c r="AA1047802" s="251"/>
      <c r="AB1047802" s="247"/>
      <c r="AC1047802" s="247"/>
      <c r="AD1047802" s="245"/>
      <c r="AE1047802" s="245"/>
      <c r="AF1047802" s="245"/>
      <c r="AG1047802" s="245"/>
    </row>
    <row r="1047803" spans="1:33" ht="12.75">
      <c r="A1047803" s="247"/>
      <c r="B1047803" s="248"/>
      <c r="C1047803" s="249"/>
      <c r="D1047803" s="250"/>
      <c r="E1047803" s="250"/>
      <c r="F1047803" s="250"/>
      <c r="G1047803" s="250"/>
      <c r="H1047803" s="250"/>
      <c r="I1047803" s="250"/>
      <c r="J1047803" s="244"/>
      <c r="K1047803" s="244"/>
      <c r="L1047803" s="244"/>
      <c r="M1047803" s="244"/>
      <c r="N1047803" s="244"/>
      <c r="O1047803" s="251"/>
      <c r="P1047803" s="251"/>
      <c r="Q1047803" s="251"/>
      <c r="R1047803" s="251"/>
      <c r="S1047803" s="251"/>
      <c r="T1047803" s="251"/>
      <c r="U1047803" s="251"/>
      <c r="V1047803" s="251"/>
      <c r="W1047803" s="251"/>
      <c r="X1047803" s="251"/>
      <c r="Y1047803" s="251"/>
      <c r="Z1047803" s="251"/>
      <c r="AA1047803" s="251"/>
      <c r="AB1047803" s="247"/>
      <c r="AC1047803" s="247"/>
      <c r="AD1047803" s="245"/>
      <c r="AE1047803" s="245"/>
      <c r="AF1047803" s="245"/>
      <c r="AG1047803" s="245"/>
    </row>
    <row r="1047804" spans="1:33" ht="12.75">
      <c r="A1047804" s="247"/>
      <c r="B1047804" s="248"/>
      <c r="C1047804" s="249"/>
      <c r="D1047804" s="250"/>
      <c r="E1047804" s="250"/>
      <c r="F1047804" s="250"/>
      <c r="G1047804" s="250"/>
      <c r="H1047804" s="250"/>
      <c r="I1047804" s="250"/>
      <c r="J1047804" s="244"/>
      <c r="K1047804" s="244"/>
      <c r="L1047804" s="244"/>
      <c r="M1047804" s="244"/>
      <c r="N1047804" s="244"/>
      <c r="O1047804" s="251"/>
      <c r="P1047804" s="251"/>
      <c r="Q1047804" s="251"/>
      <c r="R1047804" s="251"/>
      <c r="S1047804" s="251"/>
      <c r="T1047804" s="251"/>
      <c r="U1047804" s="251"/>
      <c r="V1047804" s="251"/>
      <c r="W1047804" s="251"/>
      <c r="X1047804" s="251"/>
      <c r="Y1047804" s="251"/>
      <c r="Z1047804" s="251"/>
      <c r="AA1047804" s="251"/>
      <c r="AB1047804" s="247"/>
      <c r="AC1047804" s="247"/>
      <c r="AD1047804" s="245"/>
      <c r="AE1047804" s="245"/>
      <c r="AF1047804" s="245"/>
      <c r="AG1047804" s="245"/>
    </row>
    <row r="1047805" spans="1:33" ht="12.75">
      <c r="A1047805" s="247"/>
      <c r="B1047805" s="248"/>
      <c r="C1047805" s="249"/>
      <c r="D1047805" s="250"/>
      <c r="E1047805" s="250"/>
      <c r="F1047805" s="250"/>
      <c r="G1047805" s="250"/>
      <c r="H1047805" s="250"/>
      <c r="I1047805" s="250"/>
      <c r="J1047805" s="244"/>
      <c r="K1047805" s="244"/>
      <c r="L1047805" s="244"/>
      <c r="M1047805" s="244"/>
      <c r="N1047805" s="244"/>
      <c r="O1047805" s="251"/>
      <c r="P1047805" s="251"/>
      <c r="Q1047805" s="251"/>
      <c r="R1047805" s="251"/>
      <c r="S1047805" s="251"/>
      <c r="T1047805" s="251"/>
      <c r="U1047805" s="251"/>
      <c r="V1047805" s="251"/>
      <c r="W1047805" s="251"/>
      <c r="X1047805" s="251"/>
      <c r="Y1047805" s="251"/>
      <c r="Z1047805" s="251"/>
      <c r="AA1047805" s="251"/>
      <c r="AB1047805" s="247"/>
      <c r="AC1047805" s="247"/>
      <c r="AD1047805" s="245"/>
      <c r="AE1047805" s="245"/>
      <c r="AF1047805" s="245"/>
      <c r="AG1047805" s="245"/>
    </row>
    <row r="1047806" spans="1:33" ht="12.75">
      <c r="A1047806" s="247"/>
      <c r="B1047806" s="248"/>
      <c r="C1047806" s="249"/>
      <c r="D1047806" s="250"/>
      <c r="E1047806" s="250"/>
      <c r="F1047806" s="250"/>
      <c r="G1047806" s="250"/>
      <c r="H1047806" s="250"/>
      <c r="I1047806" s="250"/>
      <c r="J1047806" s="244"/>
      <c r="K1047806" s="244"/>
      <c r="L1047806" s="244"/>
      <c r="M1047806" s="244"/>
      <c r="N1047806" s="244"/>
      <c r="O1047806" s="251"/>
      <c r="P1047806" s="251"/>
      <c r="Q1047806" s="251"/>
      <c r="R1047806" s="251"/>
      <c r="S1047806" s="251"/>
      <c r="T1047806" s="251"/>
      <c r="U1047806" s="251"/>
      <c r="V1047806" s="251"/>
      <c r="W1047806" s="251"/>
      <c r="X1047806" s="251"/>
      <c r="Y1047806" s="251"/>
      <c r="Z1047806" s="251"/>
      <c r="AA1047806" s="251"/>
      <c r="AB1047806" s="247"/>
      <c r="AC1047806" s="247"/>
      <c r="AD1047806" s="245"/>
      <c r="AE1047806" s="245"/>
      <c r="AF1047806" s="245"/>
      <c r="AG1047806" s="245"/>
    </row>
    <row r="1047807" spans="1:33" ht="12.75">
      <c r="A1047807" s="247"/>
      <c r="B1047807" s="248"/>
      <c r="C1047807" s="249"/>
      <c r="D1047807" s="250"/>
      <c r="E1047807" s="250"/>
      <c r="F1047807" s="250"/>
      <c r="G1047807" s="250"/>
      <c r="H1047807" s="250"/>
      <c r="I1047807" s="250"/>
      <c r="J1047807" s="244"/>
      <c r="K1047807" s="244"/>
      <c r="L1047807" s="244"/>
      <c r="M1047807" s="244"/>
      <c r="N1047807" s="244"/>
      <c r="O1047807" s="251"/>
      <c r="P1047807" s="251"/>
      <c r="Q1047807" s="251"/>
      <c r="R1047807" s="251"/>
      <c r="S1047807" s="251"/>
      <c r="T1047807" s="251"/>
      <c r="U1047807" s="251"/>
      <c r="V1047807" s="251"/>
      <c r="W1047807" s="251"/>
      <c r="X1047807" s="251"/>
      <c r="Y1047807" s="251"/>
      <c r="Z1047807" s="251"/>
      <c r="AA1047807" s="251"/>
      <c r="AB1047807" s="247"/>
      <c r="AC1047807" s="247"/>
      <c r="AD1047807" s="245"/>
      <c r="AE1047807" s="245"/>
      <c r="AF1047807" s="245"/>
      <c r="AG1047807" s="245"/>
    </row>
    <row r="1047808" spans="1:33" ht="12.75">
      <c r="A1047808" s="247"/>
      <c r="B1047808" s="248"/>
      <c r="C1047808" s="249"/>
      <c r="D1047808" s="250"/>
      <c r="E1047808" s="250"/>
      <c r="F1047808" s="250"/>
      <c r="G1047808" s="250"/>
      <c r="H1047808" s="250"/>
      <c r="I1047808" s="250"/>
      <c r="J1047808" s="244"/>
      <c r="K1047808" s="244"/>
      <c r="L1047808" s="244"/>
      <c r="M1047808" s="244"/>
      <c r="N1047808" s="244"/>
      <c r="O1047808" s="251"/>
      <c r="P1047808" s="251"/>
      <c r="Q1047808" s="251"/>
      <c r="R1047808" s="251"/>
      <c r="S1047808" s="251"/>
      <c r="T1047808" s="251"/>
      <c r="U1047808" s="251"/>
      <c r="V1047808" s="251"/>
      <c r="W1047808" s="251"/>
      <c r="X1047808" s="251"/>
      <c r="Y1047808" s="251"/>
      <c r="Z1047808" s="251"/>
      <c r="AA1047808" s="251"/>
      <c r="AB1047808" s="247"/>
      <c r="AC1047808" s="247"/>
      <c r="AD1047808" s="245"/>
      <c r="AE1047808" s="245"/>
      <c r="AF1047808" s="245"/>
      <c r="AG1047808" s="245"/>
    </row>
    <row r="1047809" spans="1:33" ht="12.75">
      <c r="A1047809" s="247"/>
      <c r="B1047809" s="248"/>
      <c r="C1047809" s="249"/>
      <c r="D1047809" s="250"/>
      <c r="E1047809" s="250"/>
      <c r="F1047809" s="250"/>
      <c r="G1047809" s="250"/>
      <c r="H1047809" s="250"/>
      <c r="I1047809" s="250"/>
      <c r="J1047809" s="244"/>
      <c r="K1047809" s="244"/>
      <c r="L1047809" s="244"/>
      <c r="M1047809" s="244"/>
      <c r="N1047809" s="244"/>
      <c r="O1047809" s="251"/>
      <c r="P1047809" s="251"/>
      <c r="Q1047809" s="251"/>
      <c r="R1047809" s="251"/>
      <c r="S1047809" s="251"/>
      <c r="T1047809" s="251"/>
      <c r="U1047809" s="251"/>
      <c r="V1047809" s="251"/>
      <c r="W1047809" s="251"/>
      <c r="X1047809" s="251"/>
      <c r="Y1047809" s="251"/>
      <c r="Z1047809" s="251"/>
      <c r="AA1047809" s="251"/>
      <c r="AB1047809" s="247"/>
      <c r="AC1047809" s="247"/>
      <c r="AD1047809" s="245"/>
      <c r="AE1047809" s="245"/>
      <c r="AF1047809" s="245"/>
      <c r="AG1047809" s="245"/>
    </row>
    <row r="1047810" spans="1:33" ht="12.75">
      <c r="A1047810" s="247"/>
      <c r="B1047810" s="248"/>
      <c r="C1047810" s="249"/>
      <c r="D1047810" s="250"/>
      <c r="E1047810" s="250"/>
      <c r="F1047810" s="250"/>
      <c r="G1047810" s="250"/>
      <c r="H1047810" s="250"/>
      <c r="I1047810" s="250"/>
      <c r="J1047810" s="244"/>
      <c r="K1047810" s="244"/>
      <c r="L1047810" s="244"/>
      <c r="M1047810" s="244"/>
      <c r="N1047810" s="244"/>
      <c r="O1047810" s="251"/>
      <c r="P1047810" s="251"/>
      <c r="Q1047810" s="251"/>
      <c r="R1047810" s="251"/>
      <c r="S1047810" s="251"/>
      <c r="T1047810" s="251"/>
      <c r="U1047810" s="251"/>
      <c r="V1047810" s="251"/>
      <c r="W1047810" s="251"/>
      <c r="X1047810" s="251"/>
      <c r="Y1047810" s="251"/>
      <c r="Z1047810" s="251"/>
      <c r="AA1047810" s="251"/>
      <c r="AB1047810" s="247"/>
      <c r="AC1047810" s="247"/>
      <c r="AD1047810" s="245"/>
      <c r="AE1047810" s="245"/>
      <c r="AF1047810" s="245"/>
      <c r="AG1047810" s="245"/>
    </row>
    <row r="1047811" spans="1:33" ht="12.75">
      <c r="A1047811" s="247"/>
      <c r="B1047811" s="248"/>
      <c r="C1047811" s="249"/>
      <c r="D1047811" s="250"/>
      <c r="E1047811" s="250"/>
      <c r="F1047811" s="250"/>
      <c r="G1047811" s="250"/>
      <c r="H1047811" s="250"/>
      <c r="I1047811" s="250"/>
      <c r="J1047811" s="244"/>
      <c r="K1047811" s="244"/>
      <c r="L1047811" s="244"/>
      <c r="M1047811" s="244"/>
      <c r="N1047811" s="244"/>
      <c r="O1047811" s="251"/>
      <c r="P1047811" s="251"/>
      <c r="Q1047811" s="251"/>
      <c r="R1047811" s="251"/>
      <c r="S1047811" s="251"/>
      <c r="T1047811" s="251"/>
      <c r="U1047811" s="251"/>
      <c r="V1047811" s="251"/>
      <c r="W1047811" s="251"/>
      <c r="X1047811" s="251"/>
      <c r="Y1047811" s="251"/>
      <c r="Z1047811" s="251"/>
      <c r="AA1047811" s="251"/>
      <c r="AB1047811" s="247"/>
      <c r="AC1047811" s="247"/>
      <c r="AD1047811" s="245"/>
      <c r="AE1047811" s="245"/>
      <c r="AF1047811" s="245"/>
      <c r="AG1047811" s="245"/>
    </row>
    <row r="1047812" spans="1:33" ht="12.75">
      <c r="A1047812" s="247"/>
      <c r="B1047812" s="248"/>
      <c r="C1047812" s="249"/>
      <c r="D1047812" s="250"/>
      <c r="E1047812" s="250"/>
      <c r="F1047812" s="250"/>
      <c r="G1047812" s="250"/>
      <c r="H1047812" s="250"/>
      <c r="I1047812" s="250"/>
      <c r="J1047812" s="244"/>
      <c r="K1047812" s="244"/>
      <c r="L1047812" s="244"/>
      <c r="M1047812" s="244"/>
      <c r="N1047812" s="244"/>
      <c r="O1047812" s="251"/>
      <c r="P1047812" s="251"/>
      <c r="Q1047812" s="251"/>
      <c r="R1047812" s="251"/>
      <c r="S1047812" s="251"/>
      <c r="T1047812" s="251"/>
      <c r="U1047812" s="251"/>
      <c r="V1047812" s="251"/>
      <c r="W1047812" s="251"/>
      <c r="X1047812" s="251"/>
      <c r="Y1047812" s="251"/>
      <c r="Z1047812" s="251"/>
      <c r="AA1047812" s="251"/>
      <c r="AB1047812" s="247"/>
      <c r="AC1047812" s="247"/>
      <c r="AD1047812" s="245"/>
      <c r="AE1047812" s="245"/>
      <c r="AF1047812" s="245"/>
      <c r="AG1047812" s="245"/>
    </row>
    <row r="1047813" spans="1:33" ht="12.75">
      <c r="A1047813" s="247"/>
      <c r="B1047813" s="248"/>
      <c r="C1047813" s="249"/>
      <c r="D1047813" s="250"/>
      <c r="E1047813" s="250"/>
      <c r="F1047813" s="250"/>
      <c r="G1047813" s="250"/>
      <c r="H1047813" s="250"/>
      <c r="I1047813" s="250"/>
      <c r="J1047813" s="244"/>
      <c r="K1047813" s="244"/>
      <c r="L1047813" s="244"/>
      <c r="M1047813" s="244"/>
      <c r="N1047813" s="244"/>
      <c r="O1047813" s="251"/>
      <c r="P1047813" s="251"/>
      <c r="Q1047813" s="251"/>
      <c r="R1047813" s="251"/>
      <c r="S1047813" s="251"/>
      <c r="T1047813" s="251"/>
      <c r="U1047813" s="251"/>
      <c r="V1047813" s="251"/>
      <c r="W1047813" s="251"/>
      <c r="X1047813" s="251"/>
      <c r="Y1047813" s="251"/>
      <c r="Z1047813" s="251"/>
      <c r="AA1047813" s="251"/>
      <c r="AB1047813" s="247"/>
      <c r="AC1047813" s="247"/>
      <c r="AD1047813" s="245"/>
      <c r="AE1047813" s="245"/>
      <c r="AF1047813" s="245"/>
      <c r="AG1047813" s="245"/>
    </row>
    <row r="1047814" spans="1:33" ht="12.75">
      <c r="A1047814" s="247"/>
      <c r="B1047814" s="248"/>
      <c r="C1047814" s="249"/>
      <c r="D1047814" s="250"/>
      <c r="E1047814" s="250"/>
      <c r="F1047814" s="250"/>
      <c r="G1047814" s="250"/>
      <c r="H1047814" s="250"/>
      <c r="I1047814" s="250"/>
      <c r="J1047814" s="244"/>
      <c r="K1047814" s="244"/>
      <c r="L1047814" s="244"/>
      <c r="M1047814" s="244"/>
      <c r="N1047814" s="244"/>
      <c r="O1047814" s="251"/>
      <c r="P1047814" s="251"/>
      <c r="Q1047814" s="251"/>
      <c r="R1047814" s="251"/>
      <c r="S1047814" s="251"/>
      <c r="T1047814" s="251"/>
      <c r="U1047814" s="251"/>
      <c r="V1047814" s="251"/>
      <c r="W1047814" s="251"/>
      <c r="X1047814" s="251"/>
      <c r="Y1047814" s="251"/>
      <c r="Z1047814" s="251"/>
      <c r="AA1047814" s="251"/>
      <c r="AB1047814" s="247"/>
      <c r="AC1047814" s="247"/>
      <c r="AD1047814" s="245"/>
      <c r="AE1047814" s="245"/>
      <c r="AF1047814" s="245"/>
      <c r="AG1047814" s="245"/>
    </row>
    <row r="1047815" spans="1:33" ht="12.75">
      <c r="A1047815" s="247"/>
      <c r="B1047815" s="248"/>
      <c r="C1047815" s="249"/>
      <c r="D1047815" s="250"/>
      <c r="E1047815" s="250"/>
      <c r="F1047815" s="250"/>
      <c r="G1047815" s="250"/>
      <c r="H1047815" s="250"/>
      <c r="I1047815" s="250"/>
      <c r="J1047815" s="244"/>
      <c r="K1047815" s="244"/>
      <c r="L1047815" s="244"/>
      <c r="M1047815" s="244"/>
      <c r="N1047815" s="244"/>
      <c r="O1047815" s="251"/>
      <c r="P1047815" s="251"/>
      <c r="Q1047815" s="251"/>
      <c r="R1047815" s="251"/>
      <c r="S1047815" s="251"/>
      <c r="T1047815" s="251"/>
      <c r="U1047815" s="251"/>
      <c r="V1047815" s="251"/>
      <c r="W1047815" s="251"/>
      <c r="X1047815" s="251"/>
      <c r="Y1047815" s="251"/>
      <c r="Z1047815" s="251"/>
      <c r="AA1047815" s="251"/>
      <c r="AB1047815" s="247"/>
      <c r="AC1047815" s="247"/>
      <c r="AD1047815" s="245"/>
      <c r="AE1047815" s="245"/>
      <c r="AF1047815" s="245"/>
      <c r="AG1047815" s="245"/>
    </row>
    <row r="1047816" spans="1:33" ht="12.75">
      <c r="A1047816" s="247"/>
      <c r="B1047816" s="248"/>
      <c r="C1047816" s="249"/>
      <c r="D1047816" s="250"/>
      <c r="E1047816" s="250"/>
      <c r="F1047816" s="250"/>
      <c r="G1047816" s="250"/>
      <c r="H1047816" s="250"/>
      <c r="I1047816" s="250"/>
      <c r="J1047816" s="244"/>
      <c r="K1047816" s="244"/>
      <c r="L1047816" s="244"/>
      <c r="M1047816" s="244"/>
      <c r="N1047816" s="244"/>
      <c r="O1047816" s="251"/>
      <c r="P1047816" s="251"/>
      <c r="Q1047816" s="251"/>
      <c r="R1047816" s="251"/>
      <c r="S1047816" s="251"/>
      <c r="T1047816" s="251"/>
      <c r="U1047816" s="251"/>
      <c r="V1047816" s="251"/>
      <c r="W1047816" s="251"/>
      <c r="X1047816" s="251"/>
      <c r="Y1047816" s="251"/>
      <c r="Z1047816" s="251"/>
      <c r="AA1047816" s="251"/>
      <c r="AB1047816" s="247"/>
      <c r="AC1047816" s="247"/>
      <c r="AD1047816" s="245"/>
      <c r="AE1047816" s="245"/>
      <c r="AF1047816" s="245"/>
      <c r="AG1047816" s="245"/>
    </row>
    <row r="1047817" spans="1:33" ht="12.75">
      <c r="A1047817" s="247"/>
      <c r="B1047817" s="248"/>
      <c r="C1047817" s="249"/>
      <c r="D1047817" s="250"/>
      <c r="E1047817" s="250"/>
      <c r="F1047817" s="250"/>
      <c r="G1047817" s="250"/>
      <c r="H1047817" s="250"/>
      <c r="I1047817" s="250"/>
      <c r="J1047817" s="244"/>
      <c r="K1047817" s="244"/>
      <c r="L1047817" s="244"/>
      <c r="M1047817" s="244"/>
      <c r="N1047817" s="244"/>
      <c r="O1047817" s="251"/>
      <c r="P1047817" s="251"/>
      <c r="Q1047817" s="251"/>
      <c r="R1047817" s="251"/>
      <c r="S1047817" s="251"/>
      <c r="T1047817" s="251"/>
      <c r="U1047817" s="251"/>
      <c r="V1047817" s="251"/>
      <c r="W1047817" s="251"/>
      <c r="X1047817" s="251"/>
      <c r="Y1047817" s="251"/>
      <c r="Z1047817" s="251"/>
      <c r="AA1047817" s="251"/>
      <c r="AB1047817" s="247"/>
      <c r="AC1047817" s="247"/>
      <c r="AD1047817" s="245"/>
      <c r="AE1047817" s="245"/>
      <c r="AF1047817" s="245"/>
      <c r="AG1047817" s="245"/>
    </row>
    <row r="1047818" spans="1:33" ht="12.75">
      <c r="A1047818" s="247"/>
      <c r="B1047818" s="248"/>
      <c r="C1047818" s="249"/>
      <c r="D1047818" s="250"/>
      <c r="E1047818" s="250"/>
      <c r="F1047818" s="250"/>
      <c r="G1047818" s="250"/>
      <c r="H1047818" s="250"/>
      <c r="I1047818" s="250"/>
      <c r="J1047818" s="244"/>
      <c r="K1047818" s="244"/>
      <c r="L1047818" s="244"/>
      <c r="M1047818" s="244"/>
      <c r="N1047818" s="244"/>
      <c r="O1047818" s="251"/>
      <c r="P1047818" s="251"/>
      <c r="Q1047818" s="251"/>
      <c r="R1047818" s="251"/>
      <c r="S1047818" s="251"/>
      <c r="T1047818" s="251"/>
      <c r="U1047818" s="251"/>
      <c r="V1047818" s="251"/>
      <c r="W1047818" s="251"/>
      <c r="X1047818" s="251"/>
      <c r="Y1047818" s="251"/>
      <c r="Z1047818" s="251"/>
      <c r="AA1047818" s="251"/>
      <c r="AB1047818" s="247"/>
      <c r="AC1047818" s="247"/>
      <c r="AD1047818" s="245"/>
      <c r="AE1047818" s="245"/>
      <c r="AF1047818" s="245"/>
      <c r="AG1047818" s="245"/>
    </row>
    <row r="1047819" spans="1:33" ht="12.75">
      <c r="A1047819" s="247"/>
      <c r="B1047819" s="248"/>
      <c r="C1047819" s="249"/>
      <c r="D1047819" s="250"/>
      <c r="E1047819" s="250"/>
      <c r="F1047819" s="250"/>
      <c r="G1047819" s="250"/>
      <c r="H1047819" s="250"/>
      <c r="I1047819" s="250"/>
      <c r="J1047819" s="244"/>
      <c r="K1047819" s="244"/>
      <c r="L1047819" s="244"/>
      <c r="M1047819" s="244"/>
      <c r="N1047819" s="244"/>
      <c r="O1047819" s="251"/>
      <c r="P1047819" s="251"/>
      <c r="Q1047819" s="251"/>
      <c r="R1047819" s="251"/>
      <c r="S1047819" s="251"/>
      <c r="T1047819" s="251"/>
      <c r="U1047819" s="251"/>
      <c r="V1047819" s="251"/>
      <c r="W1047819" s="251"/>
      <c r="X1047819" s="251"/>
      <c r="Y1047819" s="251"/>
      <c r="Z1047819" s="251"/>
      <c r="AA1047819" s="251"/>
      <c r="AB1047819" s="247"/>
      <c r="AC1047819" s="247"/>
      <c r="AD1047819" s="245"/>
      <c r="AE1047819" s="245"/>
      <c r="AF1047819" s="245"/>
      <c r="AG1047819" s="245"/>
    </row>
    <row r="1047820" spans="1:33" ht="12.75">
      <c r="A1047820" s="247"/>
      <c r="B1047820" s="248"/>
      <c r="C1047820" s="249"/>
      <c r="D1047820" s="250"/>
      <c r="E1047820" s="250"/>
      <c r="F1047820" s="250"/>
      <c r="G1047820" s="250"/>
      <c r="H1047820" s="250"/>
      <c r="I1047820" s="250"/>
      <c r="J1047820" s="244"/>
      <c r="K1047820" s="244"/>
      <c r="L1047820" s="244"/>
      <c r="M1047820" s="244"/>
      <c r="N1047820" s="244"/>
      <c r="O1047820" s="251"/>
      <c r="P1047820" s="251"/>
      <c r="Q1047820" s="251"/>
      <c r="R1047820" s="251"/>
      <c r="S1047820" s="251"/>
      <c r="T1047820" s="251"/>
      <c r="U1047820" s="251"/>
      <c r="V1047820" s="251"/>
      <c r="W1047820" s="251"/>
      <c r="X1047820" s="251"/>
      <c r="Y1047820" s="251"/>
      <c r="Z1047820" s="251"/>
      <c r="AA1047820" s="251"/>
      <c r="AB1047820" s="247"/>
      <c r="AC1047820" s="247"/>
      <c r="AD1047820" s="245"/>
      <c r="AE1047820" s="245"/>
      <c r="AF1047820" s="245"/>
      <c r="AG1047820" s="245"/>
    </row>
    <row r="1047821" spans="1:33" ht="12.75">
      <c r="A1047821" s="247"/>
      <c r="B1047821" s="248"/>
      <c r="C1047821" s="249"/>
      <c r="D1047821" s="250"/>
      <c r="E1047821" s="250"/>
      <c r="F1047821" s="250"/>
      <c r="G1047821" s="250"/>
      <c r="H1047821" s="250"/>
      <c r="I1047821" s="250"/>
      <c r="J1047821" s="244"/>
      <c r="K1047821" s="244"/>
      <c r="L1047821" s="244"/>
      <c r="M1047821" s="244"/>
      <c r="N1047821" s="244"/>
      <c r="O1047821" s="251"/>
      <c r="P1047821" s="251"/>
      <c r="Q1047821" s="251"/>
      <c r="R1047821" s="251"/>
      <c r="S1047821" s="251"/>
      <c r="T1047821" s="251"/>
      <c r="U1047821" s="251"/>
      <c r="V1047821" s="251"/>
      <c r="W1047821" s="251"/>
      <c r="X1047821" s="251"/>
      <c r="Y1047821" s="251"/>
      <c r="Z1047821" s="251"/>
      <c r="AA1047821" s="251"/>
      <c r="AB1047821" s="247"/>
      <c r="AC1047821" s="247"/>
      <c r="AD1047821" s="245"/>
      <c r="AE1047821" s="245"/>
      <c r="AF1047821" s="245"/>
      <c r="AG1047821" s="245"/>
    </row>
    <row r="1047822" spans="1:33" ht="12.75">
      <c r="A1047822" s="247"/>
      <c r="B1047822" s="248"/>
      <c r="C1047822" s="249"/>
      <c r="D1047822" s="250"/>
      <c r="E1047822" s="250"/>
      <c r="F1047822" s="250"/>
      <c r="G1047822" s="250"/>
      <c r="H1047822" s="250"/>
      <c r="I1047822" s="250"/>
      <c r="J1047822" s="244"/>
      <c r="K1047822" s="244"/>
      <c r="L1047822" s="244"/>
      <c r="M1047822" s="244"/>
      <c r="N1047822" s="244"/>
      <c r="O1047822" s="251"/>
      <c r="P1047822" s="251"/>
      <c r="Q1047822" s="251"/>
      <c r="R1047822" s="251"/>
      <c r="S1047822" s="251"/>
      <c r="T1047822" s="251"/>
      <c r="U1047822" s="251"/>
      <c r="V1047822" s="251"/>
      <c r="W1047822" s="251"/>
      <c r="X1047822" s="251"/>
      <c r="Y1047822" s="251"/>
      <c r="Z1047822" s="251"/>
      <c r="AA1047822" s="251"/>
      <c r="AB1047822" s="247"/>
      <c r="AC1047822" s="247"/>
      <c r="AD1047822" s="245"/>
      <c r="AE1047822" s="245"/>
      <c r="AF1047822" s="245"/>
      <c r="AG1047822" s="245"/>
    </row>
    <row r="1047823" spans="1:33" ht="12.75">
      <c r="A1047823" s="247"/>
      <c r="B1047823" s="248"/>
      <c r="C1047823" s="249"/>
      <c r="D1047823" s="250"/>
      <c r="E1047823" s="250"/>
      <c r="F1047823" s="250"/>
      <c r="G1047823" s="250"/>
      <c r="H1047823" s="250"/>
      <c r="I1047823" s="250"/>
      <c r="J1047823" s="244"/>
      <c r="K1047823" s="244"/>
      <c r="L1047823" s="244"/>
      <c r="M1047823" s="244"/>
      <c r="N1047823" s="244"/>
      <c r="O1047823" s="251"/>
      <c r="P1047823" s="251"/>
      <c r="Q1047823" s="251"/>
      <c r="R1047823" s="251"/>
      <c r="S1047823" s="251"/>
      <c r="T1047823" s="251"/>
      <c r="U1047823" s="251"/>
      <c r="V1047823" s="251"/>
      <c r="W1047823" s="251"/>
      <c r="X1047823" s="251"/>
      <c r="Y1047823" s="251"/>
      <c r="Z1047823" s="251"/>
      <c r="AA1047823" s="251"/>
      <c r="AB1047823" s="247"/>
      <c r="AC1047823" s="247"/>
      <c r="AD1047823" s="245"/>
      <c r="AE1047823" s="245"/>
      <c r="AF1047823" s="245"/>
      <c r="AG1047823" s="245"/>
    </row>
    <row r="1047824" spans="1:33" ht="12.75">
      <c r="A1047824" s="247"/>
      <c r="B1047824" s="248"/>
      <c r="C1047824" s="249"/>
      <c r="D1047824" s="250"/>
      <c r="E1047824" s="250"/>
      <c r="F1047824" s="250"/>
      <c r="G1047824" s="250"/>
      <c r="H1047824" s="250"/>
      <c r="I1047824" s="250"/>
      <c r="J1047824" s="244"/>
      <c r="K1047824" s="244"/>
      <c r="L1047824" s="244"/>
      <c r="M1047824" s="244"/>
      <c r="N1047824" s="244"/>
      <c r="O1047824" s="251"/>
      <c r="P1047824" s="251"/>
      <c r="Q1047824" s="251"/>
      <c r="R1047824" s="251"/>
      <c r="S1047824" s="251"/>
      <c r="T1047824" s="251"/>
      <c r="U1047824" s="251"/>
      <c r="V1047824" s="251"/>
      <c r="W1047824" s="251"/>
      <c r="X1047824" s="251"/>
      <c r="Y1047824" s="251"/>
      <c r="Z1047824" s="251"/>
      <c r="AA1047824" s="251"/>
      <c r="AB1047824" s="247"/>
      <c r="AC1047824" s="247"/>
      <c r="AD1047824" s="245"/>
      <c r="AE1047824" s="245"/>
      <c r="AF1047824" s="245"/>
      <c r="AG1047824" s="245"/>
    </row>
    <row r="1047825" spans="1:33" ht="12.75">
      <c r="A1047825" s="247"/>
      <c r="B1047825" s="248"/>
      <c r="C1047825" s="249"/>
      <c r="D1047825" s="250"/>
      <c r="E1047825" s="250"/>
      <c r="F1047825" s="250"/>
      <c r="G1047825" s="250"/>
      <c r="H1047825" s="250"/>
      <c r="I1047825" s="250"/>
      <c r="J1047825" s="244"/>
      <c r="K1047825" s="244"/>
      <c r="L1047825" s="244"/>
      <c r="M1047825" s="244"/>
      <c r="N1047825" s="244"/>
      <c r="O1047825" s="251"/>
      <c r="P1047825" s="251"/>
      <c r="Q1047825" s="251"/>
      <c r="R1047825" s="251"/>
      <c r="S1047825" s="251"/>
      <c r="T1047825" s="251"/>
      <c r="U1047825" s="251"/>
      <c r="V1047825" s="251"/>
      <c r="W1047825" s="251"/>
      <c r="X1047825" s="251"/>
      <c r="Y1047825" s="251"/>
      <c r="Z1047825" s="251"/>
      <c r="AA1047825" s="251"/>
      <c r="AB1047825" s="247"/>
      <c r="AC1047825" s="247"/>
      <c r="AD1047825" s="245"/>
      <c r="AE1047825" s="245"/>
      <c r="AF1047825" s="245"/>
      <c r="AG1047825" s="245"/>
    </row>
    <row r="1047826" spans="1:33" ht="12.75">
      <c r="A1047826" s="247"/>
      <c r="B1047826" s="248"/>
      <c r="C1047826" s="249"/>
      <c r="D1047826" s="250"/>
      <c r="E1047826" s="250"/>
      <c r="F1047826" s="250"/>
      <c r="G1047826" s="250"/>
      <c r="H1047826" s="250"/>
      <c r="I1047826" s="250"/>
      <c r="J1047826" s="244"/>
      <c r="K1047826" s="244"/>
      <c r="L1047826" s="244"/>
      <c r="M1047826" s="244"/>
      <c r="N1047826" s="244"/>
      <c r="O1047826" s="251"/>
      <c r="P1047826" s="251"/>
      <c r="Q1047826" s="251"/>
      <c r="R1047826" s="251"/>
      <c r="S1047826" s="251"/>
      <c r="T1047826" s="251"/>
      <c r="U1047826" s="251"/>
      <c r="V1047826" s="251"/>
      <c r="W1047826" s="251"/>
      <c r="X1047826" s="251"/>
      <c r="Y1047826" s="251"/>
      <c r="Z1047826" s="251"/>
      <c r="AA1047826" s="251"/>
      <c r="AB1047826" s="247"/>
      <c r="AC1047826" s="247"/>
      <c r="AD1047826" s="245"/>
      <c r="AE1047826" s="245"/>
      <c r="AF1047826" s="245"/>
      <c r="AG1047826" s="245"/>
    </row>
    <row r="1047827" spans="1:33" ht="12.75">
      <c r="A1047827" s="247"/>
      <c r="B1047827" s="248"/>
      <c r="C1047827" s="249"/>
      <c r="D1047827" s="250"/>
      <c r="E1047827" s="250"/>
      <c r="F1047827" s="250"/>
      <c r="G1047827" s="250"/>
      <c r="H1047827" s="250"/>
      <c r="I1047827" s="250"/>
      <c r="J1047827" s="244"/>
      <c r="K1047827" s="244"/>
      <c r="L1047827" s="244"/>
      <c r="M1047827" s="244"/>
      <c r="N1047827" s="244"/>
      <c r="O1047827" s="251"/>
      <c r="P1047827" s="251"/>
      <c r="Q1047827" s="251"/>
      <c r="R1047827" s="251"/>
      <c r="S1047827" s="251"/>
      <c r="T1047827" s="251"/>
      <c r="U1047827" s="251"/>
      <c r="V1047827" s="251"/>
      <c r="W1047827" s="251"/>
      <c r="X1047827" s="251"/>
      <c r="Y1047827" s="251"/>
      <c r="Z1047827" s="251"/>
      <c r="AA1047827" s="251"/>
      <c r="AB1047827" s="247"/>
      <c r="AC1047827" s="247"/>
      <c r="AD1047827" s="245"/>
      <c r="AE1047827" s="245"/>
      <c r="AF1047827" s="245"/>
      <c r="AG1047827" s="245"/>
    </row>
    <row r="1047828" spans="1:33" ht="12.75">
      <c r="A1047828" s="247"/>
      <c r="B1047828" s="248"/>
      <c r="C1047828" s="249"/>
      <c r="D1047828" s="250"/>
      <c r="E1047828" s="250"/>
      <c r="F1047828" s="250"/>
      <c r="G1047828" s="250"/>
      <c r="H1047828" s="250"/>
      <c r="I1047828" s="250"/>
      <c r="J1047828" s="244"/>
      <c r="K1047828" s="244"/>
      <c r="L1047828" s="244"/>
      <c r="M1047828" s="244"/>
      <c r="N1047828" s="244"/>
      <c r="O1047828" s="251"/>
      <c r="P1047828" s="251"/>
      <c r="Q1047828" s="251"/>
      <c r="R1047828" s="251"/>
      <c r="S1047828" s="251"/>
      <c r="T1047828" s="251"/>
      <c r="U1047828" s="251"/>
      <c r="V1047828" s="251"/>
      <c r="W1047828" s="251"/>
      <c r="X1047828" s="251"/>
      <c r="Y1047828" s="251"/>
      <c r="Z1047828" s="251"/>
      <c r="AA1047828" s="251"/>
      <c r="AB1047828" s="247"/>
      <c r="AC1047828" s="247"/>
      <c r="AD1047828" s="245"/>
      <c r="AE1047828" s="245"/>
      <c r="AF1047828" s="245"/>
      <c r="AG1047828" s="245"/>
    </row>
    <row r="1047829" spans="1:33" ht="12.75">
      <c r="A1047829" s="247"/>
      <c r="B1047829" s="248"/>
      <c r="C1047829" s="249"/>
      <c r="D1047829" s="250"/>
      <c r="E1047829" s="250"/>
      <c r="F1047829" s="250"/>
      <c r="G1047829" s="250"/>
      <c r="H1047829" s="250"/>
      <c r="I1047829" s="250"/>
      <c r="J1047829" s="244"/>
      <c r="K1047829" s="244"/>
      <c r="L1047829" s="244"/>
      <c r="M1047829" s="244"/>
      <c r="N1047829" s="244"/>
      <c r="O1047829" s="251"/>
      <c r="P1047829" s="251"/>
      <c r="Q1047829" s="251"/>
      <c r="R1047829" s="251"/>
      <c r="S1047829" s="251"/>
      <c r="T1047829" s="251"/>
      <c r="U1047829" s="251"/>
      <c r="V1047829" s="251"/>
      <c r="W1047829" s="251"/>
      <c r="X1047829" s="251"/>
      <c r="Y1047829" s="251"/>
      <c r="Z1047829" s="251"/>
      <c r="AA1047829" s="251"/>
      <c r="AB1047829" s="247"/>
      <c r="AC1047829" s="247"/>
      <c r="AD1047829" s="245"/>
      <c r="AE1047829" s="245"/>
      <c r="AF1047829" s="245"/>
      <c r="AG1047829" s="245"/>
    </row>
    <row r="1047830" spans="1:33" ht="12.75">
      <c r="A1047830" s="247"/>
      <c r="B1047830" s="248"/>
      <c r="C1047830" s="249"/>
      <c r="D1047830" s="250"/>
      <c r="E1047830" s="250"/>
      <c r="F1047830" s="250"/>
      <c r="G1047830" s="250"/>
      <c r="H1047830" s="250"/>
      <c r="I1047830" s="250"/>
      <c r="J1047830" s="244"/>
      <c r="K1047830" s="244"/>
      <c r="L1047830" s="244"/>
      <c r="M1047830" s="244"/>
      <c r="N1047830" s="244"/>
      <c r="O1047830" s="251"/>
      <c r="P1047830" s="251"/>
      <c r="Q1047830" s="251"/>
      <c r="R1047830" s="251"/>
      <c r="S1047830" s="251"/>
      <c r="T1047830" s="251"/>
      <c r="U1047830" s="251"/>
      <c r="V1047830" s="251"/>
      <c r="W1047830" s="251"/>
      <c r="X1047830" s="251"/>
      <c r="Y1047830" s="251"/>
      <c r="Z1047830" s="251"/>
      <c r="AA1047830" s="251"/>
      <c r="AB1047830" s="247"/>
      <c r="AC1047830" s="247"/>
      <c r="AD1047830" s="245"/>
      <c r="AE1047830" s="245"/>
      <c r="AF1047830" s="245"/>
      <c r="AG1047830" s="245"/>
    </row>
    <row r="1047831" spans="1:33" ht="12.75">
      <c r="A1047831" s="247"/>
      <c r="B1047831" s="248"/>
      <c r="C1047831" s="249"/>
      <c r="D1047831" s="250"/>
      <c r="E1047831" s="250"/>
      <c r="F1047831" s="250"/>
      <c r="G1047831" s="250"/>
      <c r="H1047831" s="250"/>
      <c r="I1047831" s="250"/>
      <c r="J1047831" s="244"/>
      <c r="K1047831" s="244"/>
      <c r="L1047831" s="244"/>
      <c r="M1047831" s="244"/>
      <c r="N1047831" s="244"/>
      <c r="O1047831" s="251"/>
      <c r="P1047831" s="251"/>
      <c r="Q1047831" s="251"/>
      <c r="R1047831" s="251"/>
      <c r="S1047831" s="251"/>
      <c r="T1047831" s="251"/>
      <c r="U1047831" s="251"/>
      <c r="V1047831" s="251"/>
      <c r="W1047831" s="251"/>
      <c r="X1047831" s="251"/>
      <c r="Y1047831" s="251"/>
      <c r="Z1047831" s="251"/>
      <c r="AA1047831" s="251"/>
      <c r="AB1047831" s="247"/>
      <c r="AC1047831" s="247"/>
      <c r="AD1047831" s="245"/>
      <c r="AE1047831" s="245"/>
      <c r="AF1047831" s="245"/>
      <c r="AG1047831" s="245"/>
    </row>
    <row r="1047832" spans="1:33" ht="12.75">
      <c r="A1047832" s="247"/>
      <c r="B1047832" s="248"/>
      <c r="C1047832" s="249"/>
      <c r="D1047832" s="250"/>
      <c r="E1047832" s="250"/>
      <c r="F1047832" s="250"/>
      <c r="G1047832" s="250"/>
      <c r="H1047832" s="250"/>
      <c r="I1047832" s="250"/>
      <c r="J1047832" s="244"/>
      <c r="K1047832" s="244"/>
      <c r="L1047832" s="244"/>
      <c r="M1047832" s="244"/>
      <c r="N1047832" s="244"/>
      <c r="O1047832" s="251"/>
      <c r="P1047832" s="251"/>
      <c r="Q1047832" s="251"/>
      <c r="R1047832" s="251"/>
      <c r="S1047832" s="251"/>
      <c r="T1047832" s="251"/>
      <c r="U1047832" s="251"/>
      <c r="V1047832" s="251"/>
      <c r="W1047832" s="251"/>
      <c r="X1047832" s="251"/>
      <c r="Y1047832" s="251"/>
      <c r="Z1047832" s="251"/>
      <c r="AA1047832" s="251"/>
      <c r="AB1047832" s="247"/>
      <c r="AC1047832" s="247"/>
      <c r="AD1047832" s="245"/>
      <c r="AE1047832" s="245"/>
      <c r="AF1047832" s="245"/>
      <c r="AG1047832" s="245"/>
    </row>
    <row r="1047833" spans="1:33" ht="12.75">
      <c r="A1047833" s="247"/>
      <c r="B1047833" s="248"/>
      <c r="C1047833" s="249"/>
      <c r="D1047833" s="250"/>
      <c r="E1047833" s="250"/>
      <c r="F1047833" s="250"/>
      <c r="G1047833" s="250"/>
      <c r="H1047833" s="250"/>
      <c r="I1047833" s="250"/>
      <c r="J1047833" s="244"/>
      <c r="K1047833" s="244"/>
      <c r="L1047833" s="244"/>
      <c r="M1047833" s="244"/>
      <c r="N1047833" s="244"/>
      <c r="O1047833" s="251"/>
      <c r="P1047833" s="251"/>
      <c r="Q1047833" s="251"/>
      <c r="R1047833" s="251"/>
      <c r="S1047833" s="251"/>
      <c r="T1047833" s="251"/>
      <c r="U1047833" s="251"/>
      <c r="V1047833" s="251"/>
      <c r="W1047833" s="251"/>
      <c r="X1047833" s="251"/>
      <c r="Y1047833" s="251"/>
      <c r="Z1047833" s="251"/>
      <c r="AA1047833" s="251"/>
      <c r="AB1047833" s="247"/>
      <c r="AC1047833" s="247"/>
      <c r="AD1047833" s="245"/>
      <c r="AE1047833" s="245"/>
      <c r="AF1047833" s="245"/>
      <c r="AG1047833" s="245"/>
    </row>
    <row r="1047834" spans="1:33" ht="12.75">
      <c r="A1047834" s="247"/>
      <c r="B1047834" s="248"/>
      <c r="C1047834" s="249"/>
      <c r="D1047834" s="250"/>
      <c r="E1047834" s="250"/>
      <c r="F1047834" s="250"/>
      <c r="G1047834" s="250"/>
      <c r="H1047834" s="250"/>
      <c r="I1047834" s="250"/>
      <c r="J1047834" s="244"/>
      <c r="K1047834" s="244"/>
      <c r="L1047834" s="244"/>
      <c r="M1047834" s="244"/>
      <c r="N1047834" s="244"/>
      <c r="O1047834" s="251"/>
      <c r="P1047834" s="251"/>
      <c r="Q1047834" s="251"/>
      <c r="R1047834" s="251"/>
      <c r="S1047834" s="251"/>
      <c r="T1047834" s="251"/>
      <c r="U1047834" s="251"/>
      <c r="V1047834" s="251"/>
      <c r="W1047834" s="251"/>
      <c r="X1047834" s="251"/>
      <c r="Y1047834" s="251"/>
      <c r="Z1047834" s="251"/>
      <c r="AA1047834" s="251"/>
      <c r="AB1047834" s="247"/>
      <c r="AC1047834" s="247"/>
      <c r="AD1047834" s="245"/>
      <c r="AE1047834" s="245"/>
      <c r="AF1047834" s="245"/>
      <c r="AG1047834" s="245"/>
    </row>
    <row r="1047835" spans="1:33" ht="12.75">
      <c r="A1047835" s="247"/>
      <c r="B1047835" s="248"/>
      <c r="C1047835" s="249"/>
      <c r="D1047835" s="250"/>
      <c r="E1047835" s="250"/>
      <c r="F1047835" s="250"/>
      <c r="G1047835" s="250"/>
      <c r="H1047835" s="250"/>
      <c r="I1047835" s="250"/>
      <c r="J1047835" s="244"/>
      <c r="K1047835" s="244"/>
      <c r="L1047835" s="244"/>
      <c r="M1047835" s="244"/>
      <c r="N1047835" s="244"/>
      <c r="O1047835" s="251"/>
      <c r="P1047835" s="251"/>
      <c r="Q1047835" s="251"/>
      <c r="R1047835" s="251"/>
      <c r="S1047835" s="251"/>
      <c r="T1047835" s="251"/>
      <c r="U1047835" s="251"/>
      <c r="V1047835" s="251"/>
      <c r="W1047835" s="251"/>
      <c r="X1047835" s="251"/>
      <c r="Y1047835" s="251"/>
      <c r="Z1047835" s="251"/>
      <c r="AA1047835" s="251"/>
      <c r="AB1047835" s="247"/>
      <c r="AC1047835" s="247"/>
      <c r="AD1047835" s="245"/>
      <c r="AE1047835" s="245"/>
      <c r="AF1047835" s="245"/>
      <c r="AG1047835" s="245"/>
    </row>
    <row r="1047836" spans="1:33" ht="12.75">
      <c r="A1047836" s="247"/>
      <c r="B1047836" s="248"/>
      <c r="C1047836" s="249"/>
      <c r="D1047836" s="250"/>
      <c r="E1047836" s="250"/>
      <c r="F1047836" s="250"/>
      <c r="G1047836" s="250"/>
      <c r="H1047836" s="250"/>
      <c r="I1047836" s="250"/>
      <c r="J1047836" s="244"/>
      <c r="K1047836" s="244"/>
      <c r="L1047836" s="244"/>
      <c r="M1047836" s="244"/>
      <c r="N1047836" s="244"/>
      <c r="O1047836" s="251"/>
      <c r="P1047836" s="251"/>
      <c r="Q1047836" s="251"/>
      <c r="R1047836" s="251"/>
      <c r="S1047836" s="251"/>
      <c r="T1047836" s="251"/>
      <c r="U1047836" s="251"/>
      <c r="V1047836" s="251"/>
      <c r="W1047836" s="251"/>
      <c r="X1047836" s="251"/>
      <c r="Y1047836" s="251"/>
      <c r="Z1047836" s="251"/>
      <c r="AA1047836" s="251"/>
      <c r="AB1047836" s="247"/>
      <c r="AC1047836" s="247"/>
      <c r="AD1047836" s="245"/>
      <c r="AE1047836" s="245"/>
      <c r="AF1047836" s="245"/>
      <c r="AG1047836" s="245"/>
    </row>
    <row r="1047837" spans="1:33" ht="12.75">
      <c r="A1047837" s="247"/>
      <c r="B1047837" s="248"/>
      <c r="C1047837" s="249"/>
      <c r="D1047837" s="250"/>
      <c r="E1047837" s="250"/>
      <c r="F1047837" s="250"/>
      <c r="G1047837" s="250"/>
      <c r="H1047837" s="250"/>
      <c r="I1047837" s="250"/>
      <c r="J1047837" s="244"/>
      <c r="K1047837" s="244"/>
      <c r="L1047837" s="244"/>
      <c r="M1047837" s="244"/>
      <c r="N1047837" s="244"/>
      <c r="O1047837" s="251"/>
      <c r="P1047837" s="251"/>
      <c r="Q1047837" s="251"/>
      <c r="R1047837" s="251"/>
      <c r="S1047837" s="251"/>
      <c r="T1047837" s="251"/>
      <c r="U1047837" s="251"/>
      <c r="V1047837" s="251"/>
      <c r="W1047837" s="251"/>
      <c r="X1047837" s="251"/>
      <c r="Y1047837" s="251"/>
      <c r="Z1047837" s="251"/>
      <c r="AA1047837" s="251"/>
      <c r="AB1047837" s="247"/>
      <c r="AC1047837" s="247"/>
      <c r="AD1047837" s="245"/>
      <c r="AE1047837" s="245"/>
      <c r="AF1047837" s="245"/>
      <c r="AG1047837" s="245"/>
    </row>
    <row r="1047838" spans="1:33" ht="12.75">
      <c r="A1047838" s="247"/>
      <c r="B1047838" s="248"/>
      <c r="C1047838" s="249"/>
      <c r="D1047838" s="250"/>
      <c r="E1047838" s="250"/>
      <c r="F1047838" s="250"/>
      <c r="G1047838" s="250"/>
      <c r="H1047838" s="250"/>
      <c r="I1047838" s="250"/>
      <c r="J1047838" s="244"/>
      <c r="K1047838" s="244"/>
      <c r="L1047838" s="244"/>
      <c r="M1047838" s="244"/>
      <c r="N1047838" s="244"/>
      <c r="O1047838" s="251"/>
      <c r="P1047838" s="251"/>
      <c r="Q1047838" s="251"/>
      <c r="R1047838" s="251"/>
      <c r="S1047838" s="251"/>
      <c r="T1047838" s="251"/>
      <c r="U1047838" s="251"/>
      <c r="V1047838" s="251"/>
      <c r="W1047838" s="251"/>
      <c r="X1047838" s="251"/>
      <c r="Y1047838" s="251"/>
      <c r="Z1047838" s="251"/>
      <c r="AA1047838" s="251"/>
      <c r="AB1047838" s="247"/>
      <c r="AC1047838" s="247"/>
      <c r="AD1047838" s="245"/>
      <c r="AE1047838" s="245"/>
      <c r="AF1047838" s="245"/>
      <c r="AG1047838" s="245"/>
    </row>
    <row r="1047839" spans="1:33" ht="12.75">
      <c r="A1047839" s="247"/>
      <c r="B1047839" s="248"/>
      <c r="C1047839" s="249"/>
      <c r="D1047839" s="250"/>
      <c r="E1047839" s="250"/>
      <c r="F1047839" s="250"/>
      <c r="G1047839" s="250"/>
      <c r="H1047839" s="250"/>
      <c r="I1047839" s="250"/>
      <c r="J1047839" s="244"/>
      <c r="K1047839" s="244"/>
      <c r="L1047839" s="244"/>
      <c r="M1047839" s="244"/>
      <c r="N1047839" s="244"/>
      <c r="O1047839" s="251"/>
      <c r="P1047839" s="251"/>
      <c r="Q1047839" s="251"/>
      <c r="R1047839" s="251"/>
      <c r="S1047839" s="251"/>
      <c r="T1047839" s="251"/>
      <c r="U1047839" s="251"/>
      <c r="V1047839" s="251"/>
      <c r="W1047839" s="251"/>
      <c r="X1047839" s="251"/>
      <c r="Y1047839" s="251"/>
      <c r="Z1047839" s="251"/>
      <c r="AA1047839" s="251"/>
      <c r="AB1047839" s="247"/>
      <c r="AC1047839" s="247"/>
      <c r="AD1047839" s="245"/>
      <c r="AE1047839" s="245"/>
      <c r="AF1047839" s="245"/>
      <c r="AG1047839" s="245"/>
    </row>
    <row r="1047840" spans="1:33" ht="12.75">
      <c r="A1047840" s="247"/>
      <c r="B1047840" s="248"/>
      <c r="C1047840" s="249"/>
      <c r="D1047840" s="250"/>
      <c r="E1047840" s="250"/>
      <c r="F1047840" s="250"/>
      <c r="G1047840" s="250"/>
      <c r="H1047840" s="250"/>
      <c r="I1047840" s="250"/>
      <c r="J1047840" s="244"/>
      <c r="K1047840" s="244"/>
      <c r="L1047840" s="244"/>
      <c r="M1047840" s="244"/>
      <c r="N1047840" s="244"/>
      <c r="O1047840" s="251"/>
      <c r="P1047840" s="251"/>
      <c r="Q1047840" s="251"/>
      <c r="R1047840" s="251"/>
      <c r="S1047840" s="251"/>
      <c r="T1047840" s="251"/>
      <c r="U1047840" s="251"/>
      <c r="V1047840" s="251"/>
      <c r="W1047840" s="251"/>
      <c r="X1047840" s="251"/>
      <c r="Y1047840" s="251"/>
      <c r="Z1047840" s="251"/>
      <c r="AA1047840" s="251"/>
      <c r="AB1047840" s="247"/>
      <c r="AC1047840" s="247"/>
      <c r="AD1047840" s="245"/>
      <c r="AE1047840" s="245"/>
      <c r="AF1047840" s="245"/>
      <c r="AG1047840" s="245"/>
    </row>
    <row r="1047841" spans="1:33" ht="12.75">
      <c r="A1047841" s="247"/>
      <c r="B1047841" s="248"/>
      <c r="C1047841" s="249"/>
      <c r="D1047841" s="250"/>
      <c r="E1047841" s="250"/>
      <c r="F1047841" s="250"/>
      <c r="G1047841" s="250"/>
      <c r="H1047841" s="250"/>
      <c r="I1047841" s="250"/>
      <c r="J1047841" s="244"/>
      <c r="K1047841" s="244"/>
      <c r="L1047841" s="244"/>
      <c r="M1047841" s="244"/>
      <c r="N1047841" s="244"/>
      <c r="O1047841" s="251"/>
      <c r="P1047841" s="251"/>
      <c r="Q1047841" s="251"/>
      <c r="R1047841" s="251"/>
      <c r="S1047841" s="251"/>
      <c r="T1047841" s="251"/>
      <c r="U1047841" s="251"/>
      <c r="V1047841" s="251"/>
      <c r="W1047841" s="251"/>
      <c r="X1047841" s="251"/>
      <c r="Y1047841" s="251"/>
      <c r="Z1047841" s="251"/>
      <c r="AA1047841" s="251"/>
      <c r="AB1047841" s="247"/>
      <c r="AC1047841" s="247"/>
      <c r="AD1047841" s="245"/>
      <c r="AE1047841" s="245"/>
      <c r="AF1047841" s="245"/>
      <c r="AG1047841" s="245"/>
    </row>
    <row r="1047842" spans="1:33" ht="12.75">
      <c r="A1047842" s="247"/>
      <c r="B1047842" s="248"/>
      <c r="C1047842" s="249"/>
      <c r="D1047842" s="250"/>
      <c r="E1047842" s="250"/>
      <c r="F1047842" s="250"/>
      <c r="G1047842" s="250"/>
      <c r="H1047842" s="250"/>
      <c r="I1047842" s="250"/>
      <c r="J1047842" s="244"/>
      <c r="K1047842" s="244"/>
      <c r="L1047842" s="244"/>
      <c r="M1047842" s="244"/>
      <c r="N1047842" s="244"/>
      <c r="O1047842" s="251"/>
      <c r="P1047842" s="251"/>
      <c r="Q1047842" s="251"/>
      <c r="R1047842" s="251"/>
      <c r="S1047842" s="251"/>
      <c r="T1047842" s="251"/>
      <c r="U1047842" s="251"/>
      <c r="V1047842" s="251"/>
      <c r="W1047842" s="251"/>
      <c r="X1047842" s="251"/>
      <c r="Y1047842" s="251"/>
      <c r="Z1047842" s="251"/>
      <c r="AA1047842" s="251"/>
      <c r="AB1047842" s="247"/>
      <c r="AC1047842" s="247"/>
      <c r="AD1047842" s="245"/>
      <c r="AE1047842" s="245"/>
      <c r="AF1047842" s="245"/>
      <c r="AG1047842" s="245"/>
    </row>
    <row r="1047843" spans="1:33" ht="12.75">
      <c r="A1047843" s="247"/>
      <c r="B1047843" s="248"/>
      <c r="C1047843" s="249"/>
      <c r="D1047843" s="250"/>
      <c r="E1047843" s="250"/>
      <c r="F1047843" s="250"/>
      <c r="G1047843" s="250"/>
      <c r="H1047843" s="250"/>
      <c r="I1047843" s="250"/>
      <c r="J1047843" s="244"/>
      <c r="K1047843" s="244"/>
      <c r="L1047843" s="244"/>
      <c r="M1047843" s="244"/>
      <c r="N1047843" s="244"/>
      <c r="O1047843" s="251"/>
      <c r="P1047843" s="251"/>
      <c r="Q1047843" s="251"/>
      <c r="R1047843" s="251"/>
      <c r="S1047843" s="251"/>
      <c r="T1047843" s="251"/>
      <c r="U1047843" s="251"/>
      <c r="V1047843" s="251"/>
      <c r="W1047843" s="251"/>
      <c r="X1047843" s="251"/>
      <c r="Y1047843" s="251"/>
      <c r="Z1047843" s="251"/>
      <c r="AA1047843" s="251"/>
      <c r="AB1047843" s="247"/>
      <c r="AC1047843" s="247"/>
      <c r="AD1047843" s="245"/>
      <c r="AE1047843" s="245"/>
      <c r="AF1047843" s="245"/>
      <c r="AG1047843" s="245"/>
    </row>
    <row r="1047844" spans="1:33" ht="12.75">
      <c r="A1047844" s="247"/>
      <c r="B1047844" s="248"/>
      <c r="C1047844" s="249"/>
      <c r="D1047844" s="250"/>
      <c r="E1047844" s="250"/>
      <c r="F1047844" s="250"/>
      <c r="G1047844" s="250"/>
      <c r="H1047844" s="250"/>
      <c r="I1047844" s="250"/>
      <c r="J1047844" s="244"/>
      <c r="K1047844" s="244"/>
      <c r="L1047844" s="244"/>
      <c r="M1047844" s="244"/>
      <c r="N1047844" s="244"/>
      <c r="O1047844" s="251"/>
      <c r="P1047844" s="251"/>
      <c r="Q1047844" s="251"/>
      <c r="R1047844" s="251"/>
      <c r="S1047844" s="251"/>
      <c r="T1047844" s="251"/>
      <c r="U1047844" s="251"/>
      <c r="V1047844" s="251"/>
      <c r="W1047844" s="251"/>
      <c r="X1047844" s="251"/>
      <c r="Y1047844" s="251"/>
      <c r="Z1047844" s="251"/>
      <c r="AA1047844" s="251"/>
      <c r="AB1047844" s="247"/>
      <c r="AC1047844" s="247"/>
      <c r="AD1047844" s="245"/>
      <c r="AE1047844" s="245"/>
      <c r="AF1047844" s="245"/>
      <c r="AG1047844" s="245"/>
    </row>
    <row r="1047845" spans="1:33" ht="12.75">
      <c r="A1047845" s="247"/>
      <c r="B1047845" s="248"/>
      <c r="C1047845" s="249"/>
      <c r="D1047845" s="250"/>
      <c r="E1047845" s="250"/>
      <c r="F1047845" s="250"/>
      <c r="G1047845" s="250"/>
      <c r="H1047845" s="250"/>
      <c r="I1047845" s="250"/>
      <c r="J1047845" s="244"/>
      <c r="K1047845" s="244"/>
      <c r="L1047845" s="244"/>
      <c r="M1047845" s="244"/>
      <c r="N1047845" s="244"/>
      <c r="O1047845" s="251"/>
      <c r="P1047845" s="251"/>
      <c r="Q1047845" s="251"/>
      <c r="R1047845" s="251"/>
      <c r="S1047845" s="251"/>
      <c r="T1047845" s="251"/>
      <c r="U1047845" s="251"/>
      <c r="V1047845" s="251"/>
      <c r="W1047845" s="251"/>
      <c r="X1047845" s="251"/>
      <c r="Y1047845" s="251"/>
      <c r="Z1047845" s="251"/>
      <c r="AA1047845" s="251"/>
      <c r="AB1047845" s="247"/>
      <c r="AC1047845" s="247"/>
      <c r="AD1047845" s="245"/>
      <c r="AE1047845" s="245"/>
      <c r="AF1047845" s="245"/>
      <c r="AG1047845" s="245"/>
    </row>
    <row r="1047846" spans="1:33" ht="12.75">
      <c r="A1047846" s="247"/>
      <c r="B1047846" s="248"/>
      <c r="C1047846" s="249"/>
      <c r="D1047846" s="250"/>
      <c r="E1047846" s="250"/>
      <c r="F1047846" s="250"/>
      <c r="G1047846" s="250"/>
      <c r="H1047846" s="250"/>
      <c r="I1047846" s="250"/>
      <c r="J1047846" s="244"/>
      <c r="K1047846" s="244"/>
      <c r="L1047846" s="244"/>
      <c r="M1047846" s="244"/>
      <c r="N1047846" s="244"/>
      <c r="O1047846" s="251"/>
      <c r="P1047846" s="251"/>
      <c r="Q1047846" s="251"/>
      <c r="R1047846" s="251"/>
      <c r="S1047846" s="251"/>
      <c r="T1047846" s="251"/>
      <c r="U1047846" s="251"/>
      <c r="V1047846" s="251"/>
      <c r="W1047846" s="251"/>
      <c r="X1047846" s="251"/>
      <c r="Y1047846" s="251"/>
      <c r="Z1047846" s="251"/>
      <c r="AA1047846" s="251"/>
      <c r="AB1047846" s="247"/>
      <c r="AC1047846" s="247"/>
      <c r="AD1047846" s="245"/>
      <c r="AE1047846" s="245"/>
      <c r="AF1047846" s="245"/>
      <c r="AG1047846" s="245"/>
    </row>
    <row r="1047847" spans="1:33" ht="12.75">
      <c r="A1047847" s="247"/>
      <c r="B1047847" s="248"/>
      <c r="C1047847" s="249"/>
      <c r="D1047847" s="250"/>
      <c r="E1047847" s="250"/>
      <c r="F1047847" s="250"/>
      <c r="G1047847" s="250"/>
      <c r="H1047847" s="250"/>
      <c r="I1047847" s="250"/>
      <c r="J1047847" s="244"/>
      <c r="K1047847" s="244"/>
      <c r="L1047847" s="244"/>
      <c r="M1047847" s="244"/>
      <c r="N1047847" s="244"/>
      <c r="O1047847" s="251"/>
      <c r="P1047847" s="251"/>
      <c r="Q1047847" s="251"/>
      <c r="R1047847" s="251"/>
      <c r="S1047847" s="251"/>
      <c r="T1047847" s="251"/>
      <c r="U1047847" s="251"/>
      <c r="V1047847" s="251"/>
      <c r="W1047847" s="251"/>
      <c r="X1047847" s="251"/>
      <c r="Y1047847" s="251"/>
      <c r="Z1047847" s="251"/>
      <c r="AA1047847" s="251"/>
      <c r="AB1047847" s="247"/>
      <c r="AC1047847" s="247"/>
      <c r="AD1047847" s="245"/>
      <c r="AE1047847" s="245"/>
      <c r="AF1047847" s="245"/>
      <c r="AG1047847" s="245"/>
    </row>
    <row r="1047848" spans="1:33" ht="12.75">
      <c r="A1047848" s="247"/>
      <c r="B1047848" s="248"/>
      <c r="C1047848" s="249"/>
      <c r="D1047848" s="250"/>
      <c r="E1047848" s="250"/>
      <c r="F1047848" s="250"/>
      <c r="G1047848" s="250"/>
      <c r="H1047848" s="250"/>
      <c r="I1047848" s="250"/>
      <c r="J1047848" s="244"/>
      <c r="K1047848" s="244"/>
      <c r="L1047848" s="244"/>
      <c r="M1047848" s="244"/>
      <c r="N1047848" s="244"/>
      <c r="O1047848" s="251"/>
      <c r="P1047848" s="251"/>
      <c r="Q1047848" s="251"/>
      <c r="R1047848" s="251"/>
      <c r="S1047848" s="251"/>
      <c r="T1047848" s="251"/>
      <c r="U1047848" s="251"/>
      <c r="V1047848" s="251"/>
      <c r="W1047848" s="251"/>
      <c r="X1047848" s="251"/>
      <c r="Y1047848" s="251"/>
      <c r="Z1047848" s="251"/>
      <c r="AA1047848" s="251"/>
      <c r="AB1047848" s="247"/>
      <c r="AC1047848" s="247"/>
      <c r="AD1047848" s="245"/>
      <c r="AE1047848" s="245"/>
      <c r="AF1047848" s="245"/>
      <c r="AG1047848" s="245"/>
    </row>
    <row r="1047849" spans="1:33" ht="12.75">
      <c r="A1047849" s="247"/>
      <c r="B1047849" s="248"/>
      <c r="C1047849" s="249"/>
      <c r="D1047849" s="250"/>
      <c r="E1047849" s="250"/>
      <c r="F1047849" s="250"/>
      <c r="G1047849" s="250"/>
      <c r="H1047849" s="250"/>
      <c r="I1047849" s="250"/>
      <c r="J1047849" s="244"/>
      <c r="K1047849" s="244"/>
      <c r="L1047849" s="244"/>
      <c r="M1047849" s="244"/>
      <c r="N1047849" s="244"/>
      <c r="O1047849" s="251"/>
      <c r="P1047849" s="251"/>
      <c r="Q1047849" s="251"/>
      <c r="R1047849" s="251"/>
      <c r="S1047849" s="251"/>
      <c r="T1047849" s="251"/>
      <c r="U1047849" s="251"/>
      <c r="V1047849" s="251"/>
      <c r="W1047849" s="251"/>
      <c r="X1047849" s="251"/>
      <c r="Y1047849" s="251"/>
      <c r="Z1047849" s="251"/>
      <c r="AA1047849" s="251"/>
      <c r="AB1047849" s="247"/>
      <c r="AC1047849" s="247"/>
      <c r="AD1047849" s="245"/>
      <c r="AE1047849" s="245"/>
      <c r="AF1047849" s="245"/>
      <c r="AG1047849" s="245"/>
    </row>
    <row r="1047850" spans="1:33" ht="12.75">
      <c r="A1047850" s="247"/>
      <c r="B1047850" s="248"/>
      <c r="C1047850" s="249"/>
      <c r="D1047850" s="250"/>
      <c r="E1047850" s="250"/>
      <c r="F1047850" s="250"/>
      <c r="G1047850" s="250"/>
      <c r="H1047850" s="250"/>
      <c r="I1047850" s="250"/>
      <c r="J1047850" s="244"/>
      <c r="K1047850" s="244"/>
      <c r="L1047850" s="244"/>
      <c r="M1047850" s="244"/>
      <c r="N1047850" s="244"/>
      <c r="O1047850" s="251"/>
      <c r="P1047850" s="251"/>
      <c r="Q1047850" s="251"/>
      <c r="R1047850" s="251"/>
      <c r="S1047850" s="251"/>
      <c r="T1047850" s="251"/>
      <c r="U1047850" s="251"/>
      <c r="V1047850" s="251"/>
      <c r="W1047850" s="251"/>
      <c r="X1047850" s="251"/>
      <c r="Y1047850" s="251"/>
      <c r="Z1047850" s="251"/>
      <c r="AA1047850" s="251"/>
      <c r="AB1047850" s="247"/>
      <c r="AC1047850" s="247"/>
      <c r="AD1047850" s="245"/>
      <c r="AE1047850" s="245"/>
      <c r="AF1047850" s="245"/>
      <c r="AG1047850" s="245"/>
    </row>
    <row r="1047851" spans="1:33" ht="12.75">
      <c r="A1047851" s="247"/>
      <c r="B1047851" s="248"/>
      <c r="C1047851" s="249"/>
      <c r="D1047851" s="250"/>
      <c r="E1047851" s="250"/>
      <c r="F1047851" s="250"/>
      <c r="G1047851" s="250"/>
      <c r="H1047851" s="250"/>
      <c r="I1047851" s="250"/>
      <c r="J1047851" s="244"/>
      <c r="K1047851" s="244"/>
      <c r="L1047851" s="244"/>
      <c r="M1047851" s="244"/>
      <c r="N1047851" s="244"/>
      <c r="O1047851" s="251"/>
      <c r="P1047851" s="251"/>
      <c r="Q1047851" s="251"/>
      <c r="R1047851" s="251"/>
      <c r="S1047851" s="251"/>
      <c r="T1047851" s="251"/>
      <c r="U1047851" s="251"/>
      <c r="V1047851" s="251"/>
      <c r="W1047851" s="251"/>
      <c r="X1047851" s="251"/>
      <c r="Y1047851" s="251"/>
      <c r="Z1047851" s="251"/>
      <c r="AA1047851" s="251"/>
      <c r="AB1047851" s="247"/>
      <c r="AC1047851" s="247"/>
      <c r="AD1047851" s="245"/>
      <c r="AE1047851" s="245"/>
      <c r="AF1047851" s="245"/>
      <c r="AG1047851" s="245"/>
    </row>
    <row r="1047852" spans="1:33" ht="12.75">
      <c r="A1047852" s="247"/>
      <c r="B1047852" s="248"/>
      <c r="C1047852" s="249"/>
      <c r="D1047852" s="250"/>
      <c r="E1047852" s="250"/>
      <c r="F1047852" s="250"/>
      <c r="G1047852" s="250"/>
      <c r="H1047852" s="250"/>
      <c r="I1047852" s="250"/>
      <c r="J1047852" s="244"/>
      <c r="K1047852" s="244"/>
      <c r="L1047852" s="244"/>
      <c r="M1047852" s="244"/>
      <c r="N1047852" s="244"/>
      <c r="O1047852" s="251"/>
      <c r="P1047852" s="251"/>
      <c r="Q1047852" s="251"/>
      <c r="R1047852" s="251"/>
      <c r="S1047852" s="251"/>
      <c r="T1047852" s="251"/>
      <c r="U1047852" s="251"/>
      <c r="V1047852" s="251"/>
      <c r="W1047852" s="251"/>
      <c r="X1047852" s="251"/>
      <c r="Y1047852" s="251"/>
      <c r="Z1047852" s="251"/>
      <c r="AA1047852" s="251"/>
      <c r="AB1047852" s="247"/>
      <c r="AC1047852" s="247"/>
      <c r="AD1047852" s="245"/>
      <c r="AE1047852" s="245"/>
      <c r="AF1047852" s="245"/>
      <c r="AG1047852" s="245"/>
    </row>
    <row r="1047853" spans="1:33" ht="12.75">
      <c r="A1047853" s="247"/>
      <c r="B1047853" s="248"/>
      <c r="C1047853" s="249"/>
      <c r="D1047853" s="250"/>
      <c r="E1047853" s="250"/>
      <c r="F1047853" s="250"/>
      <c r="G1047853" s="250"/>
      <c r="H1047853" s="250"/>
      <c r="I1047853" s="250"/>
      <c r="J1047853" s="244"/>
      <c r="K1047853" s="244"/>
      <c r="L1047853" s="244"/>
      <c r="M1047853" s="244"/>
      <c r="N1047853" s="244"/>
      <c r="O1047853" s="251"/>
      <c r="P1047853" s="251"/>
      <c r="Q1047853" s="251"/>
      <c r="R1047853" s="251"/>
      <c r="S1047853" s="251"/>
      <c r="T1047853" s="251"/>
      <c r="U1047853" s="251"/>
      <c r="V1047853" s="251"/>
      <c r="W1047853" s="251"/>
      <c r="X1047853" s="251"/>
      <c r="Y1047853" s="251"/>
      <c r="Z1047853" s="251"/>
      <c r="AA1047853" s="251"/>
      <c r="AB1047853" s="247"/>
      <c r="AC1047853" s="247"/>
      <c r="AD1047853" s="245"/>
      <c r="AE1047853" s="245"/>
      <c r="AF1047853" s="245"/>
      <c r="AG1047853" s="245"/>
    </row>
    <row r="1047854" spans="1:33" ht="12.75">
      <c r="A1047854" s="247"/>
      <c r="B1047854" s="248"/>
      <c r="C1047854" s="249"/>
      <c r="D1047854" s="250"/>
      <c r="E1047854" s="250"/>
      <c r="F1047854" s="250"/>
      <c r="G1047854" s="250"/>
      <c r="H1047854" s="250"/>
      <c r="I1047854" s="250"/>
      <c r="J1047854" s="244"/>
      <c r="K1047854" s="244"/>
      <c r="L1047854" s="244"/>
      <c r="M1047854" s="244"/>
      <c r="N1047854" s="244"/>
      <c r="O1047854" s="251"/>
      <c r="P1047854" s="251"/>
      <c r="Q1047854" s="251"/>
      <c r="R1047854" s="251"/>
      <c r="S1047854" s="251"/>
      <c r="T1047854" s="251"/>
      <c r="U1047854" s="251"/>
      <c r="V1047854" s="251"/>
      <c r="W1047854" s="251"/>
      <c r="X1047854" s="251"/>
      <c r="Y1047854" s="251"/>
      <c r="Z1047854" s="251"/>
      <c r="AA1047854" s="251"/>
      <c r="AB1047854" s="247"/>
      <c r="AC1047854" s="247"/>
      <c r="AD1047854" s="245"/>
      <c r="AE1047854" s="245"/>
      <c r="AF1047854" s="245"/>
      <c r="AG1047854" s="245"/>
    </row>
    <row r="1047855" spans="1:33" ht="12.75">
      <c r="A1047855" s="247"/>
      <c r="B1047855" s="248"/>
      <c r="C1047855" s="249"/>
      <c r="D1047855" s="250"/>
      <c r="E1047855" s="250"/>
      <c r="F1047855" s="250"/>
      <c r="G1047855" s="250"/>
      <c r="H1047855" s="250"/>
      <c r="I1047855" s="250"/>
      <c r="J1047855" s="244"/>
      <c r="K1047855" s="244"/>
      <c r="L1047855" s="244"/>
      <c r="M1047855" s="244"/>
      <c r="N1047855" s="244"/>
      <c r="O1047855" s="251"/>
      <c r="P1047855" s="251"/>
      <c r="Q1047855" s="251"/>
      <c r="R1047855" s="251"/>
      <c r="S1047855" s="251"/>
      <c r="T1047855" s="251"/>
      <c r="U1047855" s="251"/>
      <c r="V1047855" s="251"/>
      <c r="W1047855" s="251"/>
      <c r="X1047855" s="251"/>
      <c r="Y1047855" s="251"/>
      <c r="Z1047855" s="251"/>
      <c r="AA1047855" s="251"/>
      <c r="AB1047855" s="247"/>
      <c r="AC1047855" s="247"/>
      <c r="AD1047855" s="245"/>
      <c r="AE1047855" s="245"/>
      <c r="AF1047855" s="245"/>
      <c r="AG1047855" s="245"/>
    </row>
    <row r="1047856" spans="1:33" ht="12.75">
      <c r="A1047856" s="247"/>
      <c r="B1047856" s="248"/>
      <c r="C1047856" s="249"/>
      <c r="D1047856" s="250"/>
      <c r="E1047856" s="250"/>
      <c r="F1047856" s="250"/>
      <c r="G1047856" s="250"/>
      <c r="H1047856" s="250"/>
      <c r="I1047856" s="250"/>
      <c r="J1047856" s="244"/>
      <c r="K1047856" s="244"/>
      <c r="L1047856" s="244"/>
      <c r="M1047856" s="244"/>
      <c r="N1047856" s="244"/>
      <c r="O1047856" s="251"/>
      <c r="P1047856" s="251"/>
      <c r="Q1047856" s="251"/>
      <c r="R1047856" s="251"/>
      <c r="S1047856" s="251"/>
      <c r="T1047856" s="251"/>
      <c r="U1047856" s="251"/>
      <c r="V1047856" s="251"/>
      <c r="W1047856" s="251"/>
      <c r="X1047856" s="251"/>
      <c r="Y1047856" s="251"/>
      <c r="Z1047856" s="251"/>
      <c r="AA1047856" s="251"/>
      <c r="AB1047856" s="247"/>
      <c r="AC1047856" s="247"/>
      <c r="AD1047856" s="245"/>
      <c r="AE1047856" s="245"/>
      <c r="AF1047856" s="245"/>
      <c r="AG1047856" s="245"/>
    </row>
    <row r="1047857" spans="1:33" ht="12.75">
      <c r="A1047857" s="247"/>
      <c r="B1047857" s="248"/>
      <c r="C1047857" s="249"/>
      <c r="D1047857" s="250"/>
      <c r="E1047857" s="250"/>
      <c r="F1047857" s="250"/>
      <c r="G1047857" s="250"/>
      <c r="H1047857" s="250"/>
      <c r="I1047857" s="250"/>
      <c r="J1047857" s="244"/>
      <c r="K1047857" s="244"/>
      <c r="L1047857" s="244"/>
      <c r="M1047857" s="244"/>
      <c r="N1047857" s="244"/>
      <c r="O1047857" s="251"/>
      <c r="P1047857" s="251"/>
      <c r="Q1047857" s="251"/>
      <c r="R1047857" s="251"/>
      <c r="S1047857" s="251"/>
      <c r="T1047857" s="251"/>
      <c r="U1047857" s="251"/>
      <c r="V1047857" s="251"/>
      <c r="W1047857" s="251"/>
      <c r="X1047857" s="251"/>
      <c r="Y1047857" s="251"/>
      <c r="Z1047857" s="251"/>
      <c r="AA1047857" s="251"/>
      <c r="AB1047857" s="247"/>
      <c r="AC1047857" s="247"/>
      <c r="AD1047857" s="245"/>
      <c r="AE1047857" s="245"/>
      <c r="AF1047857" s="245"/>
      <c r="AG1047857" s="245"/>
    </row>
    <row r="1047858" spans="1:33" ht="12.75">
      <c r="A1047858" s="247"/>
      <c r="B1047858" s="248"/>
      <c r="C1047858" s="249"/>
      <c r="D1047858" s="250"/>
      <c r="E1047858" s="250"/>
      <c r="F1047858" s="250"/>
      <c r="G1047858" s="250"/>
      <c r="H1047858" s="250"/>
      <c r="I1047858" s="250"/>
      <c r="J1047858" s="244"/>
      <c r="K1047858" s="244"/>
      <c r="L1047858" s="244"/>
      <c r="M1047858" s="244"/>
      <c r="N1047858" s="244"/>
      <c r="O1047858" s="251"/>
      <c r="P1047858" s="251"/>
      <c r="Q1047858" s="251"/>
      <c r="R1047858" s="251"/>
      <c r="S1047858" s="251"/>
      <c r="T1047858" s="251"/>
      <c r="U1047858" s="251"/>
      <c r="V1047858" s="251"/>
      <c r="W1047858" s="251"/>
      <c r="X1047858" s="251"/>
      <c r="Y1047858" s="251"/>
      <c r="Z1047858" s="251"/>
      <c r="AA1047858" s="251"/>
      <c r="AB1047858" s="247"/>
      <c r="AC1047858" s="247"/>
      <c r="AD1047858" s="245"/>
      <c r="AE1047858" s="245"/>
      <c r="AF1047858" s="245"/>
      <c r="AG1047858" s="245"/>
    </row>
    <row r="1047859" spans="1:33" ht="12.75">
      <c r="A1047859" s="247"/>
      <c r="B1047859" s="248"/>
      <c r="C1047859" s="249"/>
      <c r="D1047859" s="250"/>
      <c r="E1047859" s="250"/>
      <c r="F1047859" s="250"/>
      <c r="G1047859" s="250"/>
      <c r="H1047859" s="250"/>
      <c r="I1047859" s="250"/>
      <c r="J1047859" s="244"/>
      <c r="K1047859" s="244"/>
      <c r="L1047859" s="244"/>
      <c r="M1047859" s="244"/>
      <c r="N1047859" s="244"/>
      <c r="O1047859" s="251"/>
      <c r="P1047859" s="251"/>
      <c r="Q1047859" s="251"/>
      <c r="R1047859" s="251"/>
      <c r="S1047859" s="251"/>
      <c r="T1047859" s="251"/>
      <c r="U1047859" s="251"/>
      <c r="V1047859" s="251"/>
      <c r="W1047859" s="251"/>
      <c r="X1047859" s="251"/>
      <c r="Y1047859" s="251"/>
      <c r="Z1047859" s="251"/>
      <c r="AA1047859" s="251"/>
      <c r="AB1047859" s="247"/>
      <c r="AC1047859" s="247"/>
      <c r="AD1047859" s="245"/>
      <c r="AE1047859" s="245"/>
      <c r="AF1047859" s="245"/>
      <c r="AG1047859" s="245"/>
    </row>
    <row r="1047860" spans="1:33" ht="12.75">
      <c r="A1047860" s="247"/>
      <c r="B1047860" s="248"/>
      <c r="C1047860" s="249"/>
      <c r="D1047860" s="250"/>
      <c r="E1047860" s="250"/>
      <c r="F1047860" s="250"/>
      <c r="G1047860" s="250"/>
      <c r="H1047860" s="250"/>
      <c r="I1047860" s="250"/>
      <c r="J1047860" s="244"/>
      <c r="K1047860" s="244"/>
      <c r="L1047860" s="244"/>
      <c r="M1047860" s="244"/>
      <c r="N1047860" s="244"/>
      <c r="O1047860" s="251"/>
      <c r="P1047860" s="251"/>
      <c r="Q1047860" s="251"/>
      <c r="R1047860" s="251"/>
      <c r="S1047860" s="251"/>
      <c r="T1047860" s="251"/>
      <c r="U1047860" s="251"/>
      <c r="V1047860" s="251"/>
      <c r="W1047860" s="251"/>
      <c r="X1047860" s="251"/>
      <c r="Y1047860" s="251"/>
      <c r="Z1047860" s="251"/>
      <c r="AA1047860" s="251"/>
      <c r="AB1047860" s="247"/>
      <c r="AC1047860" s="247"/>
      <c r="AD1047860" s="245"/>
      <c r="AE1047860" s="245"/>
      <c r="AF1047860" s="245"/>
      <c r="AG1047860" s="245"/>
    </row>
    <row r="1047861" spans="1:33" ht="12.75">
      <c r="A1047861" s="247"/>
      <c r="B1047861" s="248"/>
      <c r="C1047861" s="249"/>
      <c r="D1047861" s="250"/>
      <c r="E1047861" s="250"/>
      <c r="F1047861" s="250"/>
      <c r="G1047861" s="250"/>
      <c r="H1047861" s="250"/>
      <c r="I1047861" s="250"/>
      <c r="J1047861" s="244"/>
      <c r="K1047861" s="244"/>
      <c r="L1047861" s="244"/>
      <c r="M1047861" s="244"/>
      <c r="N1047861" s="244"/>
      <c r="O1047861" s="251"/>
      <c r="P1047861" s="251"/>
      <c r="Q1047861" s="251"/>
      <c r="R1047861" s="251"/>
      <c r="S1047861" s="251"/>
      <c r="T1047861" s="251"/>
      <c r="U1047861" s="251"/>
      <c r="V1047861" s="251"/>
      <c r="W1047861" s="251"/>
      <c r="X1047861" s="251"/>
      <c r="Y1047861" s="251"/>
      <c r="Z1047861" s="251"/>
      <c r="AA1047861" s="251"/>
      <c r="AB1047861" s="247"/>
      <c r="AC1047861" s="247"/>
      <c r="AD1047861" s="245"/>
      <c r="AE1047861" s="245"/>
      <c r="AF1047861" s="245"/>
      <c r="AG1047861" s="245"/>
    </row>
    <row r="1047862" spans="1:33" ht="12.75">
      <c r="A1047862" s="247"/>
      <c r="B1047862" s="248"/>
      <c r="C1047862" s="249"/>
      <c r="D1047862" s="250"/>
      <c r="E1047862" s="250"/>
      <c r="F1047862" s="250"/>
      <c r="G1047862" s="250"/>
      <c r="H1047862" s="250"/>
      <c r="I1047862" s="250"/>
      <c r="J1047862" s="244"/>
      <c r="K1047862" s="244"/>
      <c r="L1047862" s="244"/>
      <c r="M1047862" s="244"/>
      <c r="N1047862" s="244"/>
      <c r="O1047862" s="251"/>
      <c r="P1047862" s="251"/>
      <c r="Q1047862" s="251"/>
      <c r="R1047862" s="251"/>
      <c r="S1047862" s="251"/>
      <c r="T1047862" s="251"/>
      <c r="U1047862" s="251"/>
      <c r="V1047862" s="251"/>
      <c r="W1047862" s="251"/>
      <c r="X1047862" s="251"/>
      <c r="Y1047862" s="251"/>
      <c r="Z1047862" s="251"/>
      <c r="AA1047862" s="251"/>
      <c r="AB1047862" s="247"/>
      <c r="AC1047862" s="247"/>
      <c r="AD1047862" s="245"/>
      <c r="AE1047862" s="245"/>
      <c r="AF1047862" s="245"/>
      <c r="AG1047862" s="245"/>
    </row>
    <row r="1047863" spans="1:33" ht="12.75">
      <c r="A1047863" s="247"/>
      <c r="B1047863" s="248"/>
      <c r="C1047863" s="249"/>
      <c r="D1047863" s="250"/>
      <c r="E1047863" s="250"/>
      <c r="F1047863" s="250"/>
      <c r="G1047863" s="250"/>
      <c r="H1047863" s="250"/>
      <c r="I1047863" s="250"/>
      <c r="J1047863" s="244"/>
      <c r="K1047863" s="244"/>
      <c r="L1047863" s="244"/>
      <c r="M1047863" s="244"/>
      <c r="N1047863" s="244"/>
      <c r="O1047863" s="251"/>
      <c r="P1047863" s="251"/>
      <c r="Q1047863" s="251"/>
      <c r="R1047863" s="251"/>
      <c r="S1047863" s="251"/>
      <c r="T1047863" s="251"/>
      <c r="U1047863" s="251"/>
      <c r="V1047863" s="251"/>
      <c r="W1047863" s="251"/>
      <c r="X1047863" s="251"/>
      <c r="Y1047863" s="251"/>
      <c r="Z1047863" s="251"/>
      <c r="AA1047863" s="251"/>
      <c r="AB1047863" s="247"/>
      <c r="AC1047863" s="247"/>
      <c r="AD1047863" s="245"/>
      <c r="AE1047863" s="245"/>
      <c r="AF1047863" s="245"/>
      <c r="AG1047863" s="245"/>
    </row>
    <row r="1047864" spans="1:33" ht="12.75">
      <c r="A1047864" s="247"/>
      <c r="B1047864" s="248"/>
      <c r="C1047864" s="249"/>
      <c r="D1047864" s="250"/>
      <c r="E1047864" s="250"/>
      <c r="F1047864" s="250"/>
      <c r="G1047864" s="250"/>
      <c r="H1047864" s="250"/>
      <c r="I1047864" s="250"/>
      <c r="J1047864" s="244"/>
      <c r="K1047864" s="244"/>
      <c r="L1047864" s="244"/>
      <c r="M1047864" s="244"/>
      <c r="N1047864" s="244"/>
      <c r="O1047864" s="251"/>
      <c r="P1047864" s="251"/>
      <c r="Q1047864" s="251"/>
      <c r="R1047864" s="251"/>
      <c r="S1047864" s="251"/>
      <c r="T1047864" s="251"/>
      <c r="U1047864" s="251"/>
      <c r="V1047864" s="251"/>
      <c r="W1047864" s="251"/>
      <c r="X1047864" s="251"/>
      <c r="Y1047864" s="251"/>
      <c r="Z1047864" s="251"/>
      <c r="AA1047864" s="251"/>
      <c r="AB1047864" s="247"/>
      <c r="AC1047864" s="247"/>
      <c r="AD1047864" s="245"/>
      <c r="AE1047864" s="245"/>
      <c r="AF1047864" s="245"/>
      <c r="AG1047864" s="245"/>
    </row>
    <row r="1047865" spans="1:33" ht="12.75">
      <c r="A1047865" s="247"/>
      <c r="B1047865" s="248"/>
      <c r="C1047865" s="249"/>
      <c r="D1047865" s="250"/>
      <c r="E1047865" s="250"/>
      <c r="F1047865" s="250"/>
      <c r="G1047865" s="250"/>
      <c r="H1047865" s="250"/>
      <c r="I1047865" s="250"/>
      <c r="J1047865" s="244"/>
      <c r="K1047865" s="244"/>
      <c r="L1047865" s="244"/>
      <c r="M1047865" s="244"/>
      <c r="N1047865" s="244"/>
      <c r="O1047865" s="251"/>
      <c r="P1047865" s="251"/>
      <c r="Q1047865" s="251"/>
      <c r="R1047865" s="251"/>
      <c r="S1047865" s="251"/>
      <c r="T1047865" s="251"/>
      <c r="U1047865" s="251"/>
      <c r="V1047865" s="251"/>
      <c r="W1047865" s="251"/>
      <c r="X1047865" s="251"/>
      <c r="Y1047865" s="251"/>
      <c r="Z1047865" s="251"/>
      <c r="AA1047865" s="251"/>
      <c r="AB1047865" s="247"/>
      <c r="AC1047865" s="247"/>
      <c r="AD1047865" s="245"/>
      <c r="AE1047865" s="245"/>
      <c r="AF1047865" s="245"/>
      <c r="AG1047865" s="245"/>
    </row>
    <row r="1047866" spans="1:33" ht="12.75">
      <c r="A1047866" s="247"/>
      <c r="B1047866" s="248"/>
      <c r="C1047866" s="249"/>
      <c r="D1047866" s="250"/>
      <c r="E1047866" s="250"/>
      <c r="F1047866" s="250"/>
      <c r="G1047866" s="250"/>
      <c r="H1047866" s="250"/>
      <c r="I1047866" s="250"/>
      <c r="J1047866" s="244"/>
      <c r="K1047866" s="244"/>
      <c r="L1047866" s="244"/>
      <c r="M1047866" s="244"/>
      <c r="N1047866" s="244"/>
      <c r="O1047866" s="251"/>
      <c r="P1047866" s="251"/>
      <c r="Q1047866" s="251"/>
      <c r="R1047866" s="251"/>
      <c r="S1047866" s="251"/>
      <c r="T1047866" s="251"/>
      <c r="U1047866" s="251"/>
      <c r="V1047866" s="251"/>
      <c r="W1047866" s="251"/>
      <c r="X1047866" s="251"/>
      <c r="Y1047866" s="251"/>
      <c r="Z1047866" s="251"/>
      <c r="AA1047866" s="251"/>
      <c r="AB1047866" s="247"/>
      <c r="AC1047866" s="247"/>
      <c r="AD1047866" s="245"/>
      <c r="AE1047866" s="245"/>
      <c r="AF1047866" s="245"/>
      <c r="AG1047866" s="245"/>
    </row>
    <row r="1047867" spans="1:33" ht="12.75">
      <c r="A1047867" s="247"/>
      <c r="B1047867" s="248"/>
      <c r="C1047867" s="249"/>
      <c r="D1047867" s="250"/>
      <c r="E1047867" s="250"/>
      <c r="F1047867" s="250"/>
      <c r="G1047867" s="250"/>
      <c r="H1047867" s="250"/>
      <c r="I1047867" s="250"/>
      <c r="J1047867" s="244"/>
      <c r="K1047867" s="244"/>
      <c r="L1047867" s="244"/>
      <c r="M1047867" s="244"/>
      <c r="N1047867" s="244"/>
      <c r="O1047867" s="251"/>
      <c r="P1047867" s="251"/>
      <c r="Q1047867" s="251"/>
      <c r="R1047867" s="251"/>
      <c r="S1047867" s="251"/>
      <c r="T1047867" s="251"/>
      <c r="U1047867" s="251"/>
      <c r="V1047867" s="251"/>
      <c r="W1047867" s="251"/>
      <c r="X1047867" s="251"/>
      <c r="Y1047867" s="251"/>
      <c r="Z1047867" s="251"/>
      <c r="AA1047867" s="251"/>
      <c r="AB1047867" s="247"/>
      <c r="AC1047867" s="247"/>
      <c r="AD1047867" s="245"/>
      <c r="AE1047867" s="245"/>
      <c r="AF1047867" s="245"/>
      <c r="AG1047867" s="245"/>
    </row>
    <row r="1047868" spans="1:33" ht="12.75">
      <c r="A1047868" s="247"/>
      <c r="B1047868" s="248"/>
      <c r="C1047868" s="249"/>
      <c r="D1047868" s="250"/>
      <c r="E1047868" s="250"/>
      <c r="F1047868" s="250"/>
      <c r="G1047868" s="250"/>
      <c r="H1047868" s="250"/>
      <c r="I1047868" s="250"/>
      <c r="J1047868" s="244"/>
      <c r="K1047868" s="244"/>
      <c r="L1047868" s="244"/>
      <c r="M1047868" s="244"/>
      <c r="N1047868" s="244"/>
      <c r="O1047868" s="251"/>
      <c r="P1047868" s="251"/>
      <c r="Q1047868" s="251"/>
      <c r="R1047868" s="251"/>
      <c r="S1047868" s="251"/>
      <c r="T1047868" s="251"/>
      <c r="U1047868" s="251"/>
      <c r="V1047868" s="251"/>
      <c r="W1047868" s="251"/>
      <c r="X1047868" s="251"/>
      <c r="Y1047868" s="251"/>
      <c r="Z1047868" s="251"/>
      <c r="AA1047868" s="251"/>
      <c r="AB1047868" s="247"/>
      <c r="AC1047868" s="247"/>
      <c r="AD1047868" s="245"/>
      <c r="AE1047868" s="245"/>
      <c r="AF1047868" s="245"/>
      <c r="AG1047868" s="245"/>
    </row>
    <row r="1047869" spans="1:33" ht="12.75">
      <c r="A1047869" s="247"/>
      <c r="B1047869" s="248"/>
      <c r="C1047869" s="249"/>
      <c r="D1047869" s="250"/>
      <c r="E1047869" s="250"/>
      <c r="F1047869" s="250"/>
      <c r="G1047869" s="250"/>
      <c r="H1047869" s="250"/>
      <c r="I1047869" s="250"/>
      <c r="J1047869" s="244"/>
      <c r="K1047869" s="244"/>
      <c r="L1047869" s="244"/>
      <c r="M1047869" s="244"/>
      <c r="N1047869" s="244"/>
      <c r="O1047869" s="251"/>
      <c r="P1047869" s="251"/>
      <c r="Q1047869" s="251"/>
      <c r="R1047869" s="251"/>
      <c r="S1047869" s="251"/>
      <c r="T1047869" s="251"/>
      <c r="U1047869" s="251"/>
      <c r="V1047869" s="251"/>
      <c r="W1047869" s="251"/>
      <c r="X1047869" s="251"/>
      <c r="Y1047869" s="251"/>
      <c r="Z1047869" s="251"/>
      <c r="AA1047869" s="251"/>
      <c r="AB1047869" s="247"/>
      <c r="AC1047869" s="247"/>
      <c r="AD1047869" s="245"/>
      <c r="AE1047869" s="245"/>
      <c r="AF1047869" s="245"/>
      <c r="AG1047869" s="245"/>
    </row>
    <row r="1047870" spans="1:33" ht="12.75">
      <c r="A1047870" s="247"/>
      <c r="B1047870" s="248"/>
      <c r="C1047870" s="249"/>
      <c r="D1047870" s="250"/>
      <c r="E1047870" s="250"/>
      <c r="F1047870" s="250"/>
      <c r="G1047870" s="250"/>
      <c r="H1047870" s="250"/>
      <c r="I1047870" s="250"/>
      <c r="J1047870" s="244"/>
      <c r="K1047870" s="244"/>
      <c r="L1047870" s="244"/>
      <c r="M1047870" s="244"/>
      <c r="N1047870" s="244"/>
      <c r="O1047870" s="251"/>
      <c r="P1047870" s="251"/>
      <c r="Q1047870" s="251"/>
      <c r="R1047870" s="251"/>
      <c r="S1047870" s="251"/>
      <c r="T1047870" s="251"/>
      <c r="U1047870" s="251"/>
      <c r="V1047870" s="251"/>
      <c r="W1047870" s="251"/>
      <c r="X1047870" s="251"/>
      <c r="Y1047870" s="251"/>
      <c r="Z1047870" s="251"/>
      <c r="AA1047870" s="251"/>
      <c r="AB1047870" s="247"/>
      <c r="AC1047870" s="247"/>
      <c r="AD1047870" s="245"/>
      <c r="AE1047870" s="245"/>
      <c r="AF1047870" s="245"/>
      <c r="AG1047870" s="245"/>
    </row>
    <row r="1047871" spans="1:33" ht="12.75">
      <c r="A1047871" s="247"/>
      <c r="B1047871" s="248"/>
      <c r="C1047871" s="249"/>
      <c r="D1047871" s="250"/>
      <c r="E1047871" s="250"/>
      <c r="F1047871" s="250"/>
      <c r="G1047871" s="250"/>
      <c r="H1047871" s="250"/>
      <c r="I1047871" s="250"/>
      <c r="J1047871" s="244"/>
      <c r="K1047871" s="244"/>
      <c r="L1047871" s="244"/>
      <c r="M1047871" s="244"/>
      <c r="N1047871" s="244"/>
      <c r="O1047871" s="251"/>
      <c r="P1047871" s="251"/>
      <c r="Q1047871" s="251"/>
      <c r="R1047871" s="251"/>
      <c r="S1047871" s="251"/>
      <c r="T1047871" s="251"/>
      <c r="U1047871" s="251"/>
      <c r="V1047871" s="251"/>
      <c r="W1047871" s="251"/>
      <c r="X1047871" s="251"/>
      <c r="Y1047871" s="251"/>
      <c r="Z1047871" s="251"/>
      <c r="AA1047871" s="251"/>
      <c r="AB1047871" s="247"/>
      <c r="AC1047871" s="247"/>
      <c r="AD1047871" s="245"/>
      <c r="AE1047871" s="245"/>
      <c r="AF1047871" s="245"/>
      <c r="AG1047871" s="245"/>
    </row>
    <row r="1047872" spans="1:33" ht="12.75">
      <c r="A1047872" s="247"/>
      <c r="B1047872" s="248"/>
      <c r="C1047872" s="249"/>
      <c r="D1047872" s="250"/>
      <c r="E1047872" s="250"/>
      <c r="F1047872" s="250"/>
      <c r="G1047872" s="250"/>
      <c r="H1047872" s="250"/>
      <c r="I1047872" s="250"/>
      <c r="J1047872" s="244"/>
      <c r="K1047872" s="244"/>
      <c r="L1047872" s="244"/>
      <c r="M1047872" s="244"/>
      <c r="N1047872" s="244"/>
      <c r="O1047872" s="251"/>
      <c r="P1047872" s="251"/>
      <c r="Q1047872" s="251"/>
      <c r="R1047872" s="251"/>
      <c r="S1047872" s="251"/>
      <c r="T1047872" s="251"/>
      <c r="U1047872" s="251"/>
      <c r="V1047872" s="251"/>
      <c r="W1047872" s="251"/>
      <c r="X1047872" s="251"/>
      <c r="Y1047872" s="251"/>
      <c r="Z1047872" s="251"/>
      <c r="AA1047872" s="251"/>
      <c r="AB1047872" s="247"/>
      <c r="AC1047872" s="247"/>
      <c r="AD1047872" s="245"/>
      <c r="AE1047872" s="245"/>
      <c r="AF1047872" s="245"/>
      <c r="AG1047872" s="245"/>
    </row>
    <row r="1047873" spans="1:33" ht="12.75">
      <c r="A1047873" s="247"/>
      <c r="B1047873" s="248"/>
      <c r="C1047873" s="249"/>
      <c r="D1047873" s="250"/>
      <c r="E1047873" s="250"/>
      <c r="F1047873" s="250"/>
      <c r="G1047873" s="250"/>
      <c r="H1047873" s="250"/>
      <c r="I1047873" s="250"/>
      <c r="J1047873" s="244"/>
      <c r="K1047873" s="244"/>
      <c r="L1047873" s="244"/>
      <c r="M1047873" s="244"/>
      <c r="N1047873" s="244"/>
      <c r="O1047873" s="251"/>
      <c r="P1047873" s="251"/>
      <c r="Q1047873" s="251"/>
      <c r="R1047873" s="251"/>
      <c r="S1047873" s="251"/>
      <c r="T1047873" s="251"/>
      <c r="U1047873" s="251"/>
      <c r="V1047873" s="251"/>
      <c r="W1047873" s="251"/>
      <c r="X1047873" s="251"/>
      <c r="Y1047873" s="251"/>
      <c r="Z1047873" s="251"/>
      <c r="AA1047873" s="251"/>
      <c r="AB1047873" s="247"/>
      <c r="AC1047873" s="247"/>
      <c r="AD1047873" s="245"/>
      <c r="AE1047873" s="245"/>
      <c r="AF1047873" s="245"/>
      <c r="AG1047873" s="245"/>
    </row>
    <row r="1047874" spans="1:33" ht="12.75">
      <c r="A1047874" s="247"/>
      <c r="B1047874" s="248"/>
      <c r="C1047874" s="249"/>
      <c r="D1047874" s="250"/>
      <c r="E1047874" s="250"/>
      <c r="F1047874" s="250"/>
      <c r="G1047874" s="250"/>
      <c r="H1047874" s="250"/>
      <c r="I1047874" s="250"/>
      <c r="J1047874" s="244"/>
      <c r="K1047874" s="244"/>
      <c r="L1047874" s="244"/>
      <c r="M1047874" s="244"/>
      <c r="N1047874" s="244"/>
      <c r="O1047874" s="251"/>
      <c r="P1047874" s="251"/>
      <c r="Q1047874" s="251"/>
      <c r="R1047874" s="251"/>
      <c r="S1047874" s="251"/>
      <c r="T1047874" s="251"/>
      <c r="U1047874" s="251"/>
      <c r="V1047874" s="251"/>
      <c r="W1047874" s="251"/>
      <c r="X1047874" s="251"/>
      <c r="Y1047874" s="251"/>
      <c r="Z1047874" s="251"/>
      <c r="AA1047874" s="251"/>
      <c r="AB1047874" s="247"/>
      <c r="AC1047874" s="247"/>
      <c r="AD1047874" s="245"/>
      <c r="AE1047874" s="245"/>
      <c r="AF1047874" s="245"/>
      <c r="AG1047874" s="245"/>
    </row>
    <row r="1047875" spans="1:33" ht="12.75">
      <c r="A1047875" s="247"/>
      <c r="B1047875" s="248"/>
      <c r="C1047875" s="249"/>
      <c r="D1047875" s="250"/>
      <c r="E1047875" s="250"/>
      <c r="F1047875" s="250"/>
      <c r="G1047875" s="250"/>
      <c r="H1047875" s="250"/>
      <c r="I1047875" s="250"/>
      <c r="J1047875" s="244"/>
      <c r="K1047875" s="244"/>
      <c r="L1047875" s="244"/>
      <c r="M1047875" s="244"/>
      <c r="N1047875" s="244"/>
      <c r="O1047875" s="251"/>
      <c r="P1047875" s="251"/>
      <c r="Q1047875" s="251"/>
      <c r="R1047875" s="251"/>
      <c r="S1047875" s="251"/>
      <c r="T1047875" s="251"/>
      <c r="U1047875" s="251"/>
      <c r="V1047875" s="251"/>
      <c r="W1047875" s="251"/>
      <c r="X1047875" s="251"/>
      <c r="Y1047875" s="251"/>
      <c r="Z1047875" s="251"/>
      <c r="AA1047875" s="251"/>
      <c r="AB1047875" s="247"/>
      <c r="AC1047875" s="247"/>
      <c r="AD1047875" s="245"/>
      <c r="AE1047875" s="245"/>
      <c r="AF1047875" s="245"/>
      <c r="AG1047875" s="245"/>
    </row>
    <row r="1047876" spans="1:33" ht="12.75">
      <c r="A1047876" s="247"/>
      <c r="B1047876" s="248"/>
      <c r="C1047876" s="249"/>
      <c r="D1047876" s="250"/>
      <c r="E1047876" s="250"/>
      <c r="F1047876" s="250"/>
      <c r="G1047876" s="250"/>
      <c r="H1047876" s="250"/>
      <c r="I1047876" s="250"/>
      <c r="J1047876" s="244"/>
      <c r="K1047876" s="244"/>
      <c r="L1047876" s="244"/>
      <c r="M1047876" s="244"/>
      <c r="N1047876" s="244"/>
      <c r="O1047876" s="251"/>
      <c r="P1047876" s="251"/>
      <c r="Q1047876" s="251"/>
      <c r="R1047876" s="251"/>
      <c r="S1047876" s="251"/>
      <c r="T1047876" s="251"/>
      <c r="U1047876" s="251"/>
      <c r="V1047876" s="251"/>
      <c r="W1047876" s="251"/>
      <c r="X1047876" s="251"/>
      <c r="Y1047876" s="251"/>
      <c r="Z1047876" s="251"/>
      <c r="AA1047876" s="251"/>
      <c r="AB1047876" s="247"/>
      <c r="AC1047876" s="247"/>
      <c r="AD1047876" s="245"/>
      <c r="AE1047876" s="245"/>
      <c r="AF1047876" s="245"/>
      <c r="AG1047876" s="245"/>
    </row>
    <row r="1047877" spans="1:33" ht="12.75">
      <c r="A1047877" s="247"/>
      <c r="B1047877" s="248"/>
      <c r="C1047877" s="249"/>
      <c r="D1047877" s="250"/>
      <c r="E1047877" s="250"/>
      <c r="F1047877" s="250"/>
      <c r="G1047877" s="250"/>
      <c r="H1047877" s="250"/>
      <c r="I1047877" s="250"/>
      <c r="J1047877" s="244"/>
      <c r="K1047877" s="244"/>
      <c r="L1047877" s="244"/>
      <c r="M1047877" s="244"/>
      <c r="N1047877" s="244"/>
      <c r="O1047877" s="251"/>
      <c r="P1047877" s="251"/>
      <c r="Q1047877" s="251"/>
      <c r="R1047877" s="251"/>
      <c r="S1047877" s="251"/>
      <c r="T1047877" s="251"/>
      <c r="U1047877" s="251"/>
      <c r="V1047877" s="251"/>
      <c r="W1047877" s="251"/>
      <c r="X1047877" s="251"/>
      <c r="Y1047877" s="251"/>
      <c r="Z1047877" s="251"/>
      <c r="AA1047877" s="251"/>
      <c r="AB1047877" s="247"/>
      <c r="AC1047877" s="247"/>
      <c r="AD1047877" s="245"/>
      <c r="AE1047877" s="245"/>
      <c r="AF1047877" s="245"/>
      <c r="AG1047877" s="245"/>
    </row>
    <row r="1047878" spans="1:33" ht="12.75">
      <c r="A1047878" s="247"/>
      <c r="B1047878" s="248"/>
      <c r="C1047878" s="249"/>
      <c r="D1047878" s="250"/>
      <c r="E1047878" s="250"/>
      <c r="F1047878" s="250"/>
      <c r="G1047878" s="250"/>
      <c r="H1047878" s="250"/>
      <c r="I1047878" s="250"/>
      <c r="J1047878" s="244"/>
      <c r="K1047878" s="244"/>
      <c r="L1047878" s="244"/>
      <c r="M1047878" s="244"/>
      <c r="N1047878" s="244"/>
      <c r="O1047878" s="251"/>
      <c r="P1047878" s="251"/>
      <c r="Q1047878" s="251"/>
      <c r="R1047878" s="251"/>
      <c r="S1047878" s="251"/>
      <c r="T1047878" s="251"/>
      <c r="U1047878" s="251"/>
      <c r="V1047878" s="251"/>
      <c r="W1047878" s="251"/>
      <c r="X1047878" s="251"/>
      <c r="Y1047878" s="251"/>
      <c r="Z1047878" s="251"/>
      <c r="AA1047878" s="251"/>
      <c r="AB1047878" s="247"/>
      <c r="AC1047878" s="247"/>
      <c r="AD1047878" s="245"/>
      <c r="AE1047878" s="245"/>
      <c r="AF1047878" s="245"/>
      <c r="AG1047878" s="245"/>
    </row>
    <row r="1047879" spans="1:33" ht="12.75">
      <c r="A1047879" s="247"/>
      <c r="B1047879" s="248"/>
      <c r="C1047879" s="249"/>
      <c r="D1047879" s="250"/>
      <c r="E1047879" s="250"/>
      <c r="F1047879" s="250"/>
      <c r="G1047879" s="250"/>
      <c r="H1047879" s="250"/>
      <c r="I1047879" s="250"/>
      <c r="J1047879" s="244"/>
      <c r="K1047879" s="244"/>
      <c r="L1047879" s="244"/>
      <c r="M1047879" s="244"/>
      <c r="N1047879" s="244"/>
      <c r="O1047879" s="251"/>
      <c r="P1047879" s="251"/>
      <c r="Q1047879" s="251"/>
      <c r="R1047879" s="251"/>
      <c r="S1047879" s="251"/>
      <c r="T1047879" s="251"/>
      <c r="U1047879" s="251"/>
      <c r="V1047879" s="251"/>
      <c r="W1047879" s="251"/>
      <c r="X1047879" s="251"/>
      <c r="Y1047879" s="251"/>
      <c r="Z1047879" s="251"/>
      <c r="AA1047879" s="251"/>
      <c r="AB1047879" s="247"/>
      <c r="AC1047879" s="247"/>
      <c r="AD1047879" s="245"/>
      <c r="AE1047879" s="245"/>
      <c r="AF1047879" s="245"/>
      <c r="AG1047879" s="245"/>
    </row>
    <row r="1047880" spans="1:33" ht="12.75">
      <c r="A1047880" s="247"/>
      <c r="B1047880" s="248"/>
      <c r="C1047880" s="249"/>
      <c r="D1047880" s="250"/>
      <c r="E1047880" s="250"/>
      <c r="F1047880" s="250"/>
      <c r="G1047880" s="250"/>
      <c r="H1047880" s="250"/>
      <c r="I1047880" s="250"/>
      <c r="J1047880" s="244"/>
      <c r="K1047880" s="244"/>
      <c r="L1047880" s="244"/>
      <c r="M1047880" s="244"/>
      <c r="N1047880" s="244"/>
      <c r="O1047880" s="251"/>
      <c r="P1047880" s="251"/>
      <c r="Q1047880" s="251"/>
      <c r="R1047880" s="251"/>
      <c r="S1047880" s="251"/>
      <c r="T1047880" s="251"/>
      <c r="U1047880" s="251"/>
      <c r="V1047880" s="251"/>
      <c r="W1047880" s="251"/>
      <c r="X1047880" s="251"/>
      <c r="Y1047880" s="251"/>
      <c r="Z1047880" s="251"/>
      <c r="AA1047880" s="251"/>
      <c r="AB1047880" s="247"/>
      <c r="AC1047880" s="247"/>
      <c r="AD1047880" s="245"/>
      <c r="AE1047880" s="245"/>
      <c r="AF1047880" s="245"/>
      <c r="AG1047880" s="245"/>
    </row>
    <row r="1047881" spans="1:33" ht="12.75">
      <c r="A1047881" s="247"/>
      <c r="B1047881" s="248"/>
      <c r="C1047881" s="249"/>
      <c r="D1047881" s="250"/>
      <c r="E1047881" s="250"/>
      <c r="F1047881" s="250"/>
      <c r="G1047881" s="250"/>
      <c r="H1047881" s="250"/>
      <c r="I1047881" s="250"/>
      <c r="J1047881" s="244"/>
      <c r="K1047881" s="244"/>
      <c r="L1047881" s="244"/>
      <c r="M1047881" s="244"/>
      <c r="N1047881" s="244"/>
      <c r="O1047881" s="251"/>
      <c r="P1047881" s="251"/>
      <c r="Q1047881" s="251"/>
      <c r="R1047881" s="251"/>
      <c r="S1047881" s="251"/>
      <c r="T1047881" s="251"/>
      <c r="U1047881" s="251"/>
      <c r="V1047881" s="251"/>
      <c r="W1047881" s="251"/>
      <c r="X1047881" s="251"/>
      <c r="Y1047881" s="251"/>
      <c r="Z1047881" s="251"/>
      <c r="AA1047881" s="251"/>
      <c r="AB1047881" s="247"/>
      <c r="AC1047881" s="247"/>
      <c r="AD1047881" s="245"/>
      <c r="AE1047881" s="245"/>
      <c r="AF1047881" s="245"/>
      <c r="AG1047881" s="245"/>
    </row>
    <row r="1047882" spans="1:33" ht="12.75">
      <c r="A1047882" s="247"/>
      <c r="B1047882" s="248"/>
      <c r="C1047882" s="249"/>
      <c r="D1047882" s="250"/>
      <c r="E1047882" s="250"/>
      <c r="F1047882" s="250"/>
      <c r="G1047882" s="250"/>
      <c r="H1047882" s="250"/>
      <c r="I1047882" s="250"/>
      <c r="J1047882" s="244"/>
      <c r="K1047882" s="244"/>
      <c r="L1047882" s="244"/>
      <c r="M1047882" s="244"/>
      <c r="N1047882" s="244"/>
      <c r="O1047882" s="251"/>
      <c r="P1047882" s="251"/>
      <c r="Q1047882" s="251"/>
      <c r="R1047882" s="251"/>
      <c r="S1047882" s="251"/>
      <c r="T1047882" s="251"/>
      <c r="U1047882" s="251"/>
      <c r="V1047882" s="251"/>
      <c r="W1047882" s="251"/>
      <c r="X1047882" s="251"/>
      <c r="Y1047882" s="251"/>
      <c r="Z1047882" s="251"/>
      <c r="AA1047882" s="251"/>
      <c r="AB1047882" s="247"/>
      <c r="AC1047882" s="247"/>
      <c r="AD1047882" s="245"/>
      <c r="AE1047882" s="245"/>
      <c r="AF1047882" s="245"/>
      <c r="AG1047882" s="245"/>
    </row>
    <row r="1047883" spans="1:33" ht="12.75">
      <c r="A1047883" s="247"/>
      <c r="B1047883" s="248"/>
      <c r="C1047883" s="249"/>
      <c r="D1047883" s="250"/>
      <c r="E1047883" s="250"/>
      <c r="F1047883" s="250"/>
      <c r="G1047883" s="250"/>
      <c r="H1047883" s="250"/>
      <c r="I1047883" s="250"/>
      <c r="J1047883" s="244"/>
      <c r="K1047883" s="244"/>
      <c r="L1047883" s="244"/>
      <c r="M1047883" s="244"/>
      <c r="N1047883" s="244"/>
      <c r="O1047883" s="251"/>
      <c r="P1047883" s="251"/>
      <c r="Q1047883" s="251"/>
      <c r="R1047883" s="251"/>
      <c r="S1047883" s="251"/>
      <c r="T1047883" s="251"/>
      <c r="U1047883" s="251"/>
      <c r="V1047883" s="251"/>
      <c r="W1047883" s="251"/>
      <c r="X1047883" s="251"/>
      <c r="Y1047883" s="251"/>
      <c r="Z1047883" s="251"/>
      <c r="AA1047883" s="251"/>
      <c r="AB1047883" s="247"/>
      <c r="AC1047883" s="247"/>
      <c r="AD1047883" s="245"/>
      <c r="AE1047883" s="245"/>
      <c r="AF1047883" s="245"/>
      <c r="AG1047883" s="245"/>
    </row>
    <row r="1047884" spans="1:33" ht="12.75">
      <c r="A1047884" s="247"/>
      <c r="B1047884" s="248"/>
      <c r="C1047884" s="249"/>
      <c r="D1047884" s="250"/>
      <c r="E1047884" s="250"/>
      <c r="F1047884" s="250"/>
      <c r="G1047884" s="250"/>
      <c r="H1047884" s="250"/>
      <c r="I1047884" s="250"/>
      <c r="J1047884" s="244"/>
      <c r="K1047884" s="244"/>
      <c r="L1047884" s="244"/>
      <c r="M1047884" s="244"/>
      <c r="N1047884" s="244"/>
      <c r="O1047884" s="251"/>
      <c r="P1047884" s="251"/>
      <c r="Q1047884" s="251"/>
      <c r="R1047884" s="251"/>
      <c r="S1047884" s="251"/>
      <c r="T1047884" s="251"/>
      <c r="U1047884" s="251"/>
      <c r="V1047884" s="251"/>
      <c r="W1047884" s="251"/>
      <c r="X1047884" s="251"/>
      <c r="Y1047884" s="251"/>
      <c r="Z1047884" s="251"/>
      <c r="AA1047884" s="251"/>
      <c r="AB1047884" s="247"/>
      <c r="AC1047884" s="247"/>
      <c r="AD1047884" s="245"/>
      <c r="AE1047884" s="245"/>
      <c r="AF1047884" s="245"/>
      <c r="AG1047884" s="245"/>
    </row>
    <row r="1047885" spans="1:33" ht="12.75">
      <c r="A1047885" s="247"/>
      <c r="B1047885" s="248"/>
      <c r="C1047885" s="249"/>
      <c r="D1047885" s="250"/>
      <c r="E1047885" s="250"/>
      <c r="F1047885" s="250"/>
      <c r="G1047885" s="250"/>
      <c r="H1047885" s="250"/>
      <c r="I1047885" s="250"/>
      <c r="J1047885" s="244"/>
      <c r="K1047885" s="244"/>
      <c r="L1047885" s="244"/>
      <c r="M1047885" s="244"/>
      <c r="N1047885" s="244"/>
      <c r="O1047885" s="251"/>
      <c r="P1047885" s="251"/>
      <c r="Q1047885" s="251"/>
      <c r="R1047885" s="251"/>
      <c r="S1047885" s="251"/>
      <c r="T1047885" s="251"/>
      <c r="U1047885" s="251"/>
      <c r="V1047885" s="251"/>
      <c r="W1047885" s="251"/>
      <c r="X1047885" s="251"/>
      <c r="Y1047885" s="251"/>
      <c r="Z1047885" s="251"/>
      <c r="AA1047885" s="251"/>
      <c r="AB1047885" s="247"/>
      <c r="AC1047885" s="247"/>
      <c r="AD1047885" s="245"/>
      <c r="AE1047885" s="245"/>
      <c r="AF1047885" s="245"/>
      <c r="AG1047885" s="245"/>
    </row>
    <row r="1047886" spans="1:33" ht="12.75">
      <c r="A1047886" s="247"/>
      <c r="B1047886" s="248"/>
      <c r="C1047886" s="249"/>
      <c r="D1047886" s="250"/>
      <c r="E1047886" s="250"/>
      <c r="F1047886" s="250"/>
      <c r="G1047886" s="250"/>
      <c r="H1047886" s="250"/>
      <c r="I1047886" s="250"/>
      <c r="J1047886" s="244"/>
      <c r="K1047886" s="244"/>
      <c r="L1047886" s="244"/>
      <c r="M1047886" s="244"/>
      <c r="N1047886" s="244"/>
      <c r="O1047886" s="251"/>
      <c r="P1047886" s="251"/>
      <c r="Q1047886" s="251"/>
      <c r="R1047886" s="251"/>
      <c r="S1047886" s="251"/>
      <c r="T1047886" s="251"/>
      <c r="U1047886" s="251"/>
      <c r="V1047886" s="251"/>
      <c r="W1047886" s="251"/>
      <c r="X1047886" s="251"/>
      <c r="Y1047886" s="251"/>
      <c r="Z1047886" s="251"/>
      <c r="AA1047886" s="251"/>
      <c r="AB1047886" s="247"/>
      <c r="AC1047886" s="247"/>
      <c r="AD1047886" s="245"/>
      <c r="AE1047886" s="245"/>
      <c r="AF1047886" s="245"/>
      <c r="AG1047886" s="245"/>
    </row>
    <row r="1047887" spans="1:33" ht="12.75">
      <c r="A1047887" s="247"/>
      <c r="B1047887" s="248"/>
      <c r="C1047887" s="249"/>
      <c r="D1047887" s="250"/>
      <c r="E1047887" s="250"/>
      <c r="F1047887" s="250"/>
      <c r="G1047887" s="250"/>
      <c r="H1047887" s="250"/>
      <c r="I1047887" s="250"/>
      <c r="J1047887" s="244"/>
      <c r="K1047887" s="244"/>
      <c r="L1047887" s="244"/>
      <c r="M1047887" s="244"/>
      <c r="N1047887" s="244"/>
      <c r="O1047887" s="251"/>
      <c r="P1047887" s="251"/>
      <c r="Q1047887" s="251"/>
      <c r="R1047887" s="251"/>
      <c r="S1047887" s="251"/>
      <c r="T1047887" s="251"/>
      <c r="U1047887" s="251"/>
      <c r="V1047887" s="251"/>
      <c r="W1047887" s="251"/>
      <c r="X1047887" s="251"/>
      <c r="Y1047887" s="251"/>
      <c r="Z1047887" s="251"/>
      <c r="AA1047887" s="251"/>
      <c r="AB1047887" s="247"/>
      <c r="AC1047887" s="247"/>
      <c r="AD1047887" s="245"/>
      <c r="AE1047887" s="245"/>
      <c r="AF1047887" s="245"/>
      <c r="AG1047887" s="245"/>
    </row>
    <row r="1047888" spans="1:33" ht="12.75">
      <c r="A1047888" s="247"/>
      <c r="B1047888" s="248"/>
      <c r="C1047888" s="249"/>
      <c r="D1047888" s="250"/>
      <c r="E1047888" s="250"/>
      <c r="F1047888" s="250"/>
      <c r="G1047888" s="250"/>
      <c r="H1047888" s="250"/>
      <c r="I1047888" s="250"/>
      <c r="J1047888" s="244"/>
      <c r="K1047888" s="244"/>
      <c r="L1047888" s="244"/>
      <c r="M1047888" s="244"/>
      <c r="N1047888" s="244"/>
      <c r="O1047888" s="251"/>
      <c r="P1047888" s="251"/>
      <c r="Q1047888" s="251"/>
      <c r="R1047888" s="251"/>
      <c r="S1047888" s="251"/>
      <c r="T1047888" s="251"/>
      <c r="U1047888" s="251"/>
      <c r="V1047888" s="251"/>
      <c r="W1047888" s="251"/>
      <c r="X1047888" s="251"/>
      <c r="Y1047888" s="251"/>
      <c r="Z1047888" s="251"/>
      <c r="AA1047888" s="251"/>
      <c r="AB1047888" s="247"/>
      <c r="AC1047888" s="247"/>
      <c r="AD1047888" s="245"/>
      <c r="AE1047888" s="245"/>
      <c r="AF1047888" s="245"/>
      <c r="AG1047888" s="245"/>
    </row>
    <row r="1047889" spans="1:33" ht="12.75">
      <c r="A1047889" s="247"/>
      <c r="B1047889" s="248"/>
      <c r="C1047889" s="249"/>
      <c r="D1047889" s="250"/>
      <c r="E1047889" s="250"/>
      <c r="F1047889" s="250"/>
      <c r="G1047889" s="250"/>
      <c r="H1047889" s="250"/>
      <c r="I1047889" s="250"/>
      <c r="J1047889" s="244"/>
      <c r="K1047889" s="244"/>
      <c r="L1047889" s="244"/>
      <c r="M1047889" s="244"/>
      <c r="N1047889" s="244"/>
      <c r="O1047889" s="251"/>
      <c r="P1047889" s="251"/>
      <c r="Q1047889" s="251"/>
      <c r="R1047889" s="251"/>
      <c r="S1047889" s="251"/>
      <c r="T1047889" s="251"/>
      <c r="U1047889" s="251"/>
      <c r="V1047889" s="251"/>
      <c r="W1047889" s="251"/>
      <c r="X1047889" s="251"/>
      <c r="Y1047889" s="251"/>
      <c r="Z1047889" s="251"/>
      <c r="AA1047889" s="251"/>
      <c r="AB1047889" s="247"/>
      <c r="AC1047889" s="247"/>
      <c r="AD1047889" s="245"/>
      <c r="AE1047889" s="245"/>
      <c r="AF1047889" s="245"/>
      <c r="AG1047889" s="245"/>
    </row>
    <row r="1047890" spans="1:33" ht="12.75">
      <c r="A1047890" s="247"/>
      <c r="B1047890" s="248"/>
      <c r="C1047890" s="249"/>
      <c r="D1047890" s="250"/>
      <c r="E1047890" s="250"/>
      <c r="F1047890" s="250"/>
      <c r="G1047890" s="250"/>
      <c r="H1047890" s="250"/>
      <c r="I1047890" s="250"/>
      <c r="J1047890" s="244"/>
      <c r="K1047890" s="244"/>
      <c r="L1047890" s="244"/>
      <c r="M1047890" s="244"/>
      <c r="N1047890" s="244"/>
      <c r="O1047890" s="251"/>
      <c r="P1047890" s="251"/>
      <c r="Q1047890" s="251"/>
      <c r="R1047890" s="251"/>
      <c r="S1047890" s="251"/>
      <c r="T1047890" s="251"/>
      <c r="U1047890" s="251"/>
      <c r="V1047890" s="251"/>
      <c r="W1047890" s="251"/>
      <c r="X1047890" s="251"/>
      <c r="Y1047890" s="251"/>
      <c r="Z1047890" s="251"/>
      <c r="AA1047890" s="251"/>
      <c r="AB1047890" s="247"/>
      <c r="AC1047890" s="247"/>
      <c r="AD1047890" s="245"/>
      <c r="AE1047890" s="245"/>
      <c r="AF1047890" s="245"/>
      <c r="AG1047890" s="245"/>
    </row>
    <row r="1047891" spans="1:33" ht="12.75">
      <c r="A1047891" s="247"/>
      <c r="B1047891" s="248"/>
      <c r="C1047891" s="249"/>
      <c r="D1047891" s="250"/>
      <c r="E1047891" s="250"/>
      <c r="F1047891" s="250"/>
      <c r="G1047891" s="250"/>
      <c r="H1047891" s="250"/>
      <c r="I1047891" s="250"/>
      <c r="J1047891" s="244"/>
      <c r="K1047891" s="244"/>
      <c r="L1047891" s="244"/>
      <c r="M1047891" s="244"/>
      <c r="N1047891" s="244"/>
      <c r="O1047891" s="251"/>
      <c r="P1047891" s="251"/>
      <c r="Q1047891" s="251"/>
      <c r="R1047891" s="251"/>
      <c r="S1047891" s="251"/>
      <c r="T1047891" s="251"/>
      <c r="U1047891" s="251"/>
      <c r="V1047891" s="251"/>
      <c r="W1047891" s="251"/>
      <c r="X1047891" s="251"/>
      <c r="Y1047891" s="251"/>
      <c r="Z1047891" s="251"/>
      <c r="AA1047891" s="251"/>
      <c r="AB1047891" s="247"/>
      <c r="AC1047891" s="247"/>
      <c r="AD1047891" s="245"/>
      <c r="AE1047891" s="245"/>
      <c r="AF1047891" s="245"/>
      <c r="AG1047891" s="245"/>
    </row>
    <row r="1047892" spans="1:33" ht="12.75">
      <c r="A1047892" s="247"/>
      <c r="B1047892" s="248"/>
      <c r="C1047892" s="249"/>
      <c r="D1047892" s="250"/>
      <c r="E1047892" s="250"/>
      <c r="F1047892" s="250"/>
      <c r="G1047892" s="250"/>
      <c r="H1047892" s="250"/>
      <c r="I1047892" s="250"/>
      <c r="J1047892" s="244"/>
      <c r="K1047892" s="244"/>
      <c r="L1047892" s="244"/>
      <c r="M1047892" s="244"/>
      <c r="N1047892" s="244"/>
      <c r="O1047892" s="251"/>
      <c r="P1047892" s="251"/>
      <c r="Q1047892" s="251"/>
      <c r="R1047892" s="251"/>
      <c r="S1047892" s="251"/>
      <c r="T1047892" s="251"/>
      <c r="U1047892" s="251"/>
      <c r="V1047892" s="251"/>
      <c r="W1047892" s="251"/>
      <c r="X1047892" s="251"/>
      <c r="Y1047892" s="251"/>
      <c r="Z1047892" s="251"/>
      <c r="AA1047892" s="251"/>
      <c r="AB1047892" s="247"/>
      <c r="AC1047892" s="247"/>
      <c r="AD1047892" s="245"/>
      <c r="AE1047892" s="245"/>
      <c r="AF1047892" s="245"/>
      <c r="AG1047892" s="245"/>
    </row>
    <row r="1047893" spans="1:33" ht="12.75">
      <c r="A1047893" s="247"/>
      <c r="B1047893" s="248"/>
      <c r="C1047893" s="249"/>
      <c r="D1047893" s="250"/>
      <c r="E1047893" s="250"/>
      <c r="F1047893" s="250"/>
      <c r="G1047893" s="250"/>
      <c r="H1047893" s="250"/>
      <c r="I1047893" s="250"/>
      <c r="J1047893" s="244"/>
      <c r="K1047893" s="244"/>
      <c r="L1047893" s="244"/>
      <c r="M1047893" s="244"/>
      <c r="N1047893" s="244"/>
      <c r="O1047893" s="251"/>
      <c r="P1047893" s="251"/>
      <c r="Q1047893" s="251"/>
      <c r="R1047893" s="251"/>
      <c r="S1047893" s="251"/>
      <c r="T1047893" s="251"/>
      <c r="U1047893" s="251"/>
      <c r="V1047893" s="251"/>
      <c r="W1047893" s="251"/>
      <c r="X1047893" s="251"/>
      <c r="Y1047893" s="251"/>
      <c r="Z1047893" s="251"/>
      <c r="AA1047893" s="251"/>
      <c r="AB1047893" s="247"/>
      <c r="AC1047893" s="247"/>
      <c r="AD1047893" s="245"/>
      <c r="AE1047893" s="245"/>
      <c r="AF1047893" s="245"/>
      <c r="AG1047893" s="245"/>
    </row>
    <row r="1047894" spans="1:33" ht="12.75">
      <c r="A1047894" s="247"/>
      <c r="B1047894" s="248"/>
      <c r="C1047894" s="249"/>
      <c r="D1047894" s="250"/>
      <c r="E1047894" s="250"/>
      <c r="F1047894" s="250"/>
      <c r="G1047894" s="250"/>
      <c r="H1047894" s="250"/>
      <c r="I1047894" s="250"/>
      <c r="J1047894" s="244"/>
      <c r="K1047894" s="244"/>
      <c r="L1047894" s="244"/>
      <c r="M1047894" s="244"/>
      <c r="N1047894" s="244"/>
      <c r="O1047894" s="251"/>
      <c r="P1047894" s="251"/>
      <c r="Q1047894" s="251"/>
      <c r="R1047894" s="251"/>
      <c r="S1047894" s="251"/>
      <c r="T1047894" s="251"/>
      <c r="U1047894" s="251"/>
      <c r="V1047894" s="251"/>
      <c r="W1047894" s="251"/>
      <c r="X1047894" s="251"/>
      <c r="Y1047894" s="251"/>
      <c r="Z1047894" s="251"/>
      <c r="AA1047894" s="251"/>
      <c r="AB1047894" s="247"/>
      <c r="AC1047894" s="247"/>
      <c r="AD1047894" s="245"/>
      <c r="AE1047894" s="245"/>
      <c r="AF1047894" s="245"/>
      <c r="AG1047894" s="245"/>
    </row>
    <row r="1047895" spans="1:33" ht="12.75">
      <c r="A1047895" s="247"/>
      <c r="B1047895" s="248"/>
      <c r="C1047895" s="249"/>
      <c r="D1047895" s="250"/>
      <c r="E1047895" s="250"/>
      <c r="F1047895" s="250"/>
      <c r="G1047895" s="250"/>
      <c r="H1047895" s="250"/>
      <c r="I1047895" s="250"/>
      <c r="J1047895" s="244"/>
      <c r="K1047895" s="244"/>
      <c r="L1047895" s="244"/>
      <c r="M1047895" s="244"/>
      <c r="N1047895" s="244"/>
      <c r="O1047895" s="251"/>
      <c r="P1047895" s="251"/>
      <c r="Q1047895" s="251"/>
      <c r="R1047895" s="251"/>
      <c r="S1047895" s="251"/>
      <c r="T1047895" s="251"/>
      <c r="U1047895" s="251"/>
      <c r="V1047895" s="251"/>
      <c r="W1047895" s="251"/>
      <c r="X1047895" s="251"/>
      <c r="Y1047895" s="251"/>
      <c r="Z1047895" s="251"/>
      <c r="AA1047895" s="251"/>
      <c r="AB1047895" s="247"/>
      <c r="AC1047895" s="247"/>
      <c r="AD1047895" s="245"/>
      <c r="AE1047895" s="245"/>
      <c r="AF1047895" s="245"/>
      <c r="AG1047895" s="245"/>
    </row>
    <row r="1047896" spans="1:33" ht="12.75">
      <c r="A1047896" s="247"/>
      <c r="B1047896" s="248"/>
      <c r="C1047896" s="249"/>
      <c r="D1047896" s="250"/>
      <c r="E1047896" s="250"/>
      <c r="F1047896" s="250"/>
      <c r="G1047896" s="250"/>
      <c r="H1047896" s="250"/>
      <c r="I1047896" s="250"/>
      <c r="J1047896" s="244"/>
      <c r="K1047896" s="244"/>
      <c r="L1047896" s="244"/>
      <c r="M1047896" s="244"/>
      <c r="N1047896" s="244"/>
      <c r="O1047896" s="251"/>
      <c r="P1047896" s="251"/>
      <c r="Q1047896" s="251"/>
      <c r="R1047896" s="251"/>
      <c r="S1047896" s="251"/>
      <c r="T1047896" s="251"/>
      <c r="U1047896" s="251"/>
      <c r="V1047896" s="251"/>
      <c r="W1047896" s="251"/>
      <c r="X1047896" s="251"/>
      <c r="Y1047896" s="251"/>
      <c r="Z1047896" s="251"/>
      <c r="AA1047896" s="251"/>
      <c r="AB1047896" s="247"/>
      <c r="AC1047896" s="247"/>
      <c r="AD1047896" s="245"/>
      <c r="AE1047896" s="245"/>
      <c r="AF1047896" s="245"/>
      <c r="AG1047896" s="245"/>
    </row>
    <row r="1047897" spans="1:33" ht="12.75">
      <c r="A1047897" s="247"/>
      <c r="B1047897" s="248"/>
      <c r="C1047897" s="249"/>
      <c r="D1047897" s="250"/>
      <c r="E1047897" s="250"/>
      <c r="F1047897" s="250"/>
      <c r="G1047897" s="250"/>
      <c r="H1047897" s="250"/>
      <c r="I1047897" s="250"/>
      <c r="J1047897" s="244"/>
      <c r="K1047897" s="244"/>
      <c r="L1047897" s="244"/>
      <c r="M1047897" s="244"/>
      <c r="N1047897" s="244"/>
      <c r="O1047897" s="251"/>
      <c r="P1047897" s="251"/>
      <c r="Q1047897" s="251"/>
      <c r="R1047897" s="251"/>
      <c r="S1047897" s="251"/>
      <c r="T1047897" s="251"/>
      <c r="U1047897" s="251"/>
      <c r="V1047897" s="251"/>
      <c r="W1047897" s="251"/>
      <c r="X1047897" s="251"/>
      <c r="Y1047897" s="251"/>
      <c r="Z1047897" s="251"/>
      <c r="AA1047897" s="251"/>
      <c r="AB1047897" s="247"/>
      <c r="AC1047897" s="247"/>
      <c r="AD1047897" s="245"/>
      <c r="AE1047897" s="245"/>
      <c r="AF1047897" s="245"/>
      <c r="AG1047897" s="245"/>
    </row>
    <row r="1047898" spans="1:33" ht="12.75">
      <c r="A1047898" s="247"/>
      <c r="B1047898" s="248"/>
      <c r="C1047898" s="249"/>
      <c r="D1047898" s="250"/>
      <c r="E1047898" s="250"/>
      <c r="F1047898" s="250"/>
      <c r="G1047898" s="250"/>
      <c r="H1047898" s="250"/>
      <c r="I1047898" s="250"/>
      <c r="J1047898" s="244"/>
      <c r="K1047898" s="244"/>
      <c r="L1047898" s="244"/>
      <c r="M1047898" s="244"/>
      <c r="N1047898" s="244"/>
      <c r="O1047898" s="251"/>
      <c r="P1047898" s="251"/>
      <c r="Q1047898" s="251"/>
      <c r="R1047898" s="251"/>
      <c r="S1047898" s="251"/>
      <c r="T1047898" s="251"/>
      <c r="U1047898" s="251"/>
      <c r="V1047898" s="251"/>
      <c r="W1047898" s="251"/>
      <c r="X1047898" s="251"/>
      <c r="Y1047898" s="251"/>
      <c r="Z1047898" s="251"/>
      <c r="AA1047898" s="251"/>
      <c r="AB1047898" s="247"/>
      <c r="AC1047898" s="247"/>
      <c r="AD1047898" s="245"/>
      <c r="AE1047898" s="245"/>
      <c r="AF1047898" s="245"/>
      <c r="AG1047898" s="245"/>
    </row>
    <row r="1047899" spans="1:33" ht="12.75">
      <c r="A1047899" s="247"/>
      <c r="B1047899" s="248"/>
      <c r="C1047899" s="249"/>
      <c r="D1047899" s="250"/>
      <c r="E1047899" s="250"/>
      <c r="F1047899" s="250"/>
      <c r="G1047899" s="250"/>
      <c r="H1047899" s="250"/>
      <c r="I1047899" s="250"/>
      <c r="J1047899" s="244"/>
      <c r="K1047899" s="244"/>
      <c r="L1047899" s="244"/>
      <c r="M1047899" s="244"/>
      <c r="N1047899" s="244"/>
      <c r="O1047899" s="251"/>
      <c r="P1047899" s="251"/>
      <c r="Q1047899" s="251"/>
      <c r="R1047899" s="251"/>
      <c r="S1047899" s="251"/>
      <c r="T1047899" s="251"/>
      <c r="U1047899" s="251"/>
      <c r="V1047899" s="251"/>
      <c r="W1047899" s="251"/>
      <c r="X1047899" s="251"/>
      <c r="Y1047899" s="251"/>
      <c r="Z1047899" s="251"/>
      <c r="AA1047899" s="251"/>
      <c r="AB1047899" s="247"/>
      <c r="AC1047899" s="247"/>
      <c r="AD1047899" s="245"/>
      <c r="AE1047899" s="245"/>
      <c r="AF1047899" s="245"/>
      <c r="AG1047899" s="245"/>
    </row>
    <row r="1047900" spans="1:33" ht="12.75">
      <c r="A1047900" s="247"/>
      <c r="B1047900" s="248"/>
      <c r="C1047900" s="249"/>
      <c r="D1047900" s="250"/>
      <c r="E1047900" s="250"/>
      <c r="F1047900" s="250"/>
      <c r="G1047900" s="250"/>
      <c r="H1047900" s="250"/>
      <c r="I1047900" s="250"/>
      <c r="J1047900" s="244"/>
      <c r="K1047900" s="244"/>
      <c r="L1047900" s="244"/>
      <c r="M1047900" s="244"/>
      <c r="N1047900" s="244"/>
      <c r="O1047900" s="251"/>
      <c r="P1047900" s="251"/>
      <c r="Q1047900" s="251"/>
      <c r="R1047900" s="251"/>
      <c r="S1047900" s="251"/>
      <c r="T1047900" s="251"/>
      <c r="U1047900" s="251"/>
      <c r="V1047900" s="251"/>
      <c r="W1047900" s="251"/>
      <c r="X1047900" s="251"/>
      <c r="Y1047900" s="251"/>
      <c r="Z1047900" s="251"/>
      <c r="AA1047900" s="251"/>
      <c r="AB1047900" s="247"/>
      <c r="AC1047900" s="247"/>
      <c r="AD1047900" s="245"/>
      <c r="AE1047900" s="245"/>
      <c r="AF1047900" s="245"/>
      <c r="AG1047900" s="245"/>
    </row>
    <row r="1047901" spans="1:33" ht="12.75">
      <c r="A1047901" s="247"/>
      <c r="B1047901" s="248"/>
      <c r="C1047901" s="249"/>
      <c r="D1047901" s="250"/>
      <c r="E1047901" s="250"/>
      <c r="F1047901" s="250"/>
      <c r="G1047901" s="250"/>
      <c r="H1047901" s="250"/>
      <c r="I1047901" s="250"/>
      <c r="J1047901" s="244"/>
      <c r="K1047901" s="244"/>
      <c r="L1047901" s="244"/>
      <c r="M1047901" s="244"/>
      <c r="N1047901" s="244"/>
      <c r="O1047901" s="251"/>
      <c r="P1047901" s="251"/>
      <c r="Q1047901" s="251"/>
      <c r="R1047901" s="251"/>
      <c r="S1047901" s="251"/>
      <c r="T1047901" s="251"/>
      <c r="U1047901" s="251"/>
      <c r="V1047901" s="251"/>
      <c r="W1047901" s="251"/>
      <c r="X1047901" s="251"/>
      <c r="Y1047901" s="251"/>
      <c r="Z1047901" s="251"/>
      <c r="AA1047901" s="251"/>
      <c r="AB1047901" s="247"/>
      <c r="AC1047901" s="247"/>
      <c r="AD1047901" s="245"/>
      <c r="AE1047901" s="245"/>
      <c r="AF1047901" s="245"/>
      <c r="AG1047901" s="245"/>
    </row>
    <row r="1047902" spans="1:33" ht="12.75">
      <c r="A1047902" s="247"/>
      <c r="B1047902" s="248"/>
      <c r="C1047902" s="249"/>
      <c r="D1047902" s="250"/>
      <c r="E1047902" s="250"/>
      <c r="F1047902" s="250"/>
      <c r="G1047902" s="250"/>
      <c r="H1047902" s="250"/>
      <c r="I1047902" s="250"/>
      <c r="J1047902" s="244"/>
      <c r="K1047902" s="244"/>
      <c r="L1047902" s="244"/>
      <c r="M1047902" s="244"/>
      <c r="N1047902" s="244"/>
      <c r="O1047902" s="251"/>
      <c r="P1047902" s="251"/>
      <c r="Q1047902" s="251"/>
      <c r="R1047902" s="251"/>
      <c r="S1047902" s="251"/>
      <c r="T1047902" s="251"/>
      <c r="U1047902" s="251"/>
      <c r="V1047902" s="251"/>
      <c r="W1047902" s="251"/>
      <c r="X1047902" s="251"/>
      <c r="Y1047902" s="251"/>
      <c r="Z1047902" s="251"/>
      <c r="AA1047902" s="251"/>
      <c r="AB1047902" s="247"/>
      <c r="AC1047902" s="247"/>
      <c r="AD1047902" s="245"/>
      <c r="AE1047902" s="245"/>
      <c r="AF1047902" s="245"/>
      <c r="AG1047902" s="245"/>
    </row>
    <row r="1047903" spans="1:33" ht="12.75">
      <c r="A1047903" s="247"/>
      <c r="B1047903" s="248"/>
      <c r="C1047903" s="249"/>
      <c r="D1047903" s="250"/>
      <c r="E1047903" s="250"/>
      <c r="F1047903" s="250"/>
      <c r="G1047903" s="250"/>
      <c r="H1047903" s="250"/>
      <c r="I1047903" s="250"/>
      <c r="J1047903" s="244"/>
      <c r="K1047903" s="244"/>
      <c r="L1047903" s="244"/>
      <c r="M1047903" s="244"/>
      <c r="N1047903" s="244"/>
      <c r="O1047903" s="251"/>
      <c r="P1047903" s="251"/>
      <c r="Q1047903" s="251"/>
      <c r="R1047903" s="251"/>
      <c r="S1047903" s="251"/>
      <c r="T1047903" s="251"/>
      <c r="U1047903" s="251"/>
      <c r="V1047903" s="251"/>
      <c r="W1047903" s="251"/>
      <c r="X1047903" s="251"/>
      <c r="Y1047903" s="251"/>
      <c r="Z1047903" s="251"/>
      <c r="AA1047903" s="251"/>
      <c r="AB1047903" s="247"/>
      <c r="AC1047903" s="247"/>
      <c r="AD1047903" s="245"/>
      <c r="AE1047903" s="245"/>
      <c r="AF1047903" s="245"/>
      <c r="AG1047903" s="245"/>
    </row>
    <row r="1047904" spans="1:33" ht="12.75">
      <c r="A1047904" s="247"/>
      <c r="B1047904" s="248"/>
      <c r="C1047904" s="249"/>
      <c r="D1047904" s="250"/>
      <c r="E1047904" s="250"/>
      <c r="F1047904" s="250"/>
      <c r="G1047904" s="250"/>
      <c r="H1047904" s="250"/>
      <c r="I1047904" s="250"/>
      <c r="J1047904" s="244"/>
      <c r="K1047904" s="244"/>
      <c r="L1047904" s="244"/>
      <c r="M1047904" s="244"/>
      <c r="N1047904" s="244"/>
      <c r="O1047904" s="251"/>
      <c r="P1047904" s="251"/>
      <c r="Q1047904" s="251"/>
      <c r="R1047904" s="251"/>
      <c r="S1047904" s="251"/>
      <c r="T1047904" s="251"/>
      <c r="U1047904" s="251"/>
      <c r="V1047904" s="251"/>
      <c r="W1047904" s="251"/>
      <c r="X1047904" s="251"/>
      <c r="Y1047904" s="251"/>
      <c r="Z1047904" s="251"/>
      <c r="AA1047904" s="251"/>
      <c r="AB1047904" s="247"/>
      <c r="AC1047904" s="247"/>
      <c r="AD1047904" s="245"/>
      <c r="AE1047904" s="245"/>
      <c r="AF1047904" s="245"/>
      <c r="AG1047904" s="245"/>
    </row>
    <row r="1047905" spans="1:33" ht="12.75">
      <c r="A1047905" s="247"/>
      <c r="B1047905" s="248"/>
      <c r="C1047905" s="249"/>
      <c r="D1047905" s="250"/>
      <c r="E1047905" s="250"/>
      <c r="F1047905" s="250"/>
      <c r="G1047905" s="250"/>
      <c r="H1047905" s="250"/>
      <c r="I1047905" s="250"/>
      <c r="J1047905" s="244"/>
      <c r="K1047905" s="244"/>
      <c r="L1047905" s="244"/>
      <c r="M1047905" s="244"/>
      <c r="N1047905" s="244"/>
      <c r="O1047905" s="251"/>
      <c r="P1047905" s="251"/>
      <c r="Q1047905" s="251"/>
      <c r="R1047905" s="251"/>
      <c r="S1047905" s="251"/>
      <c r="T1047905" s="251"/>
      <c r="U1047905" s="251"/>
      <c r="V1047905" s="251"/>
      <c r="W1047905" s="251"/>
      <c r="X1047905" s="251"/>
      <c r="Y1047905" s="251"/>
      <c r="Z1047905" s="251"/>
      <c r="AA1047905" s="251"/>
      <c r="AB1047905" s="247"/>
      <c r="AC1047905" s="247"/>
      <c r="AD1047905" s="245"/>
      <c r="AE1047905" s="245"/>
      <c r="AF1047905" s="245"/>
      <c r="AG1047905" s="245"/>
    </row>
    <row r="1047906" spans="1:33" ht="12.75">
      <c r="A1047906" s="247"/>
      <c r="B1047906" s="248"/>
      <c r="C1047906" s="249"/>
      <c r="D1047906" s="250"/>
      <c r="E1047906" s="250"/>
      <c r="F1047906" s="250"/>
      <c r="G1047906" s="250"/>
      <c r="H1047906" s="250"/>
      <c r="I1047906" s="250"/>
      <c r="J1047906" s="244"/>
      <c r="K1047906" s="244"/>
      <c r="L1047906" s="244"/>
      <c r="M1047906" s="244"/>
      <c r="N1047906" s="244"/>
      <c r="O1047906" s="251"/>
      <c r="P1047906" s="251"/>
      <c r="Q1047906" s="251"/>
      <c r="R1047906" s="251"/>
      <c r="S1047906" s="251"/>
      <c r="T1047906" s="251"/>
      <c r="U1047906" s="251"/>
      <c r="V1047906" s="251"/>
      <c r="W1047906" s="251"/>
      <c r="X1047906" s="251"/>
      <c r="Y1047906" s="251"/>
      <c r="Z1047906" s="251"/>
      <c r="AA1047906" s="251"/>
      <c r="AB1047906" s="247"/>
      <c r="AC1047906" s="247"/>
      <c r="AD1047906" s="245"/>
      <c r="AE1047906" s="245"/>
      <c r="AF1047906" s="245"/>
      <c r="AG1047906" s="245"/>
    </row>
    <row r="1047907" spans="1:33" ht="12.75">
      <c r="A1047907" s="247"/>
      <c r="B1047907" s="248"/>
      <c r="C1047907" s="249"/>
      <c r="D1047907" s="250"/>
      <c r="E1047907" s="250"/>
      <c r="F1047907" s="250"/>
      <c r="G1047907" s="250"/>
      <c r="H1047907" s="250"/>
      <c r="I1047907" s="250"/>
      <c r="J1047907" s="244"/>
      <c r="K1047907" s="244"/>
      <c r="L1047907" s="244"/>
      <c r="M1047907" s="244"/>
      <c r="N1047907" s="244"/>
      <c r="O1047907" s="251"/>
      <c r="P1047907" s="251"/>
      <c r="Q1047907" s="251"/>
      <c r="R1047907" s="251"/>
      <c r="S1047907" s="251"/>
      <c r="T1047907" s="251"/>
      <c r="U1047907" s="251"/>
      <c r="V1047907" s="251"/>
      <c r="W1047907" s="251"/>
      <c r="X1047907" s="251"/>
      <c r="Y1047907" s="251"/>
      <c r="Z1047907" s="251"/>
      <c r="AA1047907" s="251"/>
      <c r="AB1047907" s="247"/>
      <c r="AC1047907" s="247"/>
      <c r="AD1047907" s="245"/>
      <c r="AE1047907" s="245"/>
      <c r="AF1047907" s="245"/>
      <c r="AG1047907" s="245"/>
    </row>
    <row r="1047908" spans="1:33" ht="12.75">
      <c r="A1047908" s="247"/>
      <c r="B1047908" s="248"/>
      <c r="C1047908" s="249"/>
      <c r="D1047908" s="250"/>
      <c r="E1047908" s="250"/>
      <c r="F1047908" s="250"/>
      <c r="G1047908" s="250"/>
      <c r="H1047908" s="250"/>
      <c r="I1047908" s="250"/>
      <c r="J1047908" s="244"/>
      <c r="K1047908" s="244"/>
      <c r="L1047908" s="244"/>
      <c r="M1047908" s="244"/>
      <c r="N1047908" s="244"/>
      <c r="O1047908" s="251"/>
      <c r="P1047908" s="251"/>
      <c r="Q1047908" s="251"/>
      <c r="R1047908" s="251"/>
      <c r="S1047908" s="251"/>
      <c r="T1047908" s="251"/>
      <c r="U1047908" s="251"/>
      <c r="V1047908" s="251"/>
      <c r="W1047908" s="251"/>
      <c r="X1047908" s="251"/>
      <c r="Y1047908" s="251"/>
      <c r="Z1047908" s="251"/>
      <c r="AA1047908" s="251"/>
      <c r="AB1047908" s="247"/>
      <c r="AC1047908" s="247"/>
      <c r="AD1047908" s="245"/>
      <c r="AE1047908" s="245"/>
      <c r="AF1047908" s="245"/>
      <c r="AG1047908" s="245"/>
    </row>
    <row r="1047909" spans="1:33" ht="12.75">
      <c r="A1047909" s="247"/>
      <c r="B1047909" s="248"/>
      <c r="C1047909" s="249"/>
      <c r="D1047909" s="250"/>
      <c r="E1047909" s="250"/>
      <c r="F1047909" s="250"/>
      <c r="G1047909" s="250"/>
      <c r="H1047909" s="250"/>
      <c r="I1047909" s="250"/>
      <c r="J1047909" s="244"/>
      <c r="K1047909" s="244"/>
      <c r="L1047909" s="244"/>
      <c r="M1047909" s="244"/>
      <c r="N1047909" s="244"/>
      <c r="O1047909" s="251"/>
      <c r="P1047909" s="251"/>
      <c r="Q1047909" s="251"/>
      <c r="R1047909" s="251"/>
      <c r="S1047909" s="251"/>
      <c r="T1047909" s="251"/>
      <c r="U1047909" s="251"/>
      <c r="V1047909" s="251"/>
      <c r="W1047909" s="251"/>
      <c r="X1047909" s="251"/>
      <c r="Y1047909" s="251"/>
      <c r="Z1047909" s="251"/>
      <c r="AA1047909" s="251"/>
      <c r="AB1047909" s="247"/>
      <c r="AC1047909" s="247"/>
      <c r="AD1047909" s="245"/>
      <c r="AE1047909" s="245"/>
      <c r="AF1047909" s="245"/>
      <c r="AG1047909" s="245"/>
    </row>
    <row r="1047910" spans="1:33" ht="12.75">
      <c r="A1047910" s="247"/>
      <c r="B1047910" s="248"/>
      <c r="C1047910" s="249"/>
      <c r="D1047910" s="250"/>
      <c r="E1047910" s="250"/>
      <c r="F1047910" s="250"/>
      <c r="G1047910" s="250"/>
      <c r="H1047910" s="250"/>
      <c r="I1047910" s="250"/>
      <c r="J1047910" s="244"/>
      <c r="K1047910" s="244"/>
      <c r="L1047910" s="244"/>
      <c r="M1047910" s="244"/>
      <c r="N1047910" s="244"/>
      <c r="O1047910" s="251"/>
      <c r="P1047910" s="251"/>
      <c r="Q1047910" s="251"/>
      <c r="R1047910" s="251"/>
      <c r="S1047910" s="251"/>
      <c r="T1047910" s="251"/>
      <c r="U1047910" s="251"/>
      <c r="V1047910" s="251"/>
      <c r="W1047910" s="251"/>
      <c r="X1047910" s="251"/>
      <c r="Y1047910" s="251"/>
      <c r="Z1047910" s="251"/>
      <c r="AA1047910" s="251"/>
      <c r="AB1047910" s="247"/>
      <c r="AC1047910" s="247"/>
      <c r="AD1047910" s="245"/>
      <c r="AE1047910" s="245"/>
      <c r="AF1047910" s="245"/>
      <c r="AG1047910" s="245"/>
    </row>
    <row r="1047911" spans="1:33" ht="12.75">
      <c r="A1047911" s="247"/>
      <c r="B1047911" s="248"/>
      <c r="C1047911" s="249"/>
      <c r="D1047911" s="250"/>
      <c r="E1047911" s="250"/>
      <c r="F1047911" s="250"/>
      <c r="G1047911" s="250"/>
      <c r="H1047911" s="250"/>
      <c r="I1047911" s="250"/>
      <c r="J1047911" s="244"/>
      <c r="K1047911" s="244"/>
      <c r="L1047911" s="244"/>
      <c r="M1047911" s="244"/>
      <c r="N1047911" s="244"/>
      <c r="O1047911" s="251"/>
      <c r="P1047911" s="251"/>
      <c r="Q1047911" s="251"/>
      <c r="R1047911" s="251"/>
      <c r="S1047911" s="251"/>
      <c r="T1047911" s="251"/>
      <c r="U1047911" s="251"/>
      <c r="V1047911" s="251"/>
      <c r="W1047911" s="251"/>
      <c r="X1047911" s="251"/>
      <c r="Y1047911" s="251"/>
      <c r="Z1047911" s="251"/>
      <c r="AA1047911" s="251"/>
      <c r="AB1047911" s="247"/>
      <c r="AC1047911" s="247"/>
      <c r="AD1047911" s="245"/>
      <c r="AE1047911" s="245"/>
      <c r="AF1047911" s="245"/>
      <c r="AG1047911" s="245"/>
    </row>
    <row r="1047912" spans="1:33" ht="12.75">
      <c r="A1047912" s="247"/>
      <c r="B1047912" s="248"/>
      <c r="C1047912" s="249"/>
      <c r="D1047912" s="250"/>
      <c r="E1047912" s="250"/>
      <c r="F1047912" s="250"/>
      <c r="G1047912" s="250"/>
      <c r="H1047912" s="250"/>
      <c r="I1047912" s="250"/>
      <c r="J1047912" s="244"/>
      <c r="K1047912" s="244"/>
      <c r="L1047912" s="244"/>
      <c r="M1047912" s="244"/>
      <c r="N1047912" s="244"/>
      <c r="O1047912" s="251"/>
      <c r="P1047912" s="251"/>
      <c r="Q1047912" s="251"/>
      <c r="R1047912" s="251"/>
      <c r="S1047912" s="251"/>
      <c r="T1047912" s="251"/>
      <c r="U1047912" s="251"/>
      <c r="V1047912" s="251"/>
      <c r="W1047912" s="251"/>
      <c r="X1047912" s="251"/>
      <c r="Y1047912" s="251"/>
      <c r="Z1047912" s="251"/>
      <c r="AA1047912" s="251"/>
      <c r="AB1047912" s="247"/>
      <c r="AC1047912" s="247"/>
      <c r="AD1047912" s="245"/>
      <c r="AE1047912" s="245"/>
      <c r="AF1047912" s="245"/>
      <c r="AG1047912" s="245"/>
    </row>
    <row r="1047913" spans="1:33" ht="12.75">
      <c r="A1047913" s="247"/>
      <c r="B1047913" s="248"/>
      <c r="C1047913" s="249"/>
      <c r="D1047913" s="250"/>
      <c r="E1047913" s="250"/>
      <c r="F1047913" s="250"/>
      <c r="G1047913" s="250"/>
      <c r="H1047913" s="250"/>
      <c r="I1047913" s="250"/>
      <c r="J1047913" s="244"/>
      <c r="K1047913" s="244"/>
      <c r="L1047913" s="244"/>
      <c r="M1047913" s="244"/>
      <c r="N1047913" s="244"/>
      <c r="O1047913" s="251"/>
      <c r="P1047913" s="251"/>
      <c r="Q1047913" s="251"/>
      <c r="R1047913" s="251"/>
      <c r="S1047913" s="251"/>
      <c r="T1047913" s="251"/>
      <c r="U1047913" s="251"/>
      <c r="V1047913" s="251"/>
      <c r="W1047913" s="251"/>
      <c r="X1047913" s="251"/>
      <c r="Y1047913" s="251"/>
      <c r="Z1047913" s="251"/>
      <c r="AA1047913" s="251"/>
      <c r="AB1047913" s="247"/>
      <c r="AC1047913" s="247"/>
      <c r="AD1047913" s="245"/>
      <c r="AE1047913" s="245"/>
      <c r="AF1047913" s="245"/>
      <c r="AG1047913" s="245"/>
    </row>
    <row r="1047914" spans="1:33" ht="12.75">
      <c r="A1047914" s="247"/>
      <c r="B1047914" s="248"/>
      <c r="C1047914" s="249"/>
      <c r="D1047914" s="250"/>
      <c r="E1047914" s="250"/>
      <c r="F1047914" s="250"/>
      <c r="G1047914" s="250"/>
      <c r="H1047914" s="250"/>
      <c r="I1047914" s="250"/>
      <c r="J1047914" s="244"/>
      <c r="K1047914" s="244"/>
      <c r="L1047914" s="244"/>
      <c r="M1047914" s="244"/>
      <c r="N1047914" s="244"/>
      <c r="O1047914" s="251"/>
      <c r="P1047914" s="251"/>
      <c r="Q1047914" s="251"/>
      <c r="R1047914" s="251"/>
      <c r="S1047914" s="251"/>
      <c r="T1047914" s="251"/>
      <c r="U1047914" s="251"/>
      <c r="V1047914" s="251"/>
      <c r="W1047914" s="251"/>
      <c r="X1047914" s="251"/>
      <c r="Y1047914" s="251"/>
      <c r="Z1047914" s="251"/>
      <c r="AA1047914" s="251"/>
      <c r="AB1047914" s="247"/>
      <c r="AC1047914" s="247"/>
      <c r="AD1047914" s="245"/>
      <c r="AE1047914" s="245"/>
      <c r="AF1047914" s="245"/>
      <c r="AG1047914" s="245"/>
    </row>
    <row r="1047915" spans="1:33" ht="12.75">
      <c r="A1047915" s="247"/>
      <c r="B1047915" s="248"/>
      <c r="C1047915" s="249"/>
      <c r="D1047915" s="250"/>
      <c r="E1047915" s="250"/>
      <c r="F1047915" s="250"/>
      <c r="G1047915" s="250"/>
      <c r="H1047915" s="250"/>
      <c r="I1047915" s="250"/>
      <c r="J1047915" s="244"/>
      <c r="K1047915" s="244"/>
      <c r="L1047915" s="244"/>
      <c r="M1047915" s="244"/>
      <c r="N1047915" s="244"/>
      <c r="O1047915" s="251"/>
      <c r="P1047915" s="251"/>
      <c r="Q1047915" s="251"/>
      <c r="R1047915" s="251"/>
      <c r="S1047915" s="251"/>
      <c r="T1047915" s="251"/>
      <c r="U1047915" s="251"/>
      <c r="V1047915" s="251"/>
      <c r="W1047915" s="251"/>
      <c r="X1047915" s="251"/>
      <c r="Y1047915" s="251"/>
      <c r="Z1047915" s="251"/>
      <c r="AA1047915" s="251"/>
      <c r="AB1047915" s="247"/>
      <c r="AC1047915" s="247"/>
      <c r="AD1047915" s="245"/>
      <c r="AE1047915" s="245"/>
      <c r="AF1047915" s="245"/>
      <c r="AG1047915" s="245"/>
    </row>
    <row r="1047916" spans="1:33" ht="12.75">
      <c r="A1047916" s="247"/>
      <c r="B1047916" s="248"/>
      <c r="C1047916" s="249"/>
      <c r="D1047916" s="250"/>
      <c r="E1047916" s="250"/>
      <c r="F1047916" s="250"/>
      <c r="G1047916" s="250"/>
      <c r="H1047916" s="250"/>
      <c r="I1047916" s="250"/>
      <c r="J1047916" s="244"/>
      <c r="K1047916" s="244"/>
      <c r="L1047916" s="244"/>
      <c r="M1047916" s="244"/>
      <c r="N1047916" s="244"/>
      <c r="O1047916" s="251"/>
      <c r="P1047916" s="251"/>
      <c r="Q1047916" s="251"/>
      <c r="R1047916" s="251"/>
      <c r="S1047916" s="251"/>
      <c r="T1047916" s="251"/>
      <c r="U1047916" s="251"/>
      <c r="V1047916" s="251"/>
      <c r="W1047916" s="251"/>
      <c r="X1047916" s="251"/>
      <c r="Y1047916" s="251"/>
      <c r="Z1047916" s="251"/>
      <c r="AA1047916" s="251"/>
      <c r="AB1047916" s="247"/>
      <c r="AC1047916" s="247"/>
      <c r="AD1047916" s="245"/>
      <c r="AE1047916" s="245"/>
      <c r="AF1047916" s="245"/>
      <c r="AG1047916" s="245"/>
    </row>
    <row r="1047917" spans="1:33" ht="12.75">
      <c r="A1047917" s="247"/>
      <c r="B1047917" s="248"/>
      <c r="C1047917" s="249"/>
      <c r="D1047917" s="250"/>
      <c r="E1047917" s="250"/>
      <c r="F1047917" s="250"/>
      <c r="G1047917" s="250"/>
      <c r="H1047917" s="250"/>
      <c r="I1047917" s="250"/>
      <c r="J1047917" s="244"/>
      <c r="K1047917" s="244"/>
      <c r="L1047917" s="244"/>
      <c r="M1047917" s="244"/>
      <c r="N1047917" s="244"/>
      <c r="O1047917" s="251"/>
      <c r="P1047917" s="251"/>
      <c r="Q1047917" s="251"/>
      <c r="R1047917" s="251"/>
      <c r="S1047917" s="251"/>
      <c r="T1047917" s="251"/>
      <c r="U1047917" s="251"/>
      <c r="V1047917" s="251"/>
      <c r="W1047917" s="251"/>
      <c r="X1047917" s="251"/>
      <c r="Y1047917" s="251"/>
      <c r="Z1047917" s="251"/>
      <c r="AA1047917" s="251"/>
      <c r="AB1047917" s="247"/>
      <c r="AC1047917" s="247"/>
      <c r="AD1047917" s="245"/>
      <c r="AE1047917" s="245"/>
      <c r="AF1047917" s="245"/>
      <c r="AG1047917" s="245"/>
    </row>
    <row r="1047918" spans="1:33" ht="12.75">
      <c r="A1047918" s="247"/>
      <c r="B1047918" s="248"/>
      <c r="C1047918" s="249"/>
      <c r="D1047918" s="250"/>
      <c r="E1047918" s="250"/>
      <c r="F1047918" s="250"/>
      <c r="G1047918" s="250"/>
      <c r="H1047918" s="250"/>
      <c r="I1047918" s="250"/>
      <c r="J1047918" s="244"/>
      <c r="K1047918" s="244"/>
      <c r="L1047918" s="244"/>
      <c r="M1047918" s="244"/>
      <c r="N1047918" s="244"/>
      <c r="O1047918" s="251"/>
      <c r="P1047918" s="251"/>
      <c r="Q1047918" s="251"/>
      <c r="R1047918" s="251"/>
      <c r="S1047918" s="251"/>
      <c r="T1047918" s="251"/>
      <c r="U1047918" s="251"/>
      <c r="V1047918" s="251"/>
      <c r="W1047918" s="251"/>
      <c r="X1047918" s="251"/>
      <c r="Y1047918" s="251"/>
      <c r="Z1047918" s="251"/>
      <c r="AA1047918" s="251"/>
      <c r="AB1047918" s="247"/>
      <c r="AC1047918" s="247"/>
      <c r="AD1047918" s="245"/>
      <c r="AE1047918" s="245"/>
      <c r="AF1047918" s="245"/>
      <c r="AG1047918" s="245"/>
    </row>
    <row r="1047919" spans="1:33" ht="12.75">
      <c r="A1047919" s="247"/>
      <c r="B1047919" s="248"/>
      <c r="C1047919" s="249"/>
      <c r="D1047919" s="250"/>
      <c r="E1047919" s="250"/>
      <c r="F1047919" s="250"/>
      <c r="G1047919" s="250"/>
      <c r="H1047919" s="250"/>
      <c r="I1047919" s="250"/>
      <c r="J1047919" s="244"/>
      <c r="K1047919" s="244"/>
      <c r="L1047919" s="244"/>
      <c r="M1047919" s="244"/>
      <c r="N1047919" s="244"/>
      <c r="O1047919" s="251"/>
      <c r="P1047919" s="251"/>
      <c r="Q1047919" s="251"/>
      <c r="R1047919" s="251"/>
      <c r="S1047919" s="251"/>
      <c r="T1047919" s="251"/>
      <c r="U1047919" s="251"/>
      <c r="V1047919" s="251"/>
      <c r="W1047919" s="251"/>
      <c r="X1047919" s="251"/>
      <c r="Y1047919" s="251"/>
      <c r="Z1047919" s="251"/>
      <c r="AA1047919" s="251"/>
      <c r="AB1047919" s="247"/>
      <c r="AC1047919" s="247"/>
      <c r="AD1047919" s="245"/>
      <c r="AE1047919" s="245"/>
      <c r="AF1047919" s="245"/>
      <c r="AG1047919" s="245"/>
    </row>
    <row r="1047920" spans="1:33" ht="12.75">
      <c r="A1047920" s="247"/>
      <c r="B1047920" s="248"/>
      <c r="C1047920" s="249"/>
      <c r="D1047920" s="250"/>
      <c r="E1047920" s="250"/>
      <c r="F1047920" s="250"/>
      <c r="G1047920" s="250"/>
      <c r="H1047920" s="250"/>
      <c r="I1047920" s="250"/>
      <c r="J1047920" s="244"/>
      <c r="K1047920" s="244"/>
      <c r="L1047920" s="244"/>
      <c r="M1047920" s="244"/>
      <c r="N1047920" s="244"/>
      <c r="O1047920" s="251"/>
      <c r="P1047920" s="251"/>
      <c r="Q1047920" s="251"/>
      <c r="R1047920" s="251"/>
      <c r="S1047920" s="251"/>
      <c r="T1047920" s="251"/>
      <c r="U1047920" s="251"/>
      <c r="V1047920" s="251"/>
      <c r="W1047920" s="251"/>
      <c r="X1047920" s="251"/>
      <c r="Y1047920" s="251"/>
      <c r="Z1047920" s="251"/>
      <c r="AA1047920" s="251"/>
      <c r="AB1047920" s="247"/>
      <c r="AC1047920" s="247"/>
      <c r="AD1047920" s="245"/>
      <c r="AE1047920" s="245"/>
      <c r="AF1047920" s="245"/>
      <c r="AG1047920" s="245"/>
    </row>
    <row r="1047921" spans="1:33" ht="12.75">
      <c r="A1047921" s="247"/>
      <c r="B1047921" s="248"/>
      <c r="C1047921" s="249"/>
      <c r="D1047921" s="250"/>
      <c r="E1047921" s="250"/>
      <c r="F1047921" s="250"/>
      <c r="G1047921" s="250"/>
      <c r="H1047921" s="250"/>
      <c r="I1047921" s="250"/>
      <c r="J1047921" s="244"/>
      <c r="K1047921" s="244"/>
      <c r="L1047921" s="244"/>
      <c r="M1047921" s="244"/>
      <c r="N1047921" s="244"/>
      <c r="O1047921" s="251"/>
      <c r="P1047921" s="251"/>
      <c r="Q1047921" s="251"/>
      <c r="R1047921" s="251"/>
      <c r="S1047921" s="251"/>
      <c r="T1047921" s="251"/>
      <c r="U1047921" s="251"/>
      <c r="V1047921" s="251"/>
      <c r="W1047921" s="251"/>
      <c r="X1047921" s="251"/>
      <c r="Y1047921" s="251"/>
      <c r="Z1047921" s="251"/>
      <c r="AA1047921" s="251"/>
      <c r="AB1047921" s="247"/>
      <c r="AC1047921" s="247"/>
      <c r="AD1047921" s="245"/>
      <c r="AE1047921" s="245"/>
      <c r="AF1047921" s="245"/>
      <c r="AG1047921" s="245"/>
    </row>
    <row r="1047922" spans="1:33" ht="12.75">
      <c r="A1047922" s="247"/>
      <c r="B1047922" s="248"/>
      <c r="C1047922" s="249"/>
      <c r="D1047922" s="250"/>
      <c r="E1047922" s="250"/>
      <c r="F1047922" s="250"/>
      <c r="G1047922" s="250"/>
      <c r="H1047922" s="250"/>
      <c r="I1047922" s="250"/>
      <c r="J1047922" s="244"/>
      <c r="K1047922" s="244"/>
      <c r="L1047922" s="244"/>
      <c r="M1047922" s="244"/>
      <c r="N1047922" s="244"/>
      <c r="O1047922" s="251"/>
      <c r="P1047922" s="251"/>
      <c r="Q1047922" s="251"/>
      <c r="R1047922" s="251"/>
      <c r="S1047922" s="251"/>
      <c r="T1047922" s="251"/>
      <c r="U1047922" s="251"/>
      <c r="V1047922" s="251"/>
      <c r="W1047922" s="251"/>
      <c r="X1047922" s="251"/>
      <c r="Y1047922" s="251"/>
      <c r="Z1047922" s="251"/>
      <c r="AA1047922" s="251"/>
      <c r="AB1047922" s="247"/>
      <c r="AC1047922" s="247"/>
      <c r="AD1047922" s="245"/>
      <c r="AE1047922" s="245"/>
      <c r="AF1047922" s="245"/>
      <c r="AG1047922" s="245"/>
    </row>
    <row r="1047923" spans="1:33" ht="12.75">
      <c r="A1047923" s="247"/>
      <c r="B1047923" s="248"/>
      <c r="C1047923" s="249"/>
      <c r="D1047923" s="250"/>
      <c r="E1047923" s="250"/>
      <c r="F1047923" s="250"/>
      <c r="G1047923" s="250"/>
      <c r="H1047923" s="250"/>
      <c r="I1047923" s="250"/>
      <c r="J1047923" s="244"/>
      <c r="K1047923" s="244"/>
      <c r="L1047923" s="244"/>
      <c r="M1047923" s="244"/>
      <c r="N1047923" s="244"/>
      <c r="O1047923" s="251"/>
      <c r="P1047923" s="251"/>
      <c r="Q1047923" s="251"/>
      <c r="R1047923" s="251"/>
      <c r="S1047923" s="251"/>
      <c r="T1047923" s="251"/>
      <c r="U1047923" s="251"/>
      <c r="V1047923" s="251"/>
      <c r="W1047923" s="251"/>
      <c r="X1047923" s="251"/>
      <c r="Y1047923" s="251"/>
      <c r="Z1047923" s="251"/>
      <c r="AA1047923" s="251"/>
      <c r="AB1047923" s="247"/>
      <c r="AC1047923" s="247"/>
      <c r="AD1047923" s="245"/>
      <c r="AE1047923" s="245"/>
      <c r="AF1047923" s="245"/>
      <c r="AG1047923" s="245"/>
    </row>
    <row r="1047924" spans="1:33" ht="12.75">
      <c r="A1047924" s="247"/>
      <c r="B1047924" s="248"/>
      <c r="C1047924" s="249"/>
      <c r="D1047924" s="250"/>
      <c r="E1047924" s="250"/>
      <c r="F1047924" s="250"/>
      <c r="G1047924" s="250"/>
      <c r="H1047924" s="250"/>
      <c r="I1047924" s="250"/>
      <c r="J1047924" s="244"/>
      <c r="K1047924" s="244"/>
      <c r="L1047924" s="244"/>
      <c r="M1047924" s="244"/>
      <c r="N1047924" s="244"/>
      <c r="O1047924" s="251"/>
      <c r="P1047924" s="251"/>
      <c r="Q1047924" s="251"/>
      <c r="R1047924" s="251"/>
      <c r="S1047924" s="251"/>
      <c r="T1047924" s="251"/>
      <c r="U1047924" s="251"/>
      <c r="V1047924" s="251"/>
      <c r="W1047924" s="251"/>
      <c r="X1047924" s="251"/>
      <c r="Y1047924" s="251"/>
      <c r="Z1047924" s="251"/>
      <c r="AA1047924" s="251"/>
      <c r="AB1047924" s="247"/>
      <c r="AC1047924" s="247"/>
      <c r="AD1047924" s="245"/>
      <c r="AE1047924" s="245"/>
      <c r="AF1047924" s="245"/>
      <c r="AG1047924" s="245"/>
    </row>
    <row r="1047925" spans="1:33" ht="12.75">
      <c r="A1047925" s="247"/>
      <c r="B1047925" s="248"/>
      <c r="C1047925" s="249"/>
      <c r="D1047925" s="250"/>
      <c r="E1047925" s="250"/>
      <c r="F1047925" s="250"/>
      <c r="G1047925" s="250"/>
      <c r="H1047925" s="250"/>
      <c r="I1047925" s="250"/>
      <c r="J1047925" s="244"/>
      <c r="K1047925" s="244"/>
      <c r="L1047925" s="244"/>
      <c r="M1047925" s="244"/>
      <c r="N1047925" s="244"/>
      <c r="O1047925" s="251"/>
      <c r="P1047925" s="251"/>
      <c r="Q1047925" s="251"/>
      <c r="R1047925" s="251"/>
      <c r="S1047925" s="251"/>
      <c r="T1047925" s="251"/>
      <c r="U1047925" s="251"/>
      <c r="V1047925" s="251"/>
      <c r="W1047925" s="251"/>
      <c r="X1047925" s="251"/>
      <c r="Y1047925" s="251"/>
      <c r="Z1047925" s="251"/>
      <c r="AA1047925" s="251"/>
      <c r="AB1047925" s="247"/>
      <c r="AC1047925" s="247"/>
      <c r="AD1047925" s="245"/>
      <c r="AE1047925" s="245"/>
      <c r="AF1047925" s="245"/>
      <c r="AG1047925" s="245"/>
    </row>
    <row r="1047926" spans="1:33" ht="12.75">
      <c r="A1047926" s="247"/>
      <c r="B1047926" s="248"/>
      <c r="C1047926" s="249"/>
      <c r="D1047926" s="250"/>
      <c r="E1047926" s="250"/>
      <c r="F1047926" s="250"/>
      <c r="G1047926" s="250"/>
      <c r="H1047926" s="250"/>
      <c r="I1047926" s="250"/>
      <c r="J1047926" s="244"/>
      <c r="K1047926" s="244"/>
      <c r="L1047926" s="244"/>
      <c r="M1047926" s="244"/>
      <c r="N1047926" s="244"/>
      <c r="O1047926" s="251"/>
      <c r="P1047926" s="251"/>
      <c r="Q1047926" s="251"/>
      <c r="R1047926" s="251"/>
      <c r="S1047926" s="251"/>
      <c r="T1047926" s="251"/>
      <c r="U1047926" s="251"/>
      <c r="V1047926" s="251"/>
      <c r="W1047926" s="251"/>
      <c r="X1047926" s="251"/>
      <c r="Y1047926" s="251"/>
      <c r="Z1047926" s="251"/>
      <c r="AA1047926" s="251"/>
      <c r="AB1047926" s="247"/>
      <c r="AC1047926" s="247"/>
      <c r="AD1047926" s="245"/>
      <c r="AE1047926" s="245"/>
      <c r="AF1047926" s="245"/>
      <c r="AG1047926" s="245"/>
    </row>
    <row r="1047927" spans="1:33" ht="12.75">
      <c r="A1047927" s="247"/>
      <c r="B1047927" s="248"/>
      <c r="C1047927" s="249"/>
      <c r="D1047927" s="250"/>
      <c r="E1047927" s="250"/>
      <c r="F1047927" s="250"/>
      <c r="G1047927" s="250"/>
      <c r="H1047927" s="250"/>
      <c r="I1047927" s="250"/>
      <c r="J1047927" s="244"/>
      <c r="K1047927" s="244"/>
      <c r="L1047927" s="244"/>
      <c r="M1047927" s="244"/>
      <c r="N1047927" s="244"/>
      <c r="O1047927" s="251"/>
      <c r="P1047927" s="251"/>
      <c r="Q1047927" s="251"/>
      <c r="R1047927" s="251"/>
      <c r="S1047927" s="251"/>
      <c r="T1047927" s="251"/>
      <c r="U1047927" s="251"/>
      <c r="V1047927" s="251"/>
      <c r="W1047927" s="251"/>
      <c r="X1047927" s="251"/>
      <c r="Y1047927" s="251"/>
      <c r="Z1047927" s="251"/>
      <c r="AA1047927" s="251"/>
      <c r="AB1047927" s="247"/>
      <c r="AC1047927" s="247"/>
      <c r="AD1047927" s="245"/>
      <c r="AE1047927" s="245"/>
      <c r="AF1047927" s="245"/>
      <c r="AG1047927" s="245"/>
    </row>
    <row r="1047928" spans="1:33" ht="12.75">
      <c r="A1047928" s="247"/>
      <c r="B1047928" s="248"/>
      <c r="C1047928" s="249"/>
      <c r="D1047928" s="250"/>
      <c r="E1047928" s="250"/>
      <c r="F1047928" s="250"/>
      <c r="G1047928" s="250"/>
      <c r="H1047928" s="250"/>
      <c r="I1047928" s="250"/>
      <c r="J1047928" s="244"/>
      <c r="K1047928" s="244"/>
      <c r="L1047928" s="244"/>
      <c r="M1047928" s="244"/>
      <c r="N1047928" s="244"/>
      <c r="O1047928" s="251"/>
      <c r="P1047928" s="251"/>
      <c r="Q1047928" s="251"/>
      <c r="R1047928" s="251"/>
      <c r="S1047928" s="251"/>
      <c r="T1047928" s="251"/>
      <c r="U1047928" s="251"/>
      <c r="V1047928" s="251"/>
      <c r="W1047928" s="251"/>
      <c r="X1047928" s="251"/>
      <c r="Y1047928" s="251"/>
      <c r="Z1047928" s="251"/>
      <c r="AA1047928" s="251"/>
      <c r="AB1047928" s="247"/>
      <c r="AC1047928" s="247"/>
      <c r="AD1047928" s="245"/>
      <c r="AE1047928" s="245"/>
      <c r="AF1047928" s="245"/>
      <c r="AG1047928" s="245"/>
    </row>
    <row r="1047929" spans="1:33" ht="12.75">
      <c r="A1047929" s="247"/>
      <c r="B1047929" s="248"/>
      <c r="C1047929" s="249"/>
      <c r="D1047929" s="250"/>
      <c r="E1047929" s="250"/>
      <c r="F1047929" s="250"/>
      <c r="G1047929" s="250"/>
      <c r="H1047929" s="250"/>
      <c r="I1047929" s="250"/>
      <c r="J1047929" s="244"/>
      <c r="K1047929" s="244"/>
      <c r="L1047929" s="244"/>
      <c r="M1047929" s="244"/>
      <c r="N1047929" s="244"/>
      <c r="O1047929" s="251"/>
      <c r="P1047929" s="251"/>
      <c r="Q1047929" s="251"/>
      <c r="R1047929" s="251"/>
      <c r="S1047929" s="251"/>
      <c r="T1047929" s="251"/>
      <c r="U1047929" s="251"/>
      <c r="V1047929" s="251"/>
      <c r="W1047929" s="251"/>
      <c r="X1047929" s="251"/>
      <c r="Y1047929" s="251"/>
      <c r="Z1047929" s="251"/>
      <c r="AA1047929" s="251"/>
      <c r="AB1047929" s="247"/>
      <c r="AC1047929" s="247"/>
      <c r="AD1047929" s="245"/>
      <c r="AE1047929" s="245"/>
      <c r="AF1047929" s="245"/>
      <c r="AG1047929" s="245"/>
    </row>
    <row r="1047930" spans="1:33" ht="12.75">
      <c r="A1047930" s="247"/>
      <c r="B1047930" s="248"/>
      <c r="C1047930" s="249"/>
      <c r="D1047930" s="250"/>
      <c r="E1047930" s="250"/>
      <c r="F1047930" s="250"/>
      <c r="G1047930" s="250"/>
      <c r="H1047930" s="250"/>
      <c r="I1047930" s="250"/>
      <c r="J1047930" s="244"/>
      <c r="K1047930" s="244"/>
      <c r="L1047930" s="244"/>
      <c r="M1047930" s="244"/>
      <c r="N1047930" s="244"/>
      <c r="O1047930" s="251"/>
      <c r="P1047930" s="251"/>
      <c r="Q1047930" s="251"/>
      <c r="R1047930" s="251"/>
      <c r="S1047930" s="251"/>
      <c r="T1047930" s="251"/>
      <c r="U1047930" s="251"/>
      <c r="V1047930" s="251"/>
      <c r="W1047930" s="251"/>
      <c r="X1047930" s="251"/>
      <c r="Y1047930" s="251"/>
      <c r="Z1047930" s="251"/>
      <c r="AA1047930" s="251"/>
      <c r="AB1047930" s="247"/>
      <c r="AC1047930" s="247"/>
      <c r="AD1047930" s="245"/>
      <c r="AE1047930" s="245"/>
      <c r="AF1047930" s="245"/>
      <c r="AG1047930" s="245"/>
    </row>
    <row r="1047931" spans="1:33" ht="12.75">
      <c r="A1047931" s="247"/>
      <c r="B1047931" s="248"/>
      <c r="C1047931" s="249"/>
      <c r="D1047931" s="250"/>
      <c r="E1047931" s="250"/>
      <c r="F1047931" s="250"/>
      <c r="G1047931" s="250"/>
      <c r="H1047931" s="250"/>
      <c r="I1047931" s="250"/>
      <c r="J1047931" s="244"/>
      <c r="K1047931" s="244"/>
      <c r="L1047931" s="244"/>
      <c r="M1047931" s="244"/>
      <c r="N1047931" s="244"/>
      <c r="O1047931" s="251"/>
      <c r="P1047931" s="251"/>
      <c r="Q1047931" s="251"/>
      <c r="R1047931" s="251"/>
      <c r="S1047931" s="251"/>
      <c r="T1047931" s="251"/>
      <c r="U1047931" s="251"/>
      <c r="V1047931" s="251"/>
      <c r="W1047931" s="251"/>
      <c r="X1047931" s="251"/>
      <c r="Y1047931" s="251"/>
      <c r="Z1047931" s="251"/>
      <c r="AA1047931" s="251"/>
      <c r="AB1047931" s="247"/>
      <c r="AC1047931" s="247"/>
      <c r="AD1047931" s="245"/>
      <c r="AE1047931" s="245"/>
      <c r="AF1047931" s="245"/>
      <c r="AG1047931" s="245"/>
    </row>
    <row r="1047932" spans="1:33" ht="12.75">
      <c r="A1047932" s="247"/>
      <c r="B1047932" s="248"/>
      <c r="C1047932" s="249"/>
      <c r="D1047932" s="250"/>
      <c r="E1047932" s="250"/>
      <c r="F1047932" s="250"/>
      <c r="G1047932" s="250"/>
      <c r="H1047932" s="250"/>
      <c r="I1047932" s="250"/>
      <c r="J1047932" s="244"/>
      <c r="K1047932" s="244"/>
      <c r="L1047932" s="244"/>
      <c r="M1047932" s="244"/>
      <c r="N1047932" s="244"/>
      <c r="O1047932" s="251"/>
      <c r="P1047932" s="251"/>
      <c r="Q1047932" s="251"/>
      <c r="R1047932" s="251"/>
      <c r="S1047932" s="251"/>
      <c r="T1047932" s="251"/>
      <c r="U1047932" s="251"/>
      <c r="V1047932" s="251"/>
      <c r="W1047932" s="251"/>
      <c r="X1047932" s="251"/>
      <c r="Y1047932" s="251"/>
      <c r="Z1047932" s="251"/>
      <c r="AA1047932" s="251"/>
      <c r="AB1047932" s="247"/>
      <c r="AC1047932" s="247"/>
      <c r="AD1047932" s="245"/>
      <c r="AE1047932" s="245"/>
      <c r="AF1047932" s="245"/>
      <c r="AG1047932" s="245"/>
    </row>
    <row r="1047933" spans="1:33" ht="12.75">
      <c r="A1047933" s="247"/>
      <c r="B1047933" s="248"/>
      <c r="C1047933" s="249"/>
      <c r="D1047933" s="250"/>
      <c r="E1047933" s="250"/>
      <c r="F1047933" s="250"/>
      <c r="G1047933" s="250"/>
      <c r="H1047933" s="250"/>
      <c r="I1047933" s="250"/>
      <c r="J1047933" s="244"/>
      <c r="K1047933" s="244"/>
      <c r="L1047933" s="244"/>
      <c r="M1047933" s="244"/>
      <c r="N1047933" s="244"/>
      <c r="O1047933" s="251"/>
      <c r="P1047933" s="251"/>
      <c r="Q1047933" s="251"/>
      <c r="R1047933" s="251"/>
      <c r="S1047933" s="251"/>
      <c r="T1047933" s="251"/>
      <c r="U1047933" s="251"/>
      <c r="V1047933" s="251"/>
      <c r="W1047933" s="251"/>
      <c r="X1047933" s="251"/>
      <c r="Y1047933" s="251"/>
      <c r="Z1047933" s="251"/>
      <c r="AA1047933" s="251"/>
      <c r="AB1047933" s="247"/>
      <c r="AC1047933" s="247"/>
      <c r="AD1047933" s="245"/>
      <c r="AE1047933" s="245"/>
      <c r="AF1047933" s="245"/>
      <c r="AG1047933" s="245"/>
    </row>
    <row r="1047934" spans="1:33" ht="12.75">
      <c r="A1047934" s="247"/>
      <c r="B1047934" s="248"/>
      <c r="C1047934" s="249"/>
      <c r="D1047934" s="250"/>
      <c r="E1047934" s="250"/>
      <c r="F1047934" s="250"/>
      <c r="G1047934" s="250"/>
      <c r="H1047934" s="250"/>
      <c r="I1047934" s="250"/>
      <c r="J1047934" s="244"/>
      <c r="K1047934" s="244"/>
      <c r="L1047934" s="244"/>
      <c r="M1047934" s="244"/>
      <c r="N1047934" s="244"/>
      <c r="O1047934" s="251"/>
      <c r="P1047934" s="251"/>
      <c r="Q1047934" s="251"/>
      <c r="R1047934" s="251"/>
      <c r="S1047934" s="251"/>
      <c r="T1047934" s="251"/>
      <c r="U1047934" s="251"/>
      <c r="V1047934" s="251"/>
      <c r="W1047934" s="251"/>
      <c r="X1047934" s="251"/>
      <c r="Y1047934" s="251"/>
      <c r="Z1047934" s="251"/>
      <c r="AA1047934" s="251"/>
      <c r="AB1047934" s="247"/>
      <c r="AC1047934" s="247"/>
      <c r="AD1047934" s="245"/>
      <c r="AE1047934" s="245"/>
      <c r="AF1047934" s="245"/>
      <c r="AG1047934" s="245"/>
    </row>
    <row r="1047935" spans="1:33" ht="12.75">
      <c r="A1047935" s="247"/>
      <c r="B1047935" s="248"/>
      <c r="C1047935" s="249"/>
      <c r="D1047935" s="250"/>
      <c r="E1047935" s="250"/>
      <c r="F1047935" s="250"/>
      <c r="G1047935" s="250"/>
      <c r="H1047935" s="250"/>
      <c r="I1047935" s="250"/>
      <c r="J1047935" s="244"/>
      <c r="K1047935" s="244"/>
      <c r="L1047935" s="244"/>
      <c r="M1047935" s="244"/>
      <c r="N1047935" s="244"/>
      <c r="O1047935" s="251"/>
      <c r="P1047935" s="251"/>
      <c r="Q1047935" s="251"/>
      <c r="R1047935" s="251"/>
      <c r="S1047935" s="251"/>
      <c r="T1047935" s="251"/>
      <c r="U1047935" s="251"/>
      <c r="V1047935" s="251"/>
      <c r="W1047935" s="251"/>
      <c r="X1047935" s="251"/>
      <c r="Y1047935" s="251"/>
      <c r="Z1047935" s="251"/>
      <c r="AA1047935" s="251"/>
      <c r="AB1047935" s="247"/>
      <c r="AC1047935" s="247"/>
      <c r="AD1047935" s="245"/>
      <c r="AE1047935" s="245"/>
      <c r="AF1047935" s="245"/>
      <c r="AG1047935" s="245"/>
    </row>
    <row r="1047936" spans="1:33" ht="12.75">
      <c r="A1047936" s="247"/>
      <c r="B1047936" s="248"/>
      <c r="C1047936" s="249"/>
      <c r="D1047936" s="250"/>
      <c r="E1047936" s="250"/>
      <c r="F1047936" s="250"/>
      <c r="G1047936" s="250"/>
      <c r="H1047936" s="250"/>
      <c r="I1047936" s="250"/>
      <c r="J1047936" s="244"/>
      <c r="K1047936" s="244"/>
      <c r="L1047936" s="244"/>
      <c r="M1047936" s="244"/>
      <c r="N1047936" s="244"/>
      <c r="O1047936" s="251"/>
      <c r="P1047936" s="251"/>
      <c r="Q1047936" s="251"/>
      <c r="R1047936" s="251"/>
      <c r="S1047936" s="251"/>
      <c r="T1047936" s="251"/>
      <c r="U1047936" s="251"/>
      <c r="V1047936" s="251"/>
      <c r="W1047936" s="251"/>
      <c r="X1047936" s="251"/>
      <c r="Y1047936" s="251"/>
      <c r="Z1047936" s="251"/>
      <c r="AA1047936" s="251"/>
      <c r="AB1047936" s="247"/>
      <c r="AC1047936" s="247"/>
      <c r="AD1047936" s="245"/>
      <c r="AE1047936" s="245"/>
      <c r="AF1047936" s="245"/>
      <c r="AG1047936" s="245"/>
    </row>
    <row r="1047937" spans="1:33" ht="12.75">
      <c r="A1047937" s="247"/>
      <c r="B1047937" s="248"/>
      <c r="C1047937" s="249"/>
      <c r="D1047937" s="250"/>
      <c r="E1047937" s="250"/>
      <c r="F1047937" s="250"/>
      <c r="G1047937" s="250"/>
      <c r="H1047937" s="250"/>
      <c r="I1047937" s="250"/>
      <c r="J1047937" s="244"/>
      <c r="K1047937" s="244"/>
      <c r="L1047937" s="244"/>
      <c r="M1047937" s="244"/>
      <c r="N1047937" s="244"/>
      <c r="O1047937" s="251"/>
      <c r="P1047937" s="251"/>
      <c r="Q1047937" s="251"/>
      <c r="R1047937" s="251"/>
      <c r="S1047937" s="251"/>
      <c r="T1047937" s="251"/>
      <c r="U1047937" s="251"/>
      <c r="V1047937" s="251"/>
      <c r="W1047937" s="251"/>
      <c r="X1047937" s="251"/>
      <c r="Y1047937" s="251"/>
      <c r="Z1047937" s="251"/>
      <c r="AA1047937" s="251"/>
      <c r="AB1047937" s="247"/>
      <c r="AC1047937" s="247"/>
      <c r="AD1047937" s="245"/>
      <c r="AE1047937" s="245"/>
      <c r="AF1047937" s="245"/>
      <c r="AG1047937" s="245"/>
    </row>
    <row r="1047938" spans="1:33" ht="12.75">
      <c r="A1047938" s="247"/>
      <c r="B1047938" s="248"/>
      <c r="C1047938" s="249"/>
      <c r="D1047938" s="250"/>
      <c r="E1047938" s="250"/>
      <c r="F1047938" s="250"/>
      <c r="G1047938" s="250"/>
      <c r="H1047938" s="250"/>
      <c r="I1047938" s="250"/>
      <c r="J1047938" s="244"/>
      <c r="K1047938" s="244"/>
      <c r="L1047938" s="244"/>
      <c r="M1047938" s="244"/>
      <c r="N1047938" s="244"/>
      <c r="O1047938" s="251"/>
      <c r="P1047938" s="251"/>
      <c r="Q1047938" s="251"/>
      <c r="R1047938" s="251"/>
      <c r="S1047938" s="251"/>
      <c r="T1047938" s="251"/>
      <c r="U1047938" s="251"/>
      <c r="V1047938" s="251"/>
      <c r="W1047938" s="251"/>
      <c r="X1047938" s="251"/>
      <c r="Y1047938" s="251"/>
      <c r="Z1047938" s="251"/>
      <c r="AA1047938" s="251"/>
      <c r="AB1047938" s="247"/>
      <c r="AC1047938" s="247"/>
      <c r="AD1047938" s="245"/>
      <c r="AE1047938" s="245"/>
      <c r="AF1047938" s="245"/>
      <c r="AG1047938" s="245"/>
    </row>
    <row r="1047939" spans="1:33" ht="12.75">
      <c r="A1047939" s="247"/>
      <c r="B1047939" s="248"/>
      <c r="C1047939" s="249"/>
      <c r="D1047939" s="250"/>
      <c r="E1047939" s="250"/>
      <c r="F1047939" s="250"/>
      <c r="G1047939" s="250"/>
      <c r="H1047939" s="250"/>
      <c r="I1047939" s="250"/>
      <c r="J1047939" s="244"/>
      <c r="K1047939" s="244"/>
      <c r="L1047939" s="244"/>
      <c r="M1047939" s="244"/>
      <c r="N1047939" s="244"/>
      <c r="O1047939" s="251"/>
      <c r="P1047939" s="251"/>
      <c r="Q1047939" s="251"/>
      <c r="R1047939" s="251"/>
      <c r="S1047939" s="251"/>
      <c r="T1047939" s="251"/>
      <c r="U1047939" s="251"/>
      <c r="V1047939" s="251"/>
      <c r="W1047939" s="251"/>
      <c r="X1047939" s="251"/>
      <c r="Y1047939" s="251"/>
      <c r="Z1047939" s="251"/>
      <c r="AA1047939" s="251"/>
      <c r="AB1047939" s="247"/>
      <c r="AC1047939" s="247"/>
      <c r="AD1047939" s="245"/>
      <c r="AE1047939" s="245"/>
      <c r="AF1047939" s="245"/>
      <c r="AG1047939" s="245"/>
    </row>
    <row r="1047940" spans="1:33" ht="12.75">
      <c r="A1047940" s="247"/>
      <c r="B1047940" s="248"/>
      <c r="C1047940" s="249"/>
      <c r="D1047940" s="250"/>
      <c r="E1047940" s="250"/>
      <c r="F1047940" s="250"/>
      <c r="G1047940" s="250"/>
      <c r="H1047940" s="250"/>
      <c r="I1047940" s="250"/>
      <c r="J1047940" s="244"/>
      <c r="K1047940" s="244"/>
      <c r="L1047940" s="244"/>
      <c r="M1047940" s="244"/>
      <c r="N1047940" s="244"/>
      <c r="O1047940" s="251"/>
      <c r="P1047940" s="251"/>
      <c r="Q1047940" s="251"/>
      <c r="R1047940" s="251"/>
      <c r="S1047940" s="251"/>
      <c r="T1047940" s="251"/>
      <c r="U1047940" s="251"/>
      <c r="V1047940" s="251"/>
      <c r="W1047940" s="251"/>
      <c r="X1047940" s="251"/>
      <c r="Y1047940" s="251"/>
      <c r="Z1047940" s="251"/>
      <c r="AA1047940" s="251"/>
      <c r="AB1047940" s="247"/>
      <c r="AC1047940" s="247"/>
      <c r="AD1047940" s="245"/>
      <c r="AE1047940" s="245"/>
      <c r="AF1047940" s="245"/>
      <c r="AG1047940" s="245"/>
    </row>
    <row r="1047941" spans="1:33" ht="12.75">
      <c r="A1047941" s="247"/>
      <c r="B1047941" s="248"/>
      <c r="C1047941" s="249"/>
      <c r="D1047941" s="250"/>
      <c r="E1047941" s="250"/>
      <c r="F1047941" s="250"/>
      <c r="G1047941" s="250"/>
      <c r="H1047941" s="250"/>
      <c r="I1047941" s="250"/>
      <c r="J1047941" s="244"/>
      <c r="K1047941" s="244"/>
      <c r="L1047941" s="244"/>
      <c r="M1047941" s="244"/>
      <c r="N1047941" s="244"/>
      <c r="O1047941" s="251"/>
      <c r="P1047941" s="251"/>
      <c r="Q1047941" s="251"/>
      <c r="R1047941" s="251"/>
      <c r="S1047941" s="251"/>
      <c r="T1047941" s="251"/>
      <c r="U1047941" s="251"/>
      <c r="V1047941" s="251"/>
      <c r="W1047941" s="251"/>
      <c r="X1047941" s="251"/>
      <c r="Y1047941" s="251"/>
      <c r="Z1047941" s="251"/>
      <c r="AA1047941" s="251"/>
      <c r="AB1047941" s="247"/>
      <c r="AC1047941" s="247"/>
      <c r="AD1047941" s="245"/>
      <c r="AE1047941" s="245"/>
      <c r="AF1047941" s="245"/>
      <c r="AG1047941" s="245"/>
    </row>
    <row r="1047942" spans="1:33" ht="12.75">
      <c r="A1047942" s="247"/>
      <c r="B1047942" s="248"/>
      <c r="C1047942" s="249"/>
      <c r="D1047942" s="250"/>
      <c r="E1047942" s="250"/>
      <c r="F1047942" s="250"/>
      <c r="G1047942" s="250"/>
      <c r="H1047942" s="250"/>
      <c r="I1047942" s="250"/>
      <c r="J1047942" s="244"/>
      <c r="K1047942" s="244"/>
      <c r="L1047942" s="244"/>
      <c r="M1047942" s="244"/>
      <c r="N1047942" s="244"/>
      <c r="O1047942" s="251"/>
      <c r="P1047942" s="251"/>
      <c r="Q1047942" s="251"/>
      <c r="R1047942" s="251"/>
      <c r="S1047942" s="251"/>
      <c r="T1047942" s="251"/>
      <c r="U1047942" s="251"/>
      <c r="V1047942" s="251"/>
      <c r="W1047942" s="251"/>
      <c r="X1047942" s="251"/>
      <c r="Y1047942" s="251"/>
      <c r="Z1047942" s="251"/>
      <c r="AA1047942" s="251"/>
      <c r="AB1047942" s="247"/>
      <c r="AC1047942" s="247"/>
      <c r="AD1047942" s="245"/>
      <c r="AE1047942" s="245"/>
      <c r="AF1047942" s="245"/>
      <c r="AG1047942" s="245"/>
    </row>
    <row r="1047943" spans="1:33" ht="12.75">
      <c r="A1047943" s="247"/>
      <c r="B1047943" s="248"/>
      <c r="C1047943" s="249"/>
      <c r="D1047943" s="250"/>
      <c r="E1047943" s="250"/>
      <c r="F1047943" s="250"/>
      <c r="G1047943" s="250"/>
      <c r="H1047943" s="250"/>
      <c r="I1047943" s="250"/>
      <c r="J1047943" s="244"/>
      <c r="K1047943" s="244"/>
      <c r="L1047943" s="244"/>
      <c r="M1047943" s="244"/>
      <c r="N1047943" s="244"/>
      <c r="O1047943" s="251"/>
      <c r="P1047943" s="251"/>
      <c r="Q1047943" s="251"/>
      <c r="R1047943" s="251"/>
      <c r="S1047943" s="251"/>
      <c r="T1047943" s="251"/>
      <c r="U1047943" s="251"/>
      <c r="V1047943" s="251"/>
      <c r="W1047943" s="251"/>
      <c r="X1047943" s="251"/>
      <c r="Y1047943" s="251"/>
      <c r="Z1047943" s="251"/>
      <c r="AA1047943" s="251"/>
      <c r="AB1047943" s="247"/>
      <c r="AC1047943" s="247"/>
      <c r="AD1047943" s="245"/>
      <c r="AE1047943" s="245"/>
      <c r="AF1047943" s="245"/>
      <c r="AG1047943" s="245"/>
    </row>
    <row r="1047944" spans="1:33" ht="12.75">
      <c r="A1047944" s="247"/>
      <c r="B1047944" s="248"/>
      <c r="C1047944" s="249"/>
      <c r="D1047944" s="250"/>
      <c r="E1047944" s="250"/>
      <c r="F1047944" s="250"/>
      <c r="G1047944" s="250"/>
      <c r="H1047944" s="250"/>
      <c r="I1047944" s="250"/>
      <c r="J1047944" s="244"/>
      <c r="K1047944" s="244"/>
      <c r="L1047944" s="244"/>
      <c r="M1047944" s="244"/>
      <c r="N1047944" s="244"/>
      <c r="O1047944" s="251"/>
      <c r="P1047944" s="251"/>
      <c r="Q1047944" s="251"/>
      <c r="R1047944" s="251"/>
      <c r="S1047944" s="251"/>
      <c r="T1047944" s="251"/>
      <c r="U1047944" s="251"/>
      <c r="V1047944" s="251"/>
      <c r="W1047944" s="251"/>
      <c r="X1047944" s="251"/>
      <c r="Y1047944" s="251"/>
      <c r="Z1047944" s="251"/>
      <c r="AA1047944" s="251"/>
      <c r="AB1047944" s="247"/>
      <c r="AC1047944" s="247"/>
      <c r="AD1047944" s="245"/>
      <c r="AE1047944" s="245"/>
      <c r="AF1047944" s="245"/>
      <c r="AG1047944" s="245"/>
    </row>
    <row r="1047945" spans="1:33" ht="12.75">
      <c r="A1047945" s="247"/>
      <c r="B1047945" s="248"/>
      <c r="C1047945" s="249"/>
      <c r="D1047945" s="250"/>
      <c r="E1047945" s="250"/>
      <c r="F1047945" s="250"/>
      <c r="G1047945" s="250"/>
      <c r="H1047945" s="250"/>
      <c r="I1047945" s="250"/>
      <c r="J1047945" s="244"/>
      <c r="K1047945" s="244"/>
      <c r="L1047945" s="244"/>
      <c r="M1047945" s="244"/>
      <c r="N1047945" s="244"/>
      <c r="O1047945" s="251"/>
      <c r="P1047945" s="251"/>
      <c r="Q1047945" s="251"/>
      <c r="R1047945" s="251"/>
      <c r="S1047945" s="251"/>
      <c r="T1047945" s="251"/>
      <c r="U1047945" s="251"/>
      <c r="V1047945" s="251"/>
      <c r="W1047945" s="251"/>
      <c r="X1047945" s="251"/>
      <c r="Y1047945" s="251"/>
      <c r="Z1047945" s="251"/>
      <c r="AA1047945" s="251"/>
      <c r="AB1047945" s="247"/>
      <c r="AC1047945" s="247"/>
      <c r="AD1047945" s="245"/>
      <c r="AE1047945" s="245"/>
      <c r="AF1047945" s="245"/>
      <c r="AG1047945" s="245"/>
    </row>
    <row r="1047946" spans="1:33" ht="12.75">
      <c r="A1047946" s="247"/>
      <c r="B1047946" s="248"/>
      <c r="C1047946" s="249"/>
      <c r="D1047946" s="250"/>
      <c r="E1047946" s="250"/>
      <c r="F1047946" s="250"/>
      <c r="G1047946" s="250"/>
      <c r="H1047946" s="250"/>
      <c r="I1047946" s="250"/>
      <c r="J1047946" s="244"/>
      <c r="K1047946" s="244"/>
      <c r="L1047946" s="244"/>
      <c r="M1047946" s="244"/>
      <c r="N1047946" s="244"/>
      <c r="O1047946" s="251"/>
      <c r="P1047946" s="251"/>
      <c r="Q1047946" s="251"/>
      <c r="R1047946" s="251"/>
      <c r="S1047946" s="251"/>
      <c r="T1047946" s="251"/>
      <c r="U1047946" s="251"/>
      <c r="V1047946" s="251"/>
      <c r="W1047946" s="251"/>
      <c r="X1047946" s="251"/>
      <c r="Y1047946" s="251"/>
      <c r="Z1047946" s="251"/>
      <c r="AA1047946" s="251"/>
      <c r="AB1047946" s="247"/>
      <c r="AC1047946" s="247"/>
      <c r="AD1047946" s="245"/>
      <c r="AE1047946" s="245"/>
      <c r="AF1047946" s="245"/>
      <c r="AG1047946" s="245"/>
    </row>
    <row r="1047947" spans="1:33" ht="12.75">
      <c r="A1047947" s="247"/>
      <c r="B1047947" s="248"/>
      <c r="C1047947" s="249"/>
      <c r="D1047947" s="250"/>
      <c r="E1047947" s="250"/>
      <c r="F1047947" s="250"/>
      <c r="G1047947" s="250"/>
      <c r="H1047947" s="250"/>
      <c r="I1047947" s="250"/>
      <c r="J1047947" s="244"/>
      <c r="K1047947" s="244"/>
      <c r="L1047947" s="244"/>
      <c r="M1047947" s="244"/>
      <c r="N1047947" s="244"/>
      <c r="O1047947" s="251"/>
      <c r="P1047947" s="251"/>
      <c r="Q1047947" s="251"/>
      <c r="R1047947" s="251"/>
      <c r="S1047947" s="251"/>
      <c r="T1047947" s="251"/>
      <c r="U1047947" s="251"/>
      <c r="V1047947" s="251"/>
      <c r="W1047947" s="251"/>
      <c r="X1047947" s="251"/>
      <c r="Y1047947" s="251"/>
      <c r="Z1047947" s="251"/>
      <c r="AA1047947" s="251"/>
      <c r="AB1047947" s="247"/>
      <c r="AC1047947" s="247"/>
      <c r="AD1047947" s="245"/>
      <c r="AE1047947" s="245"/>
      <c r="AF1047947" s="245"/>
      <c r="AG1047947" s="245"/>
    </row>
    <row r="1047948" spans="1:33" ht="12.75">
      <c r="A1047948" s="247"/>
      <c r="B1047948" s="248"/>
      <c r="C1047948" s="249"/>
      <c r="D1047948" s="250"/>
      <c r="E1047948" s="250"/>
      <c r="F1047948" s="250"/>
      <c r="G1047948" s="250"/>
      <c r="H1047948" s="250"/>
      <c r="I1047948" s="250"/>
      <c r="J1047948" s="244"/>
      <c r="K1047948" s="244"/>
      <c r="L1047948" s="244"/>
      <c r="M1047948" s="244"/>
      <c r="N1047948" s="244"/>
      <c r="O1047948" s="251"/>
      <c r="P1047948" s="251"/>
      <c r="Q1047948" s="251"/>
      <c r="R1047948" s="251"/>
      <c r="S1047948" s="251"/>
      <c r="T1047948" s="251"/>
      <c r="U1047948" s="251"/>
      <c r="V1047948" s="251"/>
      <c r="W1047948" s="251"/>
      <c r="X1047948" s="251"/>
      <c r="Y1047948" s="251"/>
      <c r="Z1047948" s="251"/>
      <c r="AA1047948" s="251"/>
      <c r="AB1047948" s="247"/>
      <c r="AC1047948" s="247"/>
      <c r="AD1047948" s="245"/>
      <c r="AE1047948" s="245"/>
      <c r="AF1047948" s="245"/>
      <c r="AG1047948" s="245"/>
    </row>
    <row r="1047949" spans="1:33" ht="12.75">
      <c r="A1047949" s="247"/>
      <c r="B1047949" s="248"/>
      <c r="C1047949" s="249"/>
      <c r="D1047949" s="250"/>
      <c r="E1047949" s="250"/>
      <c r="F1047949" s="250"/>
      <c r="G1047949" s="250"/>
      <c r="H1047949" s="250"/>
      <c r="I1047949" s="250"/>
      <c r="J1047949" s="244"/>
      <c r="K1047949" s="244"/>
      <c r="L1047949" s="244"/>
      <c r="M1047949" s="244"/>
      <c r="N1047949" s="244"/>
      <c r="O1047949" s="251"/>
      <c r="P1047949" s="251"/>
      <c r="Q1047949" s="251"/>
      <c r="R1047949" s="251"/>
      <c r="S1047949" s="251"/>
      <c r="T1047949" s="251"/>
      <c r="U1047949" s="251"/>
      <c r="V1047949" s="251"/>
      <c r="W1047949" s="251"/>
      <c r="X1047949" s="251"/>
      <c r="Y1047949" s="251"/>
      <c r="Z1047949" s="251"/>
      <c r="AA1047949" s="251"/>
      <c r="AB1047949" s="247"/>
      <c r="AC1047949" s="247"/>
      <c r="AD1047949" s="245"/>
      <c r="AE1047949" s="245"/>
      <c r="AF1047949" s="245"/>
      <c r="AG1047949" s="245"/>
    </row>
    <row r="1047950" spans="1:33" ht="12.75">
      <c r="A1047950" s="247"/>
      <c r="B1047950" s="248"/>
      <c r="C1047950" s="249"/>
      <c r="D1047950" s="250"/>
      <c r="E1047950" s="250"/>
      <c r="F1047950" s="250"/>
      <c r="G1047950" s="250"/>
      <c r="H1047950" s="250"/>
      <c r="I1047950" s="250"/>
      <c r="J1047950" s="244"/>
      <c r="K1047950" s="244"/>
      <c r="L1047950" s="244"/>
      <c r="M1047950" s="244"/>
      <c r="N1047950" s="244"/>
      <c r="O1047950" s="251"/>
      <c r="P1047950" s="251"/>
      <c r="Q1047950" s="251"/>
      <c r="R1047950" s="251"/>
      <c r="S1047950" s="251"/>
      <c r="T1047950" s="251"/>
      <c r="U1047950" s="251"/>
      <c r="V1047950" s="251"/>
      <c r="W1047950" s="251"/>
      <c r="X1047950" s="251"/>
      <c r="Y1047950" s="251"/>
      <c r="Z1047950" s="251"/>
      <c r="AA1047950" s="251"/>
      <c r="AB1047950" s="247"/>
      <c r="AC1047950" s="247"/>
      <c r="AD1047950" s="245"/>
      <c r="AE1047950" s="245"/>
      <c r="AF1047950" s="245"/>
      <c r="AG1047950" s="245"/>
    </row>
    <row r="1047951" spans="1:33" ht="12.75">
      <c r="A1047951" s="247"/>
      <c r="B1047951" s="248"/>
      <c r="C1047951" s="249"/>
      <c r="D1047951" s="250"/>
      <c r="E1047951" s="250"/>
      <c r="F1047951" s="250"/>
      <c r="G1047951" s="250"/>
      <c r="H1047951" s="250"/>
      <c r="I1047951" s="250"/>
      <c r="J1047951" s="244"/>
      <c r="K1047951" s="244"/>
      <c r="L1047951" s="244"/>
      <c r="M1047951" s="244"/>
      <c r="N1047951" s="244"/>
      <c r="O1047951" s="251"/>
      <c r="P1047951" s="251"/>
      <c r="Q1047951" s="251"/>
      <c r="R1047951" s="251"/>
      <c r="S1047951" s="251"/>
      <c r="T1047951" s="251"/>
      <c r="U1047951" s="251"/>
      <c r="V1047951" s="251"/>
      <c r="W1047951" s="251"/>
      <c r="X1047951" s="251"/>
      <c r="Y1047951" s="251"/>
      <c r="Z1047951" s="251"/>
      <c r="AA1047951" s="251"/>
      <c r="AB1047951" s="247"/>
      <c r="AC1047951" s="247"/>
      <c r="AD1047951" s="245"/>
      <c r="AE1047951" s="245"/>
      <c r="AF1047951" s="245"/>
      <c r="AG1047951" s="245"/>
    </row>
    <row r="1047952" spans="1:33" ht="12.75">
      <c r="A1047952" s="247"/>
      <c r="B1047952" s="248"/>
      <c r="C1047952" s="249"/>
      <c r="D1047952" s="250"/>
      <c r="E1047952" s="250"/>
      <c r="F1047952" s="250"/>
      <c r="G1047952" s="250"/>
      <c r="H1047952" s="250"/>
      <c r="I1047952" s="250"/>
      <c r="J1047952" s="244"/>
      <c r="K1047952" s="244"/>
      <c r="L1047952" s="244"/>
      <c r="M1047952" s="244"/>
      <c r="N1047952" s="244"/>
      <c r="O1047952" s="251"/>
      <c r="P1047952" s="251"/>
      <c r="Q1047952" s="251"/>
      <c r="R1047952" s="251"/>
      <c r="S1047952" s="251"/>
      <c r="T1047952" s="251"/>
      <c r="U1047952" s="251"/>
      <c r="V1047952" s="251"/>
      <c r="W1047952" s="251"/>
      <c r="X1047952" s="251"/>
      <c r="Y1047952" s="251"/>
      <c r="Z1047952" s="251"/>
      <c r="AA1047952" s="251"/>
      <c r="AB1047952" s="247"/>
      <c r="AC1047952" s="247"/>
      <c r="AD1047952" s="245"/>
      <c r="AE1047952" s="245"/>
      <c r="AF1047952" s="245"/>
      <c r="AG1047952" s="245"/>
    </row>
    <row r="1047953" spans="1:33" ht="12.75">
      <c r="A1047953" s="247"/>
      <c r="B1047953" s="248"/>
      <c r="C1047953" s="249"/>
      <c r="D1047953" s="250"/>
      <c r="E1047953" s="250"/>
      <c r="F1047953" s="250"/>
      <c r="G1047953" s="250"/>
      <c r="H1047953" s="250"/>
      <c r="I1047953" s="250"/>
      <c r="J1047953" s="244"/>
      <c r="K1047953" s="244"/>
      <c r="L1047953" s="244"/>
      <c r="M1047953" s="244"/>
      <c r="N1047953" s="244"/>
      <c r="O1047953" s="251"/>
      <c r="P1047953" s="251"/>
      <c r="Q1047953" s="251"/>
      <c r="R1047953" s="251"/>
      <c r="S1047953" s="251"/>
      <c r="T1047953" s="251"/>
      <c r="U1047953" s="251"/>
      <c r="V1047953" s="251"/>
      <c r="W1047953" s="251"/>
      <c r="X1047953" s="251"/>
      <c r="Y1047953" s="251"/>
      <c r="Z1047953" s="251"/>
      <c r="AA1047953" s="251"/>
      <c r="AB1047953" s="247"/>
      <c r="AC1047953" s="247"/>
      <c r="AD1047953" s="245"/>
      <c r="AE1047953" s="245"/>
      <c r="AF1047953" s="245"/>
      <c r="AG1047953" s="245"/>
    </row>
    <row r="1047954" spans="1:33" ht="12.75">
      <c r="A1047954" s="247"/>
      <c r="B1047954" s="248"/>
      <c r="C1047954" s="249"/>
      <c r="D1047954" s="250"/>
      <c r="E1047954" s="250"/>
      <c r="F1047954" s="250"/>
      <c r="G1047954" s="250"/>
      <c r="H1047954" s="250"/>
      <c r="I1047954" s="250"/>
      <c r="J1047954" s="244"/>
      <c r="K1047954" s="244"/>
      <c r="L1047954" s="244"/>
      <c r="M1047954" s="244"/>
      <c r="N1047954" s="244"/>
      <c r="O1047954" s="251"/>
      <c r="P1047954" s="251"/>
      <c r="Q1047954" s="251"/>
      <c r="R1047954" s="251"/>
      <c r="S1047954" s="251"/>
      <c r="T1047954" s="251"/>
      <c r="U1047954" s="251"/>
      <c r="V1047954" s="251"/>
      <c r="W1047954" s="251"/>
      <c r="X1047954" s="251"/>
      <c r="Y1047954" s="251"/>
      <c r="Z1047954" s="251"/>
      <c r="AA1047954" s="251"/>
      <c r="AB1047954" s="247"/>
      <c r="AC1047954" s="247"/>
      <c r="AD1047954" s="245"/>
      <c r="AE1047954" s="245"/>
      <c r="AF1047954" s="245"/>
      <c r="AG1047954" s="245"/>
    </row>
    <row r="1047955" spans="1:33" ht="12.75">
      <c r="A1047955" s="247"/>
      <c r="B1047955" s="248"/>
      <c r="C1047955" s="249"/>
      <c r="D1047955" s="250"/>
      <c r="E1047955" s="250"/>
      <c r="F1047955" s="250"/>
      <c r="G1047955" s="250"/>
      <c r="H1047955" s="250"/>
      <c r="I1047955" s="250"/>
      <c r="J1047955" s="244"/>
      <c r="K1047955" s="244"/>
      <c r="L1047955" s="244"/>
      <c r="M1047955" s="244"/>
      <c r="N1047955" s="244"/>
      <c r="O1047955" s="251"/>
      <c r="P1047955" s="251"/>
      <c r="Q1047955" s="251"/>
      <c r="R1047955" s="251"/>
      <c r="S1047955" s="251"/>
      <c r="T1047955" s="251"/>
      <c r="U1047955" s="251"/>
      <c r="V1047955" s="251"/>
      <c r="W1047955" s="251"/>
      <c r="X1047955" s="251"/>
      <c r="Y1047955" s="251"/>
      <c r="Z1047955" s="251"/>
      <c r="AA1047955" s="251"/>
      <c r="AB1047955" s="247"/>
      <c r="AC1047955" s="247"/>
      <c r="AD1047955" s="245"/>
      <c r="AE1047955" s="245"/>
      <c r="AF1047955" s="245"/>
      <c r="AG1047955" s="245"/>
    </row>
    <row r="1047956" spans="1:33" ht="12.75">
      <c r="A1047956" s="247"/>
      <c r="B1047956" s="248"/>
      <c r="C1047956" s="249"/>
      <c r="D1047956" s="250"/>
      <c r="E1047956" s="250"/>
      <c r="F1047956" s="250"/>
      <c r="G1047956" s="250"/>
      <c r="H1047956" s="250"/>
      <c r="I1047956" s="250"/>
      <c r="J1047956" s="244"/>
      <c r="K1047956" s="244"/>
      <c r="L1047956" s="244"/>
      <c r="M1047956" s="244"/>
      <c r="N1047956" s="244"/>
      <c r="O1047956" s="251"/>
      <c r="P1047956" s="251"/>
      <c r="Q1047956" s="251"/>
      <c r="R1047956" s="251"/>
      <c r="S1047956" s="251"/>
      <c r="T1047956" s="251"/>
      <c r="U1047956" s="251"/>
      <c r="V1047956" s="251"/>
      <c r="W1047956" s="251"/>
      <c r="X1047956" s="251"/>
      <c r="Y1047956" s="251"/>
      <c r="Z1047956" s="251"/>
      <c r="AA1047956" s="251"/>
      <c r="AB1047956" s="247"/>
      <c r="AC1047956" s="247"/>
      <c r="AD1047956" s="245"/>
      <c r="AE1047956" s="245"/>
      <c r="AF1047956" s="245"/>
      <c r="AG1047956" s="245"/>
    </row>
    <row r="1047957" spans="1:33" ht="12.75">
      <c r="A1047957" s="247"/>
      <c r="B1047957" s="248"/>
      <c r="C1047957" s="249"/>
      <c r="D1047957" s="250"/>
      <c r="E1047957" s="250"/>
      <c r="F1047957" s="250"/>
      <c r="G1047957" s="250"/>
      <c r="H1047957" s="250"/>
      <c r="I1047957" s="250"/>
      <c r="J1047957" s="244"/>
      <c r="K1047957" s="244"/>
      <c r="L1047957" s="244"/>
      <c r="M1047957" s="244"/>
      <c r="N1047957" s="244"/>
      <c r="O1047957" s="251"/>
      <c r="P1047957" s="251"/>
      <c r="Q1047957" s="251"/>
      <c r="R1047957" s="251"/>
      <c r="S1047957" s="251"/>
      <c r="T1047957" s="251"/>
      <c r="U1047957" s="251"/>
      <c r="V1047957" s="251"/>
      <c r="W1047957" s="251"/>
      <c r="X1047957" s="251"/>
      <c r="Y1047957" s="251"/>
      <c r="Z1047957" s="251"/>
      <c r="AA1047957" s="251"/>
      <c r="AB1047957" s="247"/>
      <c r="AC1047957" s="247"/>
      <c r="AD1047957" s="245"/>
      <c r="AE1047957" s="245"/>
      <c r="AF1047957" s="245"/>
      <c r="AG1047957" s="245"/>
    </row>
    <row r="1047958" spans="1:33" ht="12.75">
      <c r="A1047958" s="247"/>
      <c r="B1047958" s="248"/>
      <c r="C1047958" s="249"/>
      <c r="D1047958" s="250"/>
      <c r="E1047958" s="250"/>
      <c r="F1047958" s="250"/>
      <c r="G1047958" s="250"/>
      <c r="H1047958" s="250"/>
      <c r="I1047958" s="250"/>
      <c r="J1047958" s="244"/>
      <c r="K1047958" s="244"/>
      <c r="L1047958" s="244"/>
      <c r="M1047958" s="244"/>
      <c r="N1047958" s="244"/>
      <c r="O1047958" s="251"/>
      <c r="P1047958" s="251"/>
      <c r="Q1047958" s="251"/>
      <c r="R1047958" s="251"/>
      <c r="S1047958" s="251"/>
      <c r="T1047958" s="251"/>
      <c r="U1047958" s="251"/>
      <c r="V1047958" s="251"/>
      <c r="W1047958" s="251"/>
      <c r="X1047958" s="251"/>
      <c r="Y1047958" s="251"/>
      <c r="Z1047958" s="251"/>
      <c r="AA1047958" s="251"/>
      <c r="AB1047958" s="247"/>
      <c r="AC1047958" s="247"/>
      <c r="AD1047958" s="245"/>
      <c r="AE1047958" s="245"/>
      <c r="AF1047958" s="245"/>
      <c r="AG1047958" s="245"/>
    </row>
    <row r="1047959" spans="1:33" ht="12.75">
      <c r="A1047959" s="247"/>
      <c r="B1047959" s="248"/>
      <c r="C1047959" s="249"/>
      <c r="D1047959" s="250"/>
      <c r="E1047959" s="250"/>
      <c r="F1047959" s="250"/>
      <c r="G1047959" s="250"/>
      <c r="H1047959" s="250"/>
      <c r="I1047959" s="250"/>
      <c r="J1047959" s="244"/>
      <c r="K1047959" s="244"/>
      <c r="L1047959" s="244"/>
      <c r="M1047959" s="244"/>
      <c r="N1047959" s="244"/>
      <c r="O1047959" s="251"/>
      <c r="P1047959" s="251"/>
      <c r="Q1047959" s="251"/>
      <c r="R1047959" s="251"/>
      <c r="S1047959" s="251"/>
      <c r="T1047959" s="251"/>
      <c r="U1047959" s="251"/>
      <c r="V1047959" s="251"/>
      <c r="W1047959" s="251"/>
      <c r="X1047959" s="251"/>
      <c r="Y1047959" s="251"/>
      <c r="Z1047959" s="251"/>
      <c r="AA1047959" s="251"/>
      <c r="AB1047959" s="247"/>
      <c r="AC1047959" s="247"/>
      <c r="AD1047959" s="245"/>
      <c r="AE1047959" s="245"/>
      <c r="AF1047959" s="245"/>
      <c r="AG1047959" s="245"/>
    </row>
    <row r="1047960" spans="1:33" ht="12.75">
      <c r="A1047960" s="247"/>
      <c r="B1047960" s="248"/>
      <c r="C1047960" s="249"/>
      <c r="D1047960" s="250"/>
      <c r="E1047960" s="250"/>
      <c r="F1047960" s="250"/>
      <c r="G1047960" s="250"/>
      <c r="H1047960" s="250"/>
      <c r="I1047960" s="250"/>
      <c r="J1047960" s="244"/>
      <c r="K1047960" s="244"/>
      <c r="L1047960" s="244"/>
      <c r="M1047960" s="244"/>
      <c r="N1047960" s="244"/>
      <c r="O1047960" s="251"/>
      <c r="P1047960" s="251"/>
      <c r="Q1047960" s="251"/>
      <c r="R1047960" s="251"/>
      <c r="S1047960" s="251"/>
      <c r="T1047960" s="251"/>
      <c r="U1047960" s="251"/>
      <c r="V1047960" s="251"/>
      <c r="W1047960" s="251"/>
      <c r="X1047960" s="251"/>
      <c r="Y1047960" s="251"/>
      <c r="Z1047960" s="251"/>
      <c r="AA1047960" s="251"/>
      <c r="AB1047960" s="247"/>
      <c r="AC1047960" s="247"/>
      <c r="AD1047960" s="245"/>
      <c r="AE1047960" s="245"/>
      <c r="AF1047960" s="245"/>
      <c r="AG1047960" s="245"/>
    </row>
    <row r="1047961" spans="1:33" ht="12.75">
      <c r="A1047961" s="247"/>
      <c r="B1047961" s="248"/>
      <c r="C1047961" s="249"/>
      <c r="D1047961" s="250"/>
      <c r="E1047961" s="250"/>
      <c r="F1047961" s="250"/>
      <c r="G1047961" s="250"/>
      <c r="H1047961" s="250"/>
      <c r="I1047961" s="250"/>
      <c r="J1047961" s="244"/>
      <c r="K1047961" s="244"/>
      <c r="L1047961" s="244"/>
      <c r="M1047961" s="244"/>
      <c r="N1047961" s="244"/>
      <c r="O1047961" s="251"/>
      <c r="P1047961" s="251"/>
      <c r="Q1047961" s="251"/>
      <c r="R1047961" s="251"/>
      <c r="S1047961" s="251"/>
      <c r="T1047961" s="251"/>
      <c r="U1047961" s="251"/>
      <c r="V1047961" s="251"/>
      <c r="W1047961" s="251"/>
      <c r="X1047961" s="251"/>
      <c r="Y1047961" s="251"/>
      <c r="Z1047961" s="251"/>
      <c r="AA1047961" s="251"/>
      <c r="AB1047961" s="247"/>
      <c r="AC1047961" s="247"/>
      <c r="AD1047961" s="245"/>
      <c r="AE1047961" s="245"/>
      <c r="AF1047961" s="245"/>
      <c r="AG1047961" s="245"/>
    </row>
    <row r="1047962" spans="1:33" ht="12.75">
      <c r="A1047962" s="247"/>
      <c r="B1047962" s="248"/>
      <c r="C1047962" s="249"/>
      <c r="D1047962" s="250"/>
      <c r="E1047962" s="250"/>
      <c r="F1047962" s="250"/>
      <c r="G1047962" s="250"/>
      <c r="H1047962" s="250"/>
      <c r="I1047962" s="250"/>
      <c r="J1047962" s="244"/>
      <c r="K1047962" s="244"/>
      <c r="L1047962" s="244"/>
      <c r="M1047962" s="244"/>
      <c r="N1047962" s="244"/>
      <c r="O1047962" s="251"/>
      <c r="P1047962" s="251"/>
      <c r="Q1047962" s="251"/>
      <c r="R1047962" s="251"/>
      <c r="S1047962" s="251"/>
      <c r="T1047962" s="251"/>
      <c r="U1047962" s="251"/>
      <c r="V1047962" s="251"/>
      <c r="W1047962" s="251"/>
      <c r="X1047962" s="251"/>
      <c r="Y1047962" s="251"/>
      <c r="Z1047962" s="251"/>
      <c r="AA1047962" s="251"/>
      <c r="AB1047962" s="247"/>
      <c r="AC1047962" s="247"/>
      <c r="AD1047962" s="245"/>
      <c r="AE1047962" s="245"/>
      <c r="AF1047962" s="245"/>
      <c r="AG1047962" s="245"/>
    </row>
    <row r="1047963" spans="1:33" ht="12.75">
      <c r="A1047963" s="247"/>
      <c r="B1047963" s="248"/>
      <c r="C1047963" s="249"/>
      <c r="D1047963" s="250"/>
      <c r="E1047963" s="250"/>
      <c r="F1047963" s="250"/>
      <c r="G1047963" s="250"/>
      <c r="H1047963" s="250"/>
      <c r="I1047963" s="250"/>
      <c r="J1047963" s="244"/>
      <c r="K1047963" s="244"/>
      <c r="L1047963" s="244"/>
      <c r="M1047963" s="244"/>
      <c r="N1047963" s="244"/>
      <c r="O1047963" s="251"/>
      <c r="P1047963" s="251"/>
      <c r="Q1047963" s="251"/>
      <c r="R1047963" s="251"/>
      <c r="S1047963" s="251"/>
      <c r="T1047963" s="251"/>
      <c r="U1047963" s="251"/>
      <c r="V1047963" s="251"/>
      <c r="W1047963" s="251"/>
      <c r="X1047963" s="251"/>
      <c r="Y1047963" s="251"/>
      <c r="Z1047963" s="251"/>
      <c r="AA1047963" s="251"/>
      <c r="AB1047963" s="247"/>
      <c r="AC1047963" s="247"/>
      <c r="AD1047963" s="245"/>
      <c r="AE1047963" s="245"/>
      <c r="AF1047963" s="245"/>
      <c r="AG1047963" s="245"/>
    </row>
    <row r="1047964" spans="1:33" ht="12.75">
      <c r="A1047964" s="247"/>
      <c r="B1047964" s="248"/>
      <c r="C1047964" s="249"/>
      <c r="D1047964" s="250"/>
      <c r="E1047964" s="250"/>
      <c r="F1047964" s="250"/>
      <c r="G1047964" s="250"/>
      <c r="H1047964" s="250"/>
      <c r="I1047964" s="250"/>
      <c r="J1047964" s="244"/>
      <c r="K1047964" s="244"/>
      <c r="L1047964" s="244"/>
      <c r="M1047964" s="244"/>
      <c r="N1047964" s="244"/>
      <c r="O1047964" s="251"/>
      <c r="P1047964" s="251"/>
      <c r="Q1047964" s="251"/>
      <c r="R1047964" s="251"/>
      <c r="S1047964" s="251"/>
      <c r="T1047964" s="251"/>
      <c r="U1047964" s="251"/>
      <c r="V1047964" s="251"/>
      <c r="W1047964" s="251"/>
      <c r="X1047964" s="251"/>
      <c r="Y1047964" s="251"/>
      <c r="Z1047964" s="251"/>
      <c r="AA1047964" s="251"/>
      <c r="AB1047964" s="247"/>
      <c r="AC1047964" s="247"/>
      <c r="AD1047964" s="245"/>
      <c r="AE1047964" s="245"/>
      <c r="AF1047964" s="245"/>
      <c r="AG1047964" s="245"/>
    </row>
    <row r="1047965" spans="1:33" ht="12.75">
      <c r="A1047965" s="247"/>
      <c r="B1047965" s="248"/>
      <c r="C1047965" s="249"/>
      <c r="D1047965" s="250"/>
      <c r="E1047965" s="250"/>
      <c r="F1047965" s="250"/>
      <c r="G1047965" s="250"/>
      <c r="H1047965" s="250"/>
      <c r="I1047965" s="250"/>
      <c r="J1047965" s="244"/>
      <c r="K1047965" s="244"/>
      <c r="L1047965" s="244"/>
      <c r="M1047965" s="244"/>
      <c r="N1047965" s="244"/>
      <c r="O1047965" s="251"/>
      <c r="P1047965" s="251"/>
      <c r="Q1047965" s="251"/>
      <c r="R1047965" s="251"/>
      <c r="S1047965" s="251"/>
      <c r="T1047965" s="251"/>
      <c r="U1047965" s="251"/>
      <c r="V1047965" s="251"/>
      <c r="W1047965" s="251"/>
      <c r="X1047965" s="251"/>
      <c r="Y1047965" s="251"/>
      <c r="Z1047965" s="251"/>
      <c r="AA1047965" s="251"/>
      <c r="AB1047965" s="247"/>
      <c r="AC1047965" s="247"/>
      <c r="AD1047965" s="245"/>
      <c r="AE1047965" s="245"/>
      <c r="AF1047965" s="245"/>
      <c r="AG1047965" s="245"/>
    </row>
    <row r="1047966" spans="1:33" ht="12.75">
      <c r="A1047966" s="247"/>
      <c r="B1047966" s="248"/>
      <c r="C1047966" s="249"/>
      <c r="D1047966" s="250"/>
      <c r="E1047966" s="250"/>
      <c r="F1047966" s="250"/>
      <c r="G1047966" s="250"/>
      <c r="H1047966" s="250"/>
      <c r="I1047966" s="250"/>
      <c r="J1047966" s="244"/>
      <c r="K1047966" s="244"/>
      <c r="L1047966" s="244"/>
      <c r="M1047966" s="244"/>
      <c r="N1047966" s="244"/>
      <c r="O1047966" s="251"/>
      <c r="P1047966" s="251"/>
      <c r="Q1047966" s="251"/>
      <c r="R1047966" s="251"/>
      <c r="S1047966" s="251"/>
      <c r="T1047966" s="251"/>
      <c r="U1047966" s="251"/>
      <c r="V1047966" s="251"/>
      <c r="W1047966" s="251"/>
      <c r="X1047966" s="251"/>
      <c r="Y1047966" s="251"/>
      <c r="Z1047966" s="251"/>
      <c r="AA1047966" s="251"/>
      <c r="AB1047966" s="247"/>
      <c r="AC1047966" s="247"/>
      <c r="AD1047966" s="245"/>
      <c r="AE1047966" s="245"/>
      <c r="AF1047966" s="245"/>
      <c r="AG1047966" s="245"/>
    </row>
    <row r="1047967" spans="1:33" ht="12.75">
      <c r="A1047967" s="247"/>
      <c r="B1047967" s="248"/>
      <c r="C1047967" s="249"/>
      <c r="D1047967" s="250"/>
      <c r="E1047967" s="250"/>
      <c r="F1047967" s="250"/>
      <c r="G1047967" s="250"/>
      <c r="H1047967" s="250"/>
      <c r="I1047967" s="250"/>
      <c r="J1047967" s="244"/>
      <c r="K1047967" s="244"/>
      <c r="L1047967" s="244"/>
      <c r="M1047967" s="244"/>
      <c r="N1047967" s="244"/>
      <c r="O1047967" s="251"/>
      <c r="P1047967" s="251"/>
      <c r="Q1047967" s="251"/>
      <c r="R1047967" s="251"/>
      <c r="S1047967" s="251"/>
      <c r="T1047967" s="251"/>
      <c r="U1047967" s="251"/>
      <c r="V1047967" s="251"/>
      <c r="W1047967" s="251"/>
      <c r="X1047967" s="251"/>
      <c r="Y1047967" s="251"/>
      <c r="Z1047967" s="251"/>
      <c r="AA1047967" s="251"/>
      <c r="AB1047967" s="247"/>
      <c r="AC1047967" s="247"/>
      <c r="AD1047967" s="245"/>
      <c r="AE1047967" s="245"/>
      <c r="AF1047967" s="245"/>
      <c r="AG1047967" s="245"/>
    </row>
    <row r="1047968" spans="1:33" ht="12.75">
      <c r="A1047968" s="247"/>
      <c r="B1047968" s="248"/>
      <c r="C1047968" s="249"/>
      <c r="D1047968" s="250"/>
      <c r="E1047968" s="250"/>
      <c r="F1047968" s="250"/>
      <c r="G1047968" s="250"/>
      <c r="H1047968" s="250"/>
      <c r="I1047968" s="250"/>
      <c r="J1047968" s="244"/>
      <c r="K1047968" s="244"/>
      <c r="L1047968" s="244"/>
      <c r="M1047968" s="244"/>
      <c r="N1047968" s="244"/>
      <c r="O1047968" s="251"/>
      <c r="P1047968" s="251"/>
      <c r="Q1047968" s="251"/>
      <c r="R1047968" s="251"/>
      <c r="S1047968" s="251"/>
      <c r="T1047968" s="251"/>
      <c r="U1047968" s="251"/>
      <c r="V1047968" s="251"/>
      <c r="W1047968" s="251"/>
      <c r="X1047968" s="251"/>
      <c r="Y1047968" s="251"/>
      <c r="Z1047968" s="251"/>
      <c r="AA1047968" s="251"/>
      <c r="AB1047968" s="247"/>
      <c r="AC1047968" s="247"/>
      <c r="AD1047968" s="245"/>
      <c r="AE1047968" s="245"/>
      <c r="AF1047968" s="245"/>
      <c r="AG1047968" s="245"/>
    </row>
    <row r="1047969" spans="1:33" ht="12.75">
      <c r="A1047969" s="247"/>
      <c r="B1047969" s="248"/>
      <c r="C1047969" s="249"/>
      <c r="D1047969" s="250"/>
      <c r="E1047969" s="250"/>
      <c r="F1047969" s="250"/>
      <c r="G1047969" s="250"/>
      <c r="H1047969" s="250"/>
      <c r="I1047969" s="250"/>
      <c r="J1047969" s="244"/>
      <c r="K1047969" s="244"/>
      <c r="L1047969" s="244"/>
      <c r="M1047969" s="244"/>
      <c r="N1047969" s="244"/>
      <c r="O1047969" s="251"/>
      <c r="P1047969" s="251"/>
      <c r="Q1047969" s="251"/>
      <c r="R1047969" s="251"/>
      <c r="S1047969" s="251"/>
      <c r="T1047969" s="251"/>
      <c r="U1047969" s="251"/>
      <c r="V1047969" s="251"/>
      <c r="W1047969" s="251"/>
      <c r="X1047969" s="251"/>
      <c r="Y1047969" s="251"/>
      <c r="Z1047969" s="251"/>
      <c r="AA1047969" s="251"/>
      <c r="AB1047969" s="247"/>
      <c r="AC1047969" s="247"/>
      <c r="AD1047969" s="245"/>
      <c r="AE1047969" s="245"/>
      <c r="AF1047969" s="245"/>
      <c r="AG1047969" s="245"/>
    </row>
    <row r="1047970" spans="1:33" ht="12.75">
      <c r="A1047970" s="247"/>
      <c r="B1047970" s="248"/>
      <c r="C1047970" s="249"/>
      <c r="D1047970" s="250"/>
      <c r="E1047970" s="250"/>
      <c r="F1047970" s="250"/>
      <c r="G1047970" s="250"/>
      <c r="H1047970" s="250"/>
      <c r="I1047970" s="250"/>
      <c r="J1047970" s="244"/>
      <c r="K1047970" s="244"/>
      <c r="L1047970" s="244"/>
      <c r="M1047970" s="244"/>
      <c r="N1047970" s="244"/>
      <c r="O1047970" s="251"/>
      <c r="P1047970" s="251"/>
      <c r="Q1047970" s="251"/>
      <c r="R1047970" s="251"/>
      <c r="S1047970" s="251"/>
      <c r="T1047970" s="251"/>
      <c r="U1047970" s="251"/>
      <c r="V1047970" s="251"/>
      <c r="W1047970" s="251"/>
      <c r="X1047970" s="251"/>
      <c r="Y1047970" s="251"/>
      <c r="Z1047970" s="251"/>
      <c r="AA1047970" s="251"/>
      <c r="AB1047970" s="247"/>
      <c r="AC1047970" s="247"/>
      <c r="AD1047970" s="245"/>
      <c r="AE1047970" s="245"/>
      <c r="AF1047970" s="245"/>
      <c r="AG1047970" s="245"/>
    </row>
    <row r="1047971" spans="1:33" ht="12.75">
      <c r="A1047971" s="247"/>
      <c r="B1047971" s="248"/>
      <c r="C1047971" s="249"/>
      <c r="D1047971" s="250"/>
      <c r="E1047971" s="250"/>
      <c r="F1047971" s="250"/>
      <c r="G1047971" s="250"/>
      <c r="H1047971" s="250"/>
      <c r="I1047971" s="250"/>
      <c r="J1047971" s="244"/>
      <c r="K1047971" s="244"/>
      <c r="L1047971" s="244"/>
      <c r="M1047971" s="244"/>
      <c r="N1047971" s="244"/>
      <c r="O1047971" s="251"/>
      <c r="P1047971" s="251"/>
      <c r="Q1047971" s="251"/>
      <c r="R1047971" s="251"/>
      <c r="S1047971" s="251"/>
      <c r="T1047971" s="251"/>
      <c r="U1047971" s="251"/>
      <c r="V1047971" s="251"/>
      <c r="W1047971" s="251"/>
      <c r="X1047971" s="251"/>
      <c r="Y1047971" s="251"/>
      <c r="Z1047971" s="251"/>
      <c r="AA1047971" s="251"/>
      <c r="AB1047971" s="247"/>
      <c r="AC1047971" s="247"/>
      <c r="AD1047971" s="245"/>
      <c r="AE1047971" s="245"/>
      <c r="AF1047971" s="245"/>
      <c r="AG1047971" s="245"/>
    </row>
    <row r="1047972" spans="1:33" ht="12.75">
      <c r="A1047972" s="247"/>
      <c r="B1047972" s="248"/>
      <c r="C1047972" s="249"/>
      <c r="D1047972" s="250"/>
      <c r="E1047972" s="250"/>
      <c r="F1047972" s="250"/>
      <c r="G1047972" s="250"/>
      <c r="H1047972" s="250"/>
      <c r="I1047972" s="250"/>
      <c r="J1047972" s="244"/>
      <c r="K1047972" s="244"/>
      <c r="L1047972" s="244"/>
      <c r="M1047972" s="244"/>
      <c r="N1047972" s="244"/>
      <c r="O1047972" s="251"/>
      <c r="P1047972" s="251"/>
      <c r="Q1047972" s="251"/>
      <c r="R1047972" s="251"/>
      <c r="S1047972" s="251"/>
      <c r="T1047972" s="251"/>
      <c r="U1047972" s="251"/>
      <c r="V1047972" s="251"/>
      <c r="W1047972" s="251"/>
      <c r="X1047972" s="251"/>
      <c r="Y1047972" s="251"/>
      <c r="Z1047972" s="251"/>
      <c r="AA1047972" s="251"/>
      <c r="AB1047972" s="247"/>
      <c r="AC1047972" s="247"/>
      <c r="AD1047972" s="245"/>
      <c r="AE1047972" s="245"/>
      <c r="AF1047972" s="245"/>
      <c r="AG1047972" s="245"/>
    </row>
    <row r="1047973" spans="1:33" ht="12.75">
      <c r="A1047973" s="247"/>
      <c r="B1047973" s="248"/>
      <c r="C1047973" s="249"/>
      <c r="D1047973" s="250"/>
      <c r="E1047973" s="250"/>
      <c r="F1047973" s="250"/>
      <c r="G1047973" s="250"/>
      <c r="H1047973" s="250"/>
      <c r="I1047973" s="250"/>
      <c r="J1047973" s="244"/>
      <c r="K1047973" s="244"/>
      <c r="L1047973" s="244"/>
      <c r="M1047973" s="244"/>
      <c r="N1047973" s="244"/>
      <c r="O1047973" s="251"/>
      <c r="P1047973" s="251"/>
      <c r="Q1047973" s="251"/>
      <c r="R1047973" s="251"/>
      <c r="S1047973" s="251"/>
      <c r="T1047973" s="251"/>
      <c r="U1047973" s="251"/>
      <c r="V1047973" s="251"/>
      <c r="W1047973" s="251"/>
      <c r="X1047973" s="251"/>
      <c r="Y1047973" s="251"/>
      <c r="Z1047973" s="251"/>
      <c r="AA1047973" s="251"/>
      <c r="AB1047973" s="247"/>
      <c r="AC1047973" s="247"/>
      <c r="AD1047973" s="245"/>
      <c r="AE1047973" s="245"/>
      <c r="AF1047973" s="245"/>
      <c r="AG1047973" s="245"/>
    </row>
    <row r="1047974" spans="1:33" ht="12.75">
      <c r="A1047974" s="247"/>
      <c r="B1047974" s="248"/>
      <c r="C1047974" s="249"/>
      <c r="D1047974" s="250"/>
      <c r="E1047974" s="250"/>
      <c r="F1047974" s="250"/>
      <c r="G1047974" s="250"/>
      <c r="H1047974" s="250"/>
      <c r="I1047974" s="250"/>
      <c r="J1047974" s="244"/>
      <c r="K1047974" s="244"/>
      <c r="L1047974" s="244"/>
      <c r="M1047974" s="244"/>
      <c r="N1047974" s="244"/>
      <c r="O1047974" s="251"/>
      <c r="P1047974" s="251"/>
      <c r="Q1047974" s="251"/>
      <c r="R1047974" s="251"/>
      <c r="S1047974" s="251"/>
      <c r="T1047974" s="251"/>
      <c r="U1047974" s="251"/>
      <c r="V1047974" s="251"/>
      <c r="W1047974" s="251"/>
      <c r="X1047974" s="251"/>
      <c r="Y1047974" s="251"/>
      <c r="Z1047974" s="251"/>
      <c r="AA1047974" s="251"/>
      <c r="AB1047974" s="247"/>
      <c r="AC1047974" s="247"/>
      <c r="AD1047974" s="245"/>
      <c r="AE1047974" s="245"/>
      <c r="AF1047974" s="245"/>
      <c r="AG1047974" s="245"/>
    </row>
    <row r="1047975" spans="1:33" ht="12.75">
      <c r="A1047975" s="247"/>
      <c r="B1047975" s="248"/>
      <c r="C1047975" s="249"/>
      <c r="D1047975" s="250"/>
      <c r="E1047975" s="250"/>
      <c r="F1047975" s="250"/>
      <c r="G1047975" s="250"/>
      <c r="H1047975" s="250"/>
      <c r="I1047975" s="250"/>
      <c r="J1047975" s="244"/>
      <c r="K1047975" s="244"/>
      <c r="L1047975" s="244"/>
      <c r="M1047975" s="244"/>
      <c r="N1047975" s="244"/>
      <c r="O1047975" s="251"/>
      <c r="P1047975" s="251"/>
      <c r="Q1047975" s="251"/>
      <c r="R1047975" s="251"/>
      <c r="S1047975" s="251"/>
      <c r="T1047975" s="251"/>
      <c r="U1047975" s="251"/>
      <c r="V1047975" s="251"/>
      <c r="W1047975" s="251"/>
      <c r="X1047975" s="251"/>
      <c r="Y1047975" s="251"/>
      <c r="Z1047975" s="251"/>
      <c r="AA1047975" s="251"/>
      <c r="AB1047975" s="247"/>
      <c r="AC1047975" s="247"/>
      <c r="AD1047975" s="245"/>
      <c r="AE1047975" s="245"/>
      <c r="AF1047975" s="245"/>
      <c r="AG1047975" s="245"/>
    </row>
    <row r="1047976" spans="1:33" ht="12.75">
      <c r="A1047976" s="247"/>
      <c r="B1047976" s="248"/>
      <c r="C1047976" s="249"/>
      <c r="D1047976" s="250"/>
      <c r="E1047976" s="250"/>
      <c r="F1047976" s="250"/>
      <c r="G1047976" s="250"/>
      <c r="H1047976" s="250"/>
      <c r="I1047976" s="250"/>
      <c r="J1047976" s="244"/>
      <c r="K1047976" s="244"/>
      <c r="L1047976" s="244"/>
      <c r="M1047976" s="244"/>
      <c r="N1047976" s="244"/>
      <c r="O1047976" s="251"/>
      <c r="P1047976" s="251"/>
      <c r="Q1047976" s="251"/>
      <c r="R1047976" s="251"/>
      <c r="S1047976" s="251"/>
      <c r="T1047976" s="251"/>
      <c r="U1047976" s="251"/>
      <c r="V1047976" s="251"/>
      <c r="W1047976" s="251"/>
      <c r="X1047976" s="251"/>
      <c r="Y1047976" s="251"/>
      <c r="Z1047976" s="251"/>
      <c r="AA1047976" s="251"/>
      <c r="AB1047976" s="247"/>
      <c r="AC1047976" s="247"/>
      <c r="AD1047976" s="245"/>
      <c r="AE1047976" s="245"/>
      <c r="AF1047976" s="245"/>
      <c r="AG1047976" s="245"/>
    </row>
    <row r="1047977" spans="1:33" ht="12.75">
      <c r="A1047977" s="247"/>
      <c r="B1047977" s="248"/>
      <c r="C1047977" s="249"/>
      <c r="D1047977" s="250"/>
      <c r="E1047977" s="250"/>
      <c r="F1047977" s="250"/>
      <c r="G1047977" s="250"/>
      <c r="H1047977" s="250"/>
      <c r="I1047977" s="250"/>
      <c r="J1047977" s="244"/>
      <c r="K1047977" s="244"/>
      <c r="L1047977" s="244"/>
      <c r="M1047977" s="244"/>
      <c r="N1047977" s="244"/>
      <c r="O1047977" s="251"/>
      <c r="P1047977" s="251"/>
      <c r="Q1047977" s="251"/>
      <c r="R1047977" s="251"/>
      <c r="S1047977" s="251"/>
      <c r="T1047977" s="251"/>
      <c r="U1047977" s="251"/>
      <c r="V1047977" s="251"/>
      <c r="W1047977" s="251"/>
      <c r="X1047977" s="251"/>
      <c r="Y1047977" s="251"/>
      <c r="Z1047977" s="251"/>
      <c r="AA1047977" s="251"/>
      <c r="AB1047977" s="247"/>
      <c r="AC1047977" s="247"/>
      <c r="AD1047977" s="245"/>
      <c r="AE1047977" s="245"/>
      <c r="AF1047977" s="245"/>
      <c r="AG1047977" s="245"/>
    </row>
    <row r="1047978" spans="1:33" ht="12.75">
      <c r="A1047978" s="247"/>
      <c r="B1047978" s="248"/>
      <c r="C1047978" s="249"/>
      <c r="D1047978" s="250"/>
      <c r="E1047978" s="250"/>
      <c r="F1047978" s="250"/>
      <c r="G1047978" s="250"/>
      <c r="H1047978" s="250"/>
      <c r="I1047978" s="250"/>
      <c r="J1047978" s="244"/>
      <c r="K1047978" s="244"/>
      <c r="L1047978" s="244"/>
      <c r="M1047978" s="244"/>
      <c r="N1047978" s="244"/>
      <c r="O1047978" s="251"/>
      <c r="P1047978" s="251"/>
      <c r="Q1047978" s="251"/>
      <c r="R1047978" s="251"/>
      <c r="S1047978" s="251"/>
      <c r="T1047978" s="251"/>
      <c r="U1047978" s="251"/>
      <c r="V1047978" s="251"/>
      <c r="W1047978" s="251"/>
      <c r="X1047978" s="251"/>
      <c r="Y1047978" s="251"/>
      <c r="Z1047978" s="251"/>
      <c r="AA1047978" s="251"/>
      <c r="AB1047978" s="247"/>
      <c r="AC1047978" s="247"/>
      <c r="AD1047978" s="245"/>
      <c r="AE1047978" s="245"/>
      <c r="AF1047978" s="245"/>
      <c r="AG1047978" s="245"/>
    </row>
    <row r="1047979" spans="1:33" ht="12.75">
      <c r="A1047979" s="247"/>
      <c r="B1047979" s="248"/>
      <c r="C1047979" s="249"/>
      <c r="D1047979" s="250"/>
      <c r="E1047979" s="250"/>
      <c r="F1047979" s="250"/>
      <c r="G1047979" s="250"/>
      <c r="H1047979" s="250"/>
      <c r="I1047979" s="250"/>
      <c r="J1047979" s="244"/>
      <c r="K1047979" s="244"/>
      <c r="L1047979" s="244"/>
      <c r="M1047979" s="244"/>
      <c r="N1047979" s="244"/>
      <c r="O1047979" s="251"/>
      <c r="P1047979" s="251"/>
      <c r="Q1047979" s="251"/>
      <c r="R1047979" s="251"/>
      <c r="S1047979" s="251"/>
      <c r="T1047979" s="251"/>
      <c r="U1047979" s="251"/>
      <c r="V1047979" s="251"/>
      <c r="W1047979" s="251"/>
      <c r="X1047979" s="251"/>
      <c r="Y1047979" s="251"/>
      <c r="Z1047979" s="251"/>
      <c r="AA1047979" s="251"/>
      <c r="AB1047979" s="247"/>
      <c r="AC1047979" s="247"/>
      <c r="AD1047979" s="245"/>
      <c r="AE1047979" s="245"/>
      <c r="AF1047979" s="245"/>
      <c r="AG1047979" s="245"/>
    </row>
    <row r="1047980" spans="1:33" ht="12.75">
      <c r="A1047980" s="247"/>
      <c r="B1047980" s="248"/>
      <c r="C1047980" s="249"/>
      <c r="D1047980" s="250"/>
      <c r="E1047980" s="250"/>
      <c r="F1047980" s="250"/>
      <c r="G1047980" s="250"/>
      <c r="H1047980" s="250"/>
      <c r="I1047980" s="250"/>
      <c r="J1047980" s="244"/>
      <c r="K1047980" s="244"/>
      <c r="L1047980" s="244"/>
      <c r="M1047980" s="244"/>
      <c r="N1047980" s="244"/>
      <c r="O1047980" s="251"/>
      <c r="P1047980" s="251"/>
      <c r="Q1047980" s="251"/>
      <c r="R1047980" s="251"/>
      <c r="S1047980" s="251"/>
      <c r="T1047980" s="251"/>
      <c r="U1047980" s="251"/>
      <c r="V1047980" s="251"/>
      <c r="W1047980" s="251"/>
      <c r="X1047980" s="251"/>
      <c r="Y1047980" s="251"/>
      <c r="Z1047980" s="251"/>
      <c r="AA1047980" s="251"/>
      <c r="AB1047980" s="247"/>
      <c r="AC1047980" s="247"/>
      <c r="AD1047980" s="245"/>
      <c r="AE1047980" s="245"/>
      <c r="AF1047980" s="245"/>
      <c r="AG1047980" s="245"/>
    </row>
    <row r="1047981" spans="1:33" ht="12.75">
      <c r="A1047981" s="247"/>
      <c r="B1047981" s="248"/>
      <c r="C1047981" s="249"/>
      <c r="D1047981" s="250"/>
      <c r="E1047981" s="250"/>
      <c r="F1047981" s="250"/>
      <c r="G1047981" s="250"/>
      <c r="H1047981" s="250"/>
      <c r="I1047981" s="250"/>
      <c r="J1047981" s="244"/>
      <c r="K1047981" s="244"/>
      <c r="L1047981" s="244"/>
      <c r="M1047981" s="244"/>
      <c r="N1047981" s="244"/>
      <c r="O1047981" s="251"/>
      <c r="P1047981" s="251"/>
      <c r="Q1047981" s="251"/>
      <c r="R1047981" s="251"/>
      <c r="S1047981" s="251"/>
      <c r="T1047981" s="251"/>
      <c r="U1047981" s="251"/>
      <c r="V1047981" s="251"/>
      <c r="W1047981" s="251"/>
      <c r="X1047981" s="251"/>
      <c r="Y1047981" s="251"/>
      <c r="Z1047981" s="251"/>
      <c r="AA1047981" s="251"/>
      <c r="AB1047981" s="247"/>
      <c r="AC1047981" s="247"/>
      <c r="AD1047981" s="245"/>
      <c r="AE1047981" s="245"/>
      <c r="AF1047981" s="245"/>
      <c r="AG1047981" s="245"/>
    </row>
    <row r="1047982" spans="1:33" ht="12.75">
      <c r="A1047982" s="247"/>
      <c r="B1047982" s="248"/>
      <c r="C1047982" s="249"/>
      <c r="D1047982" s="250"/>
      <c r="E1047982" s="250"/>
      <c r="F1047982" s="250"/>
      <c r="G1047982" s="250"/>
      <c r="H1047982" s="250"/>
      <c r="I1047982" s="250"/>
      <c r="J1047982" s="244"/>
      <c r="K1047982" s="244"/>
      <c r="L1047982" s="244"/>
      <c r="M1047982" s="244"/>
      <c r="N1047982" s="244"/>
      <c r="O1047982" s="251"/>
      <c r="P1047982" s="251"/>
      <c r="Q1047982" s="251"/>
      <c r="R1047982" s="251"/>
      <c r="S1047982" s="251"/>
      <c r="T1047982" s="251"/>
      <c r="U1047982" s="251"/>
      <c r="V1047982" s="251"/>
      <c r="W1047982" s="251"/>
      <c r="X1047982" s="251"/>
      <c r="Y1047982" s="251"/>
      <c r="Z1047982" s="251"/>
      <c r="AA1047982" s="251"/>
      <c r="AB1047982" s="247"/>
      <c r="AC1047982" s="247"/>
      <c r="AD1047982" s="245"/>
      <c r="AE1047982" s="245"/>
      <c r="AF1047982" s="245"/>
      <c r="AG1047982" s="245"/>
    </row>
    <row r="1047983" spans="1:33" ht="12.75">
      <c r="A1047983" s="247"/>
      <c r="B1047983" s="248"/>
      <c r="C1047983" s="249"/>
      <c r="D1047983" s="250"/>
      <c r="E1047983" s="250"/>
      <c r="F1047983" s="250"/>
      <c r="G1047983" s="250"/>
      <c r="H1047983" s="250"/>
      <c r="I1047983" s="250"/>
      <c r="J1047983" s="244"/>
      <c r="K1047983" s="244"/>
      <c r="L1047983" s="244"/>
      <c r="M1047983" s="244"/>
      <c r="N1047983" s="244"/>
      <c r="O1047983" s="251"/>
      <c r="P1047983" s="251"/>
      <c r="Q1047983" s="251"/>
      <c r="R1047983" s="251"/>
      <c r="S1047983" s="251"/>
      <c r="T1047983" s="251"/>
      <c r="U1047983" s="251"/>
      <c r="V1047983" s="251"/>
      <c r="W1047983" s="251"/>
      <c r="X1047983" s="251"/>
      <c r="Y1047983" s="251"/>
      <c r="Z1047983" s="251"/>
      <c r="AA1047983" s="251"/>
      <c r="AB1047983" s="247"/>
      <c r="AC1047983" s="247"/>
      <c r="AD1047983" s="245"/>
      <c r="AE1047983" s="245"/>
      <c r="AF1047983" s="245"/>
      <c r="AG1047983" s="245"/>
    </row>
    <row r="1047984" spans="1:33" ht="12.75">
      <c r="A1047984" s="247"/>
      <c r="B1047984" s="248"/>
      <c r="C1047984" s="249"/>
      <c r="D1047984" s="250"/>
      <c r="E1047984" s="250"/>
      <c r="F1047984" s="250"/>
      <c r="G1047984" s="250"/>
      <c r="H1047984" s="250"/>
      <c r="I1047984" s="250"/>
      <c r="J1047984" s="244"/>
      <c r="K1047984" s="244"/>
      <c r="L1047984" s="244"/>
      <c r="M1047984" s="244"/>
      <c r="N1047984" s="244"/>
      <c r="O1047984" s="251"/>
      <c r="P1047984" s="251"/>
      <c r="Q1047984" s="251"/>
      <c r="R1047984" s="251"/>
      <c r="S1047984" s="251"/>
      <c r="T1047984" s="251"/>
      <c r="U1047984" s="251"/>
      <c r="V1047984" s="251"/>
      <c r="W1047984" s="251"/>
      <c r="X1047984" s="251"/>
      <c r="Y1047984" s="251"/>
      <c r="Z1047984" s="251"/>
      <c r="AA1047984" s="251"/>
      <c r="AB1047984" s="247"/>
      <c r="AC1047984" s="247"/>
      <c r="AD1047984" s="245"/>
      <c r="AE1047984" s="245"/>
      <c r="AF1047984" s="245"/>
      <c r="AG1047984" s="245"/>
    </row>
    <row r="1047985" spans="1:33" ht="12.75">
      <c r="A1047985" s="247"/>
      <c r="B1047985" s="248"/>
      <c r="C1047985" s="249"/>
      <c r="D1047985" s="250"/>
      <c r="E1047985" s="250"/>
      <c r="F1047985" s="250"/>
      <c r="G1047985" s="250"/>
      <c r="H1047985" s="250"/>
      <c r="I1047985" s="250"/>
      <c r="J1047985" s="244"/>
      <c r="K1047985" s="244"/>
      <c r="L1047985" s="244"/>
      <c r="M1047985" s="244"/>
      <c r="N1047985" s="244"/>
      <c r="O1047985" s="251"/>
      <c r="P1047985" s="251"/>
      <c r="Q1047985" s="251"/>
      <c r="R1047985" s="251"/>
      <c r="S1047985" s="251"/>
      <c r="T1047985" s="251"/>
      <c r="U1047985" s="251"/>
      <c r="V1047985" s="251"/>
      <c r="W1047985" s="251"/>
      <c r="X1047985" s="251"/>
      <c r="Y1047985" s="251"/>
      <c r="Z1047985" s="251"/>
      <c r="AA1047985" s="251"/>
      <c r="AB1047985" s="247"/>
      <c r="AC1047985" s="247"/>
      <c r="AD1047985" s="245"/>
      <c r="AE1047985" s="245"/>
      <c r="AF1047985" s="245"/>
      <c r="AG1047985" s="245"/>
    </row>
    <row r="1047986" spans="1:33" ht="12.75">
      <c r="A1047986" s="247"/>
      <c r="B1047986" s="248"/>
      <c r="C1047986" s="249"/>
      <c r="D1047986" s="250"/>
      <c r="E1047986" s="250"/>
      <c r="F1047986" s="250"/>
      <c r="G1047986" s="250"/>
      <c r="H1047986" s="250"/>
      <c r="I1047986" s="250"/>
      <c r="J1047986" s="244"/>
      <c r="K1047986" s="244"/>
      <c r="L1047986" s="244"/>
      <c r="M1047986" s="244"/>
      <c r="N1047986" s="244"/>
      <c r="O1047986" s="251"/>
      <c r="P1047986" s="251"/>
      <c r="Q1047986" s="251"/>
      <c r="R1047986" s="251"/>
      <c r="S1047986" s="251"/>
      <c r="T1047986" s="251"/>
      <c r="U1047986" s="251"/>
      <c r="V1047986" s="251"/>
      <c r="W1047986" s="251"/>
      <c r="X1047986" s="251"/>
      <c r="Y1047986" s="251"/>
      <c r="Z1047986" s="251"/>
      <c r="AA1047986" s="251"/>
      <c r="AB1047986" s="247"/>
      <c r="AC1047986" s="247"/>
      <c r="AD1047986" s="245"/>
      <c r="AE1047986" s="245"/>
      <c r="AF1047986" s="245"/>
      <c r="AG1047986" s="245"/>
    </row>
    <row r="1047987" spans="1:33" ht="12.75">
      <c r="A1047987" s="247"/>
      <c r="B1047987" s="248"/>
      <c r="C1047987" s="249"/>
      <c r="D1047987" s="250"/>
      <c r="E1047987" s="250"/>
      <c r="F1047987" s="250"/>
      <c r="G1047987" s="250"/>
      <c r="H1047987" s="250"/>
      <c r="I1047987" s="250"/>
      <c r="J1047987" s="244"/>
      <c r="K1047987" s="244"/>
      <c r="L1047987" s="244"/>
      <c r="M1047987" s="244"/>
      <c r="N1047987" s="244"/>
      <c r="O1047987" s="251"/>
      <c r="P1047987" s="251"/>
      <c r="Q1047987" s="251"/>
      <c r="R1047987" s="251"/>
      <c r="S1047987" s="251"/>
      <c r="T1047987" s="251"/>
      <c r="U1047987" s="251"/>
      <c r="V1047987" s="251"/>
      <c r="W1047987" s="251"/>
      <c r="X1047987" s="251"/>
      <c r="Y1047987" s="251"/>
      <c r="Z1047987" s="251"/>
      <c r="AA1047987" s="251"/>
      <c r="AB1047987" s="247"/>
      <c r="AC1047987" s="247"/>
      <c r="AD1047987" s="245"/>
      <c r="AE1047987" s="245"/>
      <c r="AF1047987" s="245"/>
      <c r="AG1047987" s="245"/>
    </row>
    <row r="1047988" spans="1:33" ht="12.75">
      <c r="A1047988" s="247"/>
      <c r="B1047988" s="248"/>
      <c r="C1047988" s="249"/>
      <c r="D1047988" s="250"/>
      <c r="E1047988" s="250"/>
      <c r="F1047988" s="250"/>
      <c r="G1047988" s="250"/>
      <c r="H1047988" s="250"/>
      <c r="I1047988" s="250"/>
      <c r="J1047988" s="244"/>
      <c r="K1047988" s="244"/>
      <c r="L1047988" s="244"/>
      <c r="M1047988" s="244"/>
      <c r="N1047988" s="244"/>
      <c r="O1047988" s="251"/>
      <c r="P1047988" s="251"/>
      <c r="Q1047988" s="251"/>
      <c r="R1047988" s="251"/>
      <c r="S1047988" s="251"/>
      <c r="T1047988" s="251"/>
      <c r="U1047988" s="251"/>
      <c r="V1047988" s="251"/>
      <c r="W1047988" s="251"/>
      <c r="X1047988" s="251"/>
      <c r="Y1047988" s="251"/>
      <c r="Z1047988" s="251"/>
      <c r="AA1047988" s="251"/>
      <c r="AB1047988" s="247"/>
      <c r="AC1047988" s="247"/>
      <c r="AD1047988" s="245"/>
      <c r="AE1047988" s="245"/>
      <c r="AF1047988" s="245"/>
      <c r="AG1047988" s="245"/>
    </row>
    <row r="1047989" spans="1:33" ht="12.75">
      <c r="A1047989" s="247"/>
      <c r="B1047989" s="248"/>
      <c r="C1047989" s="249"/>
      <c r="D1047989" s="250"/>
      <c r="E1047989" s="250"/>
      <c r="F1047989" s="250"/>
      <c r="G1047989" s="250"/>
      <c r="H1047989" s="250"/>
      <c r="I1047989" s="250"/>
      <c r="J1047989" s="244"/>
      <c r="K1047989" s="244"/>
      <c r="L1047989" s="244"/>
      <c r="M1047989" s="244"/>
      <c r="N1047989" s="244"/>
      <c r="O1047989" s="251"/>
      <c r="P1047989" s="251"/>
      <c r="Q1047989" s="251"/>
      <c r="R1047989" s="251"/>
      <c r="S1047989" s="251"/>
      <c r="T1047989" s="251"/>
      <c r="U1047989" s="251"/>
      <c r="V1047989" s="251"/>
      <c r="W1047989" s="251"/>
      <c r="X1047989" s="251"/>
      <c r="Y1047989" s="251"/>
      <c r="Z1047989" s="251"/>
      <c r="AA1047989" s="251"/>
      <c r="AB1047989" s="247"/>
      <c r="AC1047989" s="247"/>
      <c r="AD1047989" s="245"/>
      <c r="AE1047989" s="245"/>
      <c r="AF1047989" s="245"/>
      <c r="AG1047989" s="245"/>
    </row>
    <row r="1047990" spans="1:33" ht="12.75">
      <c r="A1047990" s="247"/>
      <c r="B1047990" s="248"/>
      <c r="C1047990" s="249"/>
      <c r="D1047990" s="250"/>
      <c r="E1047990" s="250"/>
      <c r="F1047990" s="250"/>
      <c r="G1047990" s="250"/>
      <c r="H1047990" s="250"/>
      <c r="I1047990" s="250"/>
      <c r="J1047990" s="244"/>
      <c r="K1047990" s="244"/>
      <c r="L1047990" s="244"/>
      <c r="M1047990" s="244"/>
      <c r="N1047990" s="244"/>
      <c r="O1047990" s="251"/>
      <c r="P1047990" s="251"/>
      <c r="Q1047990" s="251"/>
      <c r="R1047990" s="251"/>
      <c r="S1047990" s="251"/>
      <c r="T1047990" s="251"/>
      <c r="U1047990" s="251"/>
      <c r="V1047990" s="251"/>
      <c r="W1047990" s="251"/>
      <c r="X1047990" s="251"/>
      <c r="Y1047990" s="251"/>
      <c r="Z1047990" s="251"/>
      <c r="AA1047990" s="251"/>
      <c r="AB1047990" s="247"/>
      <c r="AC1047990" s="247"/>
      <c r="AD1047990" s="245"/>
      <c r="AE1047990" s="245"/>
      <c r="AF1047990" s="245"/>
      <c r="AG1047990" s="245"/>
    </row>
    <row r="1047991" spans="1:33" ht="12.75">
      <c r="A1047991" s="247"/>
      <c r="B1047991" s="248"/>
      <c r="C1047991" s="249"/>
      <c r="D1047991" s="250"/>
      <c r="E1047991" s="250"/>
      <c r="F1047991" s="250"/>
      <c r="G1047991" s="250"/>
      <c r="H1047991" s="250"/>
      <c r="I1047991" s="250"/>
      <c r="J1047991" s="244"/>
      <c r="K1047991" s="244"/>
      <c r="L1047991" s="244"/>
      <c r="M1047991" s="244"/>
      <c r="N1047991" s="244"/>
      <c r="O1047991" s="251"/>
      <c r="P1047991" s="251"/>
      <c r="Q1047991" s="251"/>
      <c r="R1047991" s="251"/>
      <c r="S1047991" s="251"/>
      <c r="T1047991" s="251"/>
      <c r="U1047991" s="251"/>
      <c r="V1047991" s="251"/>
      <c r="W1047991" s="251"/>
      <c r="X1047991" s="251"/>
      <c r="Y1047991" s="251"/>
      <c r="Z1047991" s="251"/>
      <c r="AA1047991" s="251"/>
      <c r="AB1047991" s="247"/>
      <c r="AC1047991" s="247"/>
      <c r="AD1047991" s="245"/>
      <c r="AE1047991" s="245"/>
      <c r="AF1047991" s="245"/>
      <c r="AG1047991" s="245"/>
    </row>
    <row r="1047992" spans="1:33" ht="12.75">
      <c r="A1047992" s="247"/>
      <c r="B1047992" s="248"/>
      <c r="C1047992" s="249"/>
      <c r="D1047992" s="250"/>
      <c r="E1047992" s="250"/>
      <c r="F1047992" s="250"/>
      <c r="G1047992" s="250"/>
      <c r="H1047992" s="250"/>
      <c r="I1047992" s="250"/>
      <c r="J1047992" s="244"/>
      <c r="K1047992" s="244"/>
      <c r="L1047992" s="244"/>
      <c r="M1047992" s="244"/>
      <c r="N1047992" s="244"/>
      <c r="O1047992" s="251"/>
      <c r="P1047992" s="251"/>
      <c r="Q1047992" s="251"/>
      <c r="R1047992" s="251"/>
      <c r="S1047992" s="251"/>
      <c r="T1047992" s="251"/>
      <c r="U1047992" s="251"/>
      <c r="V1047992" s="251"/>
      <c r="W1047992" s="251"/>
      <c r="X1047992" s="251"/>
      <c r="Y1047992" s="251"/>
      <c r="Z1047992" s="251"/>
      <c r="AA1047992" s="251"/>
      <c r="AB1047992" s="247"/>
      <c r="AC1047992" s="247"/>
      <c r="AD1047992" s="245"/>
      <c r="AE1047992" s="245"/>
      <c r="AF1047992" s="245"/>
      <c r="AG1047992" s="245"/>
    </row>
    <row r="1047993" spans="1:33" ht="12.75">
      <c r="A1047993" s="247"/>
      <c r="B1047993" s="248"/>
      <c r="C1047993" s="249"/>
      <c r="D1047993" s="250"/>
      <c r="E1047993" s="250"/>
      <c r="F1047993" s="250"/>
      <c r="G1047993" s="250"/>
      <c r="H1047993" s="250"/>
      <c r="I1047993" s="250"/>
      <c r="J1047993" s="244"/>
      <c r="K1047993" s="244"/>
      <c r="L1047993" s="244"/>
      <c r="M1047993" s="244"/>
      <c r="N1047993" s="244"/>
      <c r="O1047993" s="251"/>
      <c r="P1047993" s="251"/>
      <c r="Q1047993" s="251"/>
      <c r="R1047993" s="251"/>
      <c r="S1047993" s="251"/>
      <c r="T1047993" s="251"/>
      <c r="U1047993" s="251"/>
      <c r="V1047993" s="251"/>
      <c r="W1047993" s="251"/>
      <c r="X1047993" s="251"/>
      <c r="Y1047993" s="251"/>
      <c r="Z1047993" s="251"/>
      <c r="AA1047993" s="251"/>
      <c r="AB1047993" s="247"/>
      <c r="AC1047993" s="247"/>
      <c r="AD1047993" s="245"/>
      <c r="AE1047993" s="245"/>
      <c r="AF1047993" s="245"/>
      <c r="AG1047993" s="245"/>
    </row>
    <row r="1047994" spans="1:33" ht="12.75">
      <c r="A1047994" s="247"/>
      <c r="B1047994" s="248"/>
      <c r="C1047994" s="249"/>
      <c r="D1047994" s="250"/>
      <c r="E1047994" s="250"/>
      <c r="F1047994" s="250"/>
      <c r="G1047994" s="250"/>
      <c r="H1047994" s="250"/>
      <c r="I1047994" s="250"/>
      <c r="J1047994" s="244"/>
      <c r="K1047994" s="244"/>
      <c r="L1047994" s="244"/>
      <c r="M1047994" s="244"/>
      <c r="N1047994" s="244"/>
      <c r="O1047994" s="251"/>
      <c r="P1047994" s="251"/>
      <c r="Q1047994" s="251"/>
      <c r="R1047994" s="251"/>
      <c r="S1047994" s="251"/>
      <c r="T1047994" s="251"/>
      <c r="U1047994" s="251"/>
      <c r="V1047994" s="251"/>
      <c r="W1047994" s="251"/>
      <c r="X1047994" s="251"/>
      <c r="Y1047994" s="251"/>
      <c r="Z1047994" s="251"/>
      <c r="AA1047994" s="251"/>
      <c r="AB1047994" s="247"/>
      <c r="AC1047994" s="247"/>
      <c r="AD1047994" s="245"/>
      <c r="AE1047994" s="245"/>
      <c r="AF1047994" s="245"/>
      <c r="AG1047994" s="245"/>
    </row>
    <row r="1047995" spans="1:33" ht="12.75">
      <c r="A1047995" s="247"/>
      <c r="B1047995" s="248"/>
      <c r="C1047995" s="249"/>
      <c r="D1047995" s="250"/>
      <c r="E1047995" s="250"/>
      <c r="F1047995" s="250"/>
      <c r="G1047995" s="250"/>
      <c r="H1047995" s="250"/>
      <c r="I1047995" s="250"/>
      <c r="J1047995" s="244"/>
      <c r="K1047995" s="244"/>
      <c r="L1047995" s="244"/>
      <c r="M1047995" s="244"/>
      <c r="N1047995" s="244"/>
      <c r="O1047995" s="251"/>
      <c r="P1047995" s="251"/>
      <c r="Q1047995" s="251"/>
      <c r="R1047995" s="251"/>
      <c r="S1047995" s="251"/>
      <c r="T1047995" s="251"/>
      <c r="U1047995" s="251"/>
      <c r="V1047995" s="251"/>
      <c r="W1047995" s="251"/>
      <c r="X1047995" s="251"/>
      <c r="Y1047995" s="251"/>
      <c r="Z1047995" s="251"/>
      <c r="AA1047995" s="251"/>
      <c r="AB1047995" s="247"/>
      <c r="AC1047995" s="247"/>
      <c r="AD1047995" s="245"/>
      <c r="AE1047995" s="245"/>
      <c r="AF1047995" s="245"/>
      <c r="AG1047995" s="245"/>
    </row>
    <row r="1047996" spans="1:33" ht="12.75">
      <c r="A1047996" s="247"/>
      <c r="B1047996" s="248"/>
      <c r="C1047996" s="249"/>
      <c r="D1047996" s="250"/>
      <c r="E1047996" s="250"/>
      <c r="F1047996" s="250"/>
      <c r="G1047996" s="250"/>
      <c r="H1047996" s="250"/>
      <c r="I1047996" s="250"/>
      <c r="J1047996" s="244"/>
      <c r="K1047996" s="244"/>
      <c r="L1047996" s="244"/>
      <c r="M1047996" s="244"/>
      <c r="N1047996" s="244"/>
      <c r="O1047996" s="251"/>
      <c r="P1047996" s="251"/>
      <c r="Q1047996" s="251"/>
      <c r="R1047996" s="251"/>
      <c r="S1047996" s="251"/>
      <c r="T1047996" s="251"/>
      <c r="U1047996" s="251"/>
      <c r="V1047996" s="251"/>
      <c r="W1047996" s="251"/>
      <c r="X1047996" s="251"/>
      <c r="Y1047996" s="251"/>
      <c r="Z1047996" s="251"/>
      <c r="AA1047996" s="251"/>
      <c r="AB1047996" s="247"/>
      <c r="AC1047996" s="247"/>
      <c r="AD1047996" s="245"/>
      <c r="AE1047996" s="245"/>
      <c r="AF1047996" s="245"/>
      <c r="AG1047996" s="245"/>
    </row>
    <row r="1047997" spans="1:33" ht="12.75">
      <c r="A1047997" s="247"/>
      <c r="B1047997" s="248"/>
      <c r="C1047997" s="249"/>
      <c r="D1047997" s="250"/>
      <c r="E1047997" s="250"/>
      <c r="F1047997" s="250"/>
      <c r="G1047997" s="250"/>
      <c r="H1047997" s="250"/>
      <c r="I1047997" s="250"/>
      <c r="J1047997" s="244"/>
      <c r="K1047997" s="244"/>
      <c r="L1047997" s="244"/>
      <c r="M1047997" s="244"/>
      <c r="N1047997" s="244"/>
      <c r="O1047997" s="251"/>
      <c r="P1047997" s="251"/>
      <c r="Q1047997" s="251"/>
      <c r="R1047997" s="251"/>
      <c r="S1047997" s="251"/>
      <c r="T1047997" s="251"/>
      <c r="U1047997" s="251"/>
      <c r="V1047997" s="251"/>
      <c r="W1047997" s="251"/>
      <c r="X1047997" s="251"/>
      <c r="Y1047997" s="251"/>
      <c r="Z1047997" s="251"/>
      <c r="AA1047997" s="251"/>
      <c r="AB1047997" s="247"/>
      <c r="AC1047997" s="247"/>
      <c r="AD1047997" s="245"/>
      <c r="AE1047997" s="245"/>
      <c r="AF1047997" s="245"/>
      <c r="AG1047997" s="245"/>
    </row>
    <row r="1047998" spans="1:33" ht="12.75">
      <c r="A1047998" s="247"/>
      <c r="B1047998" s="248"/>
      <c r="C1047998" s="249"/>
      <c r="D1047998" s="250"/>
      <c r="E1047998" s="250"/>
      <c r="F1047998" s="250"/>
      <c r="G1047998" s="250"/>
      <c r="H1047998" s="250"/>
      <c r="I1047998" s="250"/>
      <c r="J1047998" s="244"/>
      <c r="K1047998" s="244"/>
      <c r="L1047998" s="244"/>
      <c r="M1047998" s="244"/>
      <c r="N1047998" s="244"/>
      <c r="O1047998" s="251"/>
      <c r="P1047998" s="251"/>
      <c r="Q1047998" s="251"/>
      <c r="R1047998" s="251"/>
      <c r="S1047998" s="251"/>
      <c r="T1047998" s="251"/>
      <c r="U1047998" s="251"/>
      <c r="V1047998" s="251"/>
      <c r="W1047998" s="251"/>
      <c r="X1047998" s="251"/>
      <c r="Y1047998" s="251"/>
      <c r="Z1047998" s="251"/>
      <c r="AA1047998" s="251"/>
      <c r="AB1047998" s="247"/>
      <c r="AC1047998" s="247"/>
      <c r="AD1047998" s="245"/>
      <c r="AE1047998" s="245"/>
      <c r="AF1047998" s="245"/>
      <c r="AG1047998" s="245"/>
    </row>
    <row r="1047999" spans="1:33" ht="12.75">
      <c r="A1047999" s="247"/>
      <c r="B1047999" s="248"/>
      <c r="C1047999" s="249"/>
      <c r="D1047999" s="250"/>
      <c r="E1047999" s="250"/>
      <c r="F1047999" s="250"/>
      <c r="G1047999" s="250"/>
      <c r="H1047999" s="250"/>
      <c r="I1047999" s="250"/>
      <c r="J1047999" s="244"/>
      <c r="K1047999" s="244"/>
      <c r="L1047999" s="244"/>
      <c r="M1047999" s="244"/>
      <c r="N1047999" s="244"/>
      <c r="O1047999" s="251"/>
      <c r="P1047999" s="251"/>
      <c r="Q1047999" s="251"/>
      <c r="R1047999" s="251"/>
      <c r="S1047999" s="251"/>
      <c r="T1047999" s="251"/>
      <c r="U1047999" s="251"/>
      <c r="V1047999" s="251"/>
      <c r="W1047999" s="251"/>
      <c r="X1047999" s="251"/>
      <c r="Y1047999" s="251"/>
      <c r="Z1047999" s="251"/>
      <c r="AA1047999" s="251"/>
      <c r="AB1047999" s="247"/>
      <c r="AC1047999" s="247"/>
      <c r="AD1047999" s="245"/>
      <c r="AE1047999" s="245"/>
      <c r="AF1047999" s="245"/>
      <c r="AG1047999" s="245"/>
    </row>
    <row r="1048000" spans="1:33" ht="12.75">
      <c r="A1048000" s="247"/>
      <c r="B1048000" s="248"/>
      <c r="C1048000" s="249"/>
      <c r="D1048000" s="250"/>
      <c r="E1048000" s="250"/>
      <c r="F1048000" s="250"/>
      <c r="G1048000" s="250"/>
      <c r="H1048000" s="250"/>
      <c r="I1048000" s="250"/>
      <c r="J1048000" s="244"/>
      <c r="K1048000" s="244"/>
      <c r="L1048000" s="244"/>
      <c r="M1048000" s="244"/>
      <c r="N1048000" s="244"/>
      <c r="O1048000" s="251"/>
      <c r="P1048000" s="251"/>
      <c r="Q1048000" s="251"/>
      <c r="R1048000" s="251"/>
      <c r="S1048000" s="251"/>
      <c r="T1048000" s="251"/>
      <c r="U1048000" s="251"/>
      <c r="V1048000" s="251"/>
      <c r="W1048000" s="251"/>
      <c r="X1048000" s="251"/>
      <c r="Y1048000" s="251"/>
      <c r="Z1048000" s="251"/>
      <c r="AA1048000" s="251"/>
      <c r="AB1048000" s="247"/>
      <c r="AC1048000" s="247"/>
      <c r="AD1048000" s="245"/>
      <c r="AE1048000" s="245"/>
      <c r="AF1048000" s="245"/>
      <c r="AG1048000" s="245"/>
    </row>
    <row r="1048001" spans="1:33" ht="12.75">
      <c r="A1048001" s="247"/>
      <c r="B1048001" s="248"/>
      <c r="C1048001" s="249"/>
      <c r="D1048001" s="250"/>
      <c r="E1048001" s="250"/>
      <c r="F1048001" s="250"/>
      <c r="G1048001" s="250"/>
      <c r="H1048001" s="250"/>
      <c r="I1048001" s="250"/>
      <c r="J1048001" s="244"/>
      <c r="K1048001" s="244"/>
      <c r="L1048001" s="244"/>
      <c r="M1048001" s="244"/>
      <c r="N1048001" s="244"/>
      <c r="O1048001" s="251"/>
      <c r="P1048001" s="251"/>
      <c r="Q1048001" s="251"/>
      <c r="R1048001" s="251"/>
      <c r="S1048001" s="251"/>
      <c r="T1048001" s="251"/>
      <c r="U1048001" s="251"/>
      <c r="V1048001" s="251"/>
      <c r="W1048001" s="251"/>
      <c r="X1048001" s="251"/>
      <c r="Y1048001" s="251"/>
      <c r="Z1048001" s="251"/>
      <c r="AA1048001" s="251"/>
      <c r="AB1048001" s="247"/>
      <c r="AC1048001" s="247"/>
      <c r="AD1048001" s="245"/>
      <c r="AE1048001" s="245"/>
      <c r="AF1048001" s="245"/>
      <c r="AG1048001" s="245"/>
    </row>
    <row r="1048002" spans="1:33" ht="12.75">
      <c r="A1048002" s="247"/>
      <c r="B1048002" s="248"/>
      <c r="C1048002" s="249"/>
      <c r="D1048002" s="250"/>
      <c r="E1048002" s="250"/>
      <c r="F1048002" s="250"/>
      <c r="G1048002" s="250"/>
      <c r="H1048002" s="250"/>
      <c r="I1048002" s="250"/>
      <c r="J1048002" s="244"/>
      <c r="K1048002" s="244"/>
      <c r="L1048002" s="244"/>
      <c r="M1048002" s="244"/>
      <c r="N1048002" s="244"/>
      <c r="O1048002" s="251"/>
      <c r="P1048002" s="251"/>
      <c r="Q1048002" s="251"/>
      <c r="R1048002" s="251"/>
      <c r="S1048002" s="251"/>
      <c r="T1048002" s="251"/>
      <c r="U1048002" s="251"/>
      <c r="V1048002" s="251"/>
      <c r="W1048002" s="251"/>
      <c r="X1048002" s="251"/>
      <c r="Y1048002" s="251"/>
      <c r="Z1048002" s="251"/>
      <c r="AA1048002" s="251"/>
      <c r="AB1048002" s="247"/>
      <c r="AC1048002" s="247"/>
      <c r="AD1048002" s="245"/>
      <c r="AE1048002" s="245"/>
      <c r="AF1048002" s="245"/>
      <c r="AG1048002" s="245"/>
    </row>
    <row r="1048003" spans="1:33" ht="12.75">
      <c r="A1048003" s="247"/>
      <c r="B1048003" s="248"/>
      <c r="C1048003" s="249"/>
      <c r="D1048003" s="250"/>
      <c r="E1048003" s="250"/>
      <c r="F1048003" s="250"/>
      <c r="G1048003" s="250"/>
      <c r="H1048003" s="250"/>
      <c r="I1048003" s="250"/>
      <c r="J1048003" s="244"/>
      <c r="K1048003" s="244"/>
      <c r="L1048003" s="244"/>
      <c r="M1048003" s="244"/>
      <c r="N1048003" s="244"/>
      <c r="O1048003" s="251"/>
      <c r="P1048003" s="251"/>
      <c r="Q1048003" s="251"/>
      <c r="R1048003" s="251"/>
      <c r="S1048003" s="251"/>
      <c r="T1048003" s="251"/>
      <c r="U1048003" s="251"/>
      <c r="V1048003" s="251"/>
      <c r="W1048003" s="251"/>
      <c r="X1048003" s="251"/>
      <c r="Y1048003" s="251"/>
      <c r="Z1048003" s="251"/>
      <c r="AA1048003" s="251"/>
      <c r="AB1048003" s="247"/>
      <c r="AC1048003" s="247"/>
      <c r="AD1048003" s="245"/>
      <c r="AE1048003" s="245"/>
      <c r="AF1048003" s="245"/>
      <c r="AG1048003" s="245"/>
    </row>
    <row r="1048004" spans="1:33" ht="12.75">
      <c r="A1048004" s="247"/>
      <c r="B1048004" s="248"/>
      <c r="C1048004" s="249"/>
      <c r="D1048004" s="250"/>
      <c r="E1048004" s="250"/>
      <c r="F1048004" s="250"/>
      <c r="G1048004" s="250"/>
      <c r="H1048004" s="250"/>
      <c r="I1048004" s="250"/>
      <c r="J1048004" s="244"/>
      <c r="K1048004" s="244"/>
      <c r="L1048004" s="244"/>
      <c r="M1048004" s="244"/>
      <c r="N1048004" s="244"/>
      <c r="O1048004" s="251"/>
      <c r="P1048004" s="251"/>
      <c r="Q1048004" s="251"/>
      <c r="R1048004" s="251"/>
      <c r="S1048004" s="251"/>
      <c r="T1048004" s="251"/>
      <c r="U1048004" s="251"/>
      <c r="V1048004" s="251"/>
      <c r="W1048004" s="251"/>
      <c r="X1048004" s="251"/>
      <c r="Y1048004" s="251"/>
      <c r="Z1048004" s="251"/>
      <c r="AA1048004" s="251"/>
      <c r="AB1048004" s="247"/>
      <c r="AC1048004" s="247"/>
      <c r="AD1048004" s="245"/>
      <c r="AE1048004" s="245"/>
      <c r="AF1048004" s="245"/>
      <c r="AG1048004" s="245"/>
    </row>
    <row r="1048005" spans="1:33" ht="12.75">
      <c r="A1048005" s="247"/>
      <c r="B1048005" s="248"/>
      <c r="C1048005" s="249"/>
      <c r="D1048005" s="250"/>
      <c r="E1048005" s="250"/>
      <c r="F1048005" s="250"/>
      <c r="G1048005" s="250"/>
      <c r="H1048005" s="250"/>
      <c r="I1048005" s="250"/>
      <c r="J1048005" s="244"/>
      <c r="K1048005" s="244"/>
      <c r="L1048005" s="244"/>
      <c r="M1048005" s="244"/>
      <c r="N1048005" s="244"/>
      <c r="O1048005" s="251"/>
      <c r="P1048005" s="251"/>
      <c r="Q1048005" s="251"/>
      <c r="R1048005" s="251"/>
      <c r="S1048005" s="251"/>
      <c r="T1048005" s="251"/>
      <c r="U1048005" s="251"/>
      <c r="V1048005" s="251"/>
      <c r="W1048005" s="251"/>
      <c r="X1048005" s="251"/>
      <c r="Y1048005" s="251"/>
      <c r="Z1048005" s="251"/>
      <c r="AA1048005" s="251"/>
      <c r="AB1048005" s="247"/>
      <c r="AC1048005" s="247"/>
      <c r="AD1048005" s="245"/>
      <c r="AE1048005" s="245"/>
      <c r="AF1048005" s="245"/>
      <c r="AG1048005" s="245"/>
    </row>
    <row r="1048006" spans="1:33" ht="12.75">
      <c r="A1048006" s="247"/>
      <c r="B1048006" s="248"/>
      <c r="C1048006" s="249"/>
      <c r="D1048006" s="250"/>
      <c r="E1048006" s="250"/>
      <c r="F1048006" s="250"/>
      <c r="G1048006" s="250"/>
      <c r="H1048006" s="250"/>
      <c r="I1048006" s="250"/>
      <c r="J1048006" s="244"/>
      <c r="K1048006" s="244"/>
      <c r="L1048006" s="244"/>
      <c r="M1048006" s="244"/>
      <c r="N1048006" s="244"/>
      <c r="O1048006" s="251"/>
      <c r="P1048006" s="251"/>
      <c r="Q1048006" s="251"/>
      <c r="R1048006" s="251"/>
      <c r="S1048006" s="251"/>
      <c r="T1048006" s="251"/>
      <c r="U1048006" s="251"/>
      <c r="V1048006" s="251"/>
      <c r="W1048006" s="251"/>
      <c r="X1048006" s="251"/>
      <c r="Y1048006" s="251"/>
      <c r="Z1048006" s="251"/>
      <c r="AA1048006" s="251"/>
      <c r="AB1048006" s="247"/>
      <c r="AC1048006" s="247"/>
      <c r="AD1048006" s="245"/>
      <c r="AE1048006" s="245"/>
      <c r="AF1048006" s="245"/>
      <c r="AG1048006" s="245"/>
    </row>
    <row r="1048007" spans="1:33" ht="12.75">
      <c r="A1048007" s="247"/>
      <c r="B1048007" s="248"/>
      <c r="C1048007" s="249"/>
      <c r="D1048007" s="250"/>
      <c r="E1048007" s="250"/>
      <c r="F1048007" s="250"/>
      <c r="G1048007" s="250"/>
      <c r="H1048007" s="250"/>
      <c r="I1048007" s="250"/>
      <c r="J1048007" s="244"/>
      <c r="K1048007" s="244"/>
      <c r="L1048007" s="244"/>
      <c r="M1048007" s="244"/>
      <c r="N1048007" s="244"/>
      <c r="O1048007" s="251"/>
      <c r="P1048007" s="251"/>
      <c r="Q1048007" s="251"/>
      <c r="R1048007" s="251"/>
      <c r="S1048007" s="251"/>
      <c r="T1048007" s="251"/>
      <c r="U1048007" s="251"/>
      <c r="V1048007" s="251"/>
      <c r="W1048007" s="251"/>
      <c r="X1048007" s="251"/>
      <c r="Y1048007" s="251"/>
      <c r="Z1048007" s="251"/>
      <c r="AA1048007" s="251"/>
      <c r="AB1048007" s="247"/>
      <c r="AC1048007" s="247"/>
      <c r="AD1048007" s="245"/>
      <c r="AE1048007" s="245"/>
      <c r="AF1048007" s="245"/>
      <c r="AG1048007" s="245"/>
    </row>
    <row r="1048008" spans="1:33" ht="12.75">
      <c r="A1048008" s="247"/>
      <c r="B1048008" s="248"/>
      <c r="C1048008" s="249"/>
      <c r="D1048008" s="250"/>
      <c r="E1048008" s="250"/>
      <c r="F1048008" s="250"/>
      <c r="G1048008" s="250"/>
      <c r="H1048008" s="250"/>
      <c r="I1048008" s="250"/>
      <c r="J1048008" s="244"/>
      <c r="K1048008" s="244"/>
      <c r="L1048008" s="244"/>
      <c r="M1048008" s="244"/>
      <c r="N1048008" s="244"/>
      <c r="O1048008" s="251"/>
      <c r="P1048008" s="251"/>
      <c r="Q1048008" s="251"/>
      <c r="R1048008" s="251"/>
      <c r="S1048008" s="251"/>
      <c r="T1048008" s="251"/>
      <c r="U1048008" s="251"/>
      <c r="V1048008" s="251"/>
      <c r="W1048008" s="251"/>
      <c r="X1048008" s="251"/>
      <c r="Y1048008" s="251"/>
      <c r="Z1048008" s="251"/>
      <c r="AA1048008" s="251"/>
      <c r="AB1048008" s="247"/>
      <c r="AC1048008" s="247"/>
      <c r="AD1048008" s="245"/>
      <c r="AE1048008" s="245"/>
      <c r="AF1048008" s="245"/>
      <c r="AG1048008" s="245"/>
    </row>
    <row r="1048009" spans="1:33" ht="12.75">
      <c r="A1048009" s="247"/>
      <c r="B1048009" s="248"/>
      <c r="C1048009" s="249"/>
      <c r="D1048009" s="250"/>
      <c r="E1048009" s="250"/>
      <c r="F1048009" s="250"/>
      <c r="G1048009" s="250"/>
      <c r="H1048009" s="250"/>
      <c r="I1048009" s="250"/>
      <c r="J1048009" s="244"/>
      <c r="K1048009" s="244"/>
      <c r="L1048009" s="244"/>
      <c r="M1048009" s="244"/>
      <c r="N1048009" s="244"/>
      <c r="O1048009" s="251"/>
      <c r="P1048009" s="251"/>
      <c r="Q1048009" s="251"/>
      <c r="R1048009" s="251"/>
      <c r="S1048009" s="251"/>
      <c r="T1048009" s="251"/>
      <c r="U1048009" s="251"/>
      <c r="V1048009" s="251"/>
      <c r="W1048009" s="251"/>
      <c r="X1048009" s="251"/>
      <c r="Y1048009" s="251"/>
      <c r="Z1048009" s="251"/>
      <c r="AA1048009" s="251"/>
      <c r="AB1048009" s="247"/>
      <c r="AC1048009" s="247"/>
      <c r="AD1048009" s="245"/>
      <c r="AE1048009" s="245"/>
      <c r="AF1048009" s="245"/>
      <c r="AG1048009" s="245"/>
    </row>
    <row r="1048010" spans="1:33" ht="12.75">
      <c r="A1048010" s="247"/>
      <c r="B1048010" s="248"/>
      <c r="C1048010" s="249"/>
      <c r="D1048010" s="250"/>
      <c r="E1048010" s="250"/>
      <c r="F1048010" s="250"/>
      <c r="G1048010" s="250"/>
      <c r="H1048010" s="250"/>
      <c r="I1048010" s="250"/>
      <c r="J1048010" s="244"/>
      <c r="K1048010" s="244"/>
      <c r="L1048010" s="244"/>
      <c r="M1048010" s="244"/>
      <c r="N1048010" s="244"/>
      <c r="O1048010" s="251"/>
      <c r="P1048010" s="251"/>
      <c r="Q1048010" s="251"/>
      <c r="R1048010" s="251"/>
      <c r="S1048010" s="251"/>
      <c r="T1048010" s="251"/>
      <c r="U1048010" s="251"/>
      <c r="V1048010" s="251"/>
      <c r="W1048010" s="251"/>
      <c r="X1048010" s="251"/>
      <c r="Y1048010" s="251"/>
      <c r="Z1048010" s="251"/>
      <c r="AA1048010" s="251"/>
      <c r="AB1048010" s="247"/>
      <c r="AC1048010" s="247"/>
      <c r="AD1048010" s="245"/>
      <c r="AE1048010" s="245"/>
      <c r="AF1048010" s="245"/>
      <c r="AG1048010" s="245"/>
    </row>
    <row r="1048011" spans="1:33" ht="12.75">
      <c r="A1048011" s="247"/>
      <c r="B1048011" s="248"/>
      <c r="C1048011" s="249"/>
      <c r="D1048011" s="250"/>
      <c r="E1048011" s="250"/>
      <c r="F1048011" s="250"/>
      <c r="G1048011" s="250"/>
      <c r="H1048011" s="250"/>
      <c r="I1048011" s="250"/>
      <c r="J1048011" s="244"/>
      <c r="K1048011" s="244"/>
      <c r="L1048011" s="244"/>
      <c r="M1048011" s="244"/>
      <c r="N1048011" s="244"/>
      <c r="O1048011" s="251"/>
      <c r="P1048011" s="251"/>
      <c r="Q1048011" s="251"/>
      <c r="R1048011" s="251"/>
      <c r="S1048011" s="251"/>
      <c r="T1048011" s="251"/>
      <c r="U1048011" s="251"/>
      <c r="V1048011" s="251"/>
      <c r="W1048011" s="251"/>
      <c r="X1048011" s="251"/>
      <c r="Y1048011" s="251"/>
      <c r="Z1048011" s="251"/>
      <c r="AA1048011" s="251"/>
      <c r="AB1048011" s="247"/>
      <c r="AC1048011" s="247"/>
      <c r="AD1048011" s="245"/>
      <c r="AE1048011" s="245"/>
      <c r="AF1048011" s="245"/>
      <c r="AG1048011" s="245"/>
    </row>
    <row r="1048012" spans="1:33" ht="12.75">
      <c r="A1048012" s="247"/>
      <c r="B1048012" s="248"/>
      <c r="C1048012" s="249"/>
      <c r="D1048012" s="250"/>
      <c r="E1048012" s="250"/>
      <c r="F1048012" s="250"/>
      <c r="G1048012" s="250"/>
      <c r="H1048012" s="250"/>
      <c r="I1048012" s="250"/>
      <c r="J1048012" s="244"/>
      <c r="K1048012" s="244"/>
      <c r="L1048012" s="244"/>
      <c r="M1048012" s="244"/>
      <c r="N1048012" s="244"/>
      <c r="O1048012" s="251"/>
      <c r="P1048012" s="251"/>
      <c r="Q1048012" s="251"/>
      <c r="R1048012" s="251"/>
      <c r="S1048012" s="251"/>
      <c r="T1048012" s="251"/>
      <c r="U1048012" s="251"/>
      <c r="V1048012" s="251"/>
      <c r="W1048012" s="251"/>
      <c r="X1048012" s="251"/>
      <c r="Y1048012" s="251"/>
      <c r="Z1048012" s="251"/>
      <c r="AA1048012" s="251"/>
      <c r="AB1048012" s="247"/>
      <c r="AC1048012" s="247"/>
      <c r="AD1048012" s="245"/>
      <c r="AE1048012" s="245"/>
      <c r="AF1048012" s="245"/>
      <c r="AG1048012" s="245"/>
    </row>
    <row r="1048013" spans="1:33" ht="12.75">
      <c r="A1048013" s="247"/>
      <c r="B1048013" s="248"/>
      <c r="C1048013" s="249"/>
      <c r="D1048013" s="250"/>
      <c r="E1048013" s="250"/>
      <c r="F1048013" s="250"/>
      <c r="G1048013" s="250"/>
      <c r="H1048013" s="250"/>
      <c r="I1048013" s="250"/>
      <c r="J1048013" s="244"/>
      <c r="K1048013" s="244"/>
      <c r="L1048013" s="244"/>
      <c r="M1048013" s="244"/>
      <c r="N1048013" s="244"/>
      <c r="O1048013" s="251"/>
      <c r="P1048013" s="251"/>
      <c r="Q1048013" s="251"/>
      <c r="R1048013" s="251"/>
      <c r="S1048013" s="251"/>
      <c r="T1048013" s="251"/>
      <c r="U1048013" s="251"/>
      <c r="V1048013" s="251"/>
      <c r="W1048013" s="251"/>
      <c r="X1048013" s="251"/>
      <c r="Y1048013" s="251"/>
      <c r="Z1048013" s="251"/>
      <c r="AA1048013" s="251"/>
      <c r="AB1048013" s="247"/>
      <c r="AC1048013" s="247"/>
      <c r="AD1048013" s="245"/>
      <c r="AE1048013" s="245"/>
      <c r="AF1048013" s="245"/>
      <c r="AG1048013" s="245"/>
    </row>
    <row r="1048014" spans="1:33" ht="12.75">
      <c r="A1048014" s="247"/>
      <c r="B1048014" s="248"/>
      <c r="C1048014" s="249"/>
      <c r="D1048014" s="250"/>
      <c r="E1048014" s="250"/>
      <c r="F1048014" s="250"/>
      <c r="G1048014" s="250"/>
      <c r="H1048014" s="250"/>
      <c r="I1048014" s="250"/>
      <c r="J1048014" s="244"/>
      <c r="K1048014" s="244"/>
      <c r="L1048014" s="244"/>
      <c r="M1048014" s="244"/>
      <c r="N1048014" s="244"/>
      <c r="O1048014" s="251"/>
      <c r="P1048014" s="251"/>
      <c r="Q1048014" s="251"/>
      <c r="R1048014" s="251"/>
      <c r="S1048014" s="251"/>
      <c r="T1048014" s="251"/>
      <c r="U1048014" s="251"/>
      <c r="V1048014" s="251"/>
      <c r="W1048014" s="251"/>
      <c r="X1048014" s="251"/>
      <c r="Y1048014" s="251"/>
      <c r="Z1048014" s="251"/>
      <c r="AA1048014" s="251"/>
      <c r="AB1048014" s="247"/>
      <c r="AC1048014" s="247"/>
      <c r="AD1048014" s="245"/>
      <c r="AE1048014" s="245"/>
      <c r="AF1048014" s="245"/>
      <c r="AG1048014" s="245"/>
    </row>
    <row r="1048015" spans="1:33" ht="12.75">
      <c r="A1048015" s="247"/>
      <c r="B1048015" s="248"/>
      <c r="C1048015" s="249"/>
      <c r="D1048015" s="250"/>
      <c r="E1048015" s="250"/>
      <c r="F1048015" s="250"/>
      <c r="G1048015" s="250"/>
      <c r="H1048015" s="250"/>
      <c r="I1048015" s="250"/>
      <c r="J1048015" s="244"/>
      <c r="K1048015" s="244"/>
      <c r="L1048015" s="244"/>
      <c r="M1048015" s="244"/>
      <c r="N1048015" s="244"/>
      <c r="O1048015" s="251"/>
      <c r="P1048015" s="251"/>
      <c r="Q1048015" s="251"/>
      <c r="R1048015" s="251"/>
      <c r="S1048015" s="251"/>
      <c r="T1048015" s="251"/>
      <c r="U1048015" s="251"/>
      <c r="V1048015" s="251"/>
      <c r="W1048015" s="251"/>
      <c r="X1048015" s="251"/>
      <c r="Y1048015" s="251"/>
      <c r="Z1048015" s="251"/>
      <c r="AA1048015" s="251"/>
      <c r="AB1048015" s="247"/>
      <c r="AC1048015" s="247"/>
      <c r="AD1048015" s="245"/>
      <c r="AE1048015" s="245"/>
      <c r="AF1048015" s="245"/>
      <c r="AG1048015" s="245"/>
    </row>
    <row r="1048016" spans="1:33" ht="12.75">
      <c r="A1048016" s="247"/>
      <c r="B1048016" s="248"/>
      <c r="C1048016" s="249"/>
      <c r="D1048016" s="250"/>
      <c r="E1048016" s="250"/>
      <c r="F1048016" s="250"/>
      <c r="G1048016" s="250"/>
      <c r="H1048016" s="250"/>
      <c r="I1048016" s="250"/>
      <c r="J1048016" s="244"/>
      <c r="K1048016" s="244"/>
      <c r="L1048016" s="244"/>
      <c r="M1048016" s="244"/>
      <c r="N1048016" s="244"/>
      <c r="O1048016" s="251"/>
      <c r="P1048016" s="251"/>
      <c r="Q1048016" s="251"/>
      <c r="R1048016" s="251"/>
      <c r="S1048016" s="251"/>
      <c r="T1048016" s="251"/>
      <c r="U1048016" s="251"/>
      <c r="V1048016" s="251"/>
      <c r="W1048016" s="251"/>
      <c r="X1048016" s="251"/>
      <c r="Y1048016" s="251"/>
      <c r="Z1048016" s="251"/>
      <c r="AA1048016" s="251"/>
      <c r="AB1048016" s="247"/>
      <c r="AC1048016" s="247"/>
      <c r="AD1048016" s="245"/>
      <c r="AE1048016" s="245"/>
      <c r="AF1048016" s="245"/>
      <c r="AG1048016" s="245"/>
    </row>
    <row r="1048017" spans="1:33" ht="12.75">
      <c r="A1048017" s="247"/>
      <c r="B1048017" s="248"/>
      <c r="C1048017" s="249"/>
      <c r="D1048017" s="250"/>
      <c r="E1048017" s="250"/>
      <c r="F1048017" s="250"/>
      <c r="G1048017" s="250"/>
      <c r="H1048017" s="250"/>
      <c r="I1048017" s="250"/>
      <c r="J1048017" s="244"/>
      <c r="K1048017" s="244"/>
      <c r="L1048017" s="244"/>
      <c r="M1048017" s="244"/>
      <c r="N1048017" s="244"/>
      <c r="O1048017" s="251"/>
      <c r="P1048017" s="251"/>
      <c r="Q1048017" s="251"/>
      <c r="R1048017" s="251"/>
      <c r="S1048017" s="251"/>
      <c r="T1048017" s="251"/>
      <c r="U1048017" s="251"/>
      <c r="V1048017" s="251"/>
      <c r="W1048017" s="251"/>
      <c r="X1048017" s="251"/>
      <c r="Y1048017" s="251"/>
      <c r="Z1048017" s="251"/>
      <c r="AA1048017" s="251"/>
      <c r="AB1048017" s="247"/>
      <c r="AC1048017" s="247"/>
      <c r="AD1048017" s="245"/>
      <c r="AE1048017" s="245"/>
      <c r="AF1048017" s="245"/>
      <c r="AG1048017" s="245"/>
    </row>
    <row r="1048018" spans="1:33" ht="12.75">
      <c r="A1048018" s="247"/>
      <c r="B1048018" s="248"/>
      <c r="C1048018" s="249"/>
      <c r="D1048018" s="250"/>
      <c r="E1048018" s="250"/>
      <c r="F1048018" s="250"/>
      <c r="G1048018" s="250"/>
      <c r="H1048018" s="250"/>
      <c r="I1048018" s="250"/>
      <c r="J1048018" s="244"/>
      <c r="K1048018" s="244"/>
      <c r="L1048018" s="244"/>
      <c r="M1048018" s="244"/>
      <c r="N1048018" s="244"/>
      <c r="O1048018" s="251"/>
      <c r="P1048018" s="251"/>
      <c r="Q1048018" s="251"/>
      <c r="R1048018" s="251"/>
      <c r="S1048018" s="251"/>
      <c r="T1048018" s="251"/>
      <c r="U1048018" s="251"/>
      <c r="V1048018" s="251"/>
      <c r="W1048018" s="251"/>
      <c r="X1048018" s="251"/>
      <c r="Y1048018" s="251"/>
      <c r="Z1048018" s="251"/>
      <c r="AA1048018" s="251"/>
      <c r="AB1048018" s="247"/>
      <c r="AC1048018" s="247"/>
      <c r="AD1048018" s="245"/>
      <c r="AE1048018" s="245"/>
      <c r="AF1048018" s="245"/>
      <c r="AG1048018" s="245"/>
    </row>
    <row r="1048019" spans="1:33" ht="12.75">
      <c r="A1048019" s="247"/>
      <c r="B1048019" s="248"/>
      <c r="C1048019" s="249"/>
      <c r="D1048019" s="250"/>
      <c r="E1048019" s="250"/>
      <c r="F1048019" s="250"/>
      <c r="G1048019" s="250"/>
      <c r="H1048019" s="250"/>
      <c r="I1048019" s="250"/>
      <c r="J1048019" s="244"/>
      <c r="K1048019" s="244"/>
      <c r="L1048019" s="244"/>
      <c r="M1048019" s="244"/>
      <c r="N1048019" s="244"/>
      <c r="O1048019" s="251"/>
      <c r="P1048019" s="251"/>
      <c r="Q1048019" s="251"/>
      <c r="R1048019" s="251"/>
      <c r="S1048019" s="251"/>
      <c r="T1048019" s="251"/>
      <c r="U1048019" s="251"/>
      <c r="V1048019" s="251"/>
      <c r="W1048019" s="251"/>
      <c r="X1048019" s="251"/>
      <c r="Y1048019" s="251"/>
      <c r="Z1048019" s="251"/>
      <c r="AA1048019" s="251"/>
      <c r="AB1048019" s="247"/>
      <c r="AC1048019" s="247"/>
      <c r="AD1048019" s="245"/>
      <c r="AE1048019" s="245"/>
      <c r="AF1048019" s="245"/>
      <c r="AG1048019" s="245"/>
    </row>
    <row r="1048020" spans="1:33" ht="12.75">
      <c r="A1048020" s="247"/>
      <c r="B1048020" s="248"/>
      <c r="C1048020" s="249"/>
      <c r="D1048020" s="250"/>
      <c r="E1048020" s="250"/>
      <c r="F1048020" s="250"/>
      <c r="G1048020" s="250"/>
      <c r="H1048020" s="250"/>
      <c r="I1048020" s="250"/>
      <c r="J1048020" s="244"/>
      <c r="K1048020" s="244"/>
      <c r="L1048020" s="244"/>
      <c r="M1048020" s="244"/>
      <c r="N1048020" s="244"/>
      <c r="O1048020" s="251"/>
      <c r="P1048020" s="251"/>
      <c r="Q1048020" s="251"/>
      <c r="R1048020" s="251"/>
      <c r="S1048020" s="251"/>
      <c r="T1048020" s="251"/>
      <c r="U1048020" s="251"/>
      <c r="V1048020" s="251"/>
      <c r="W1048020" s="251"/>
      <c r="X1048020" s="251"/>
      <c r="Y1048020" s="251"/>
      <c r="Z1048020" s="251"/>
      <c r="AA1048020" s="251"/>
      <c r="AB1048020" s="247"/>
      <c r="AC1048020" s="247"/>
      <c r="AD1048020" s="245"/>
      <c r="AE1048020" s="245"/>
      <c r="AF1048020" s="245"/>
      <c r="AG1048020" s="245"/>
    </row>
    <row r="1048021" spans="1:33" ht="12.75">
      <c r="A1048021" s="247"/>
      <c r="B1048021" s="248"/>
      <c r="C1048021" s="249"/>
      <c r="D1048021" s="250"/>
      <c r="E1048021" s="250"/>
      <c r="F1048021" s="250"/>
      <c r="G1048021" s="250"/>
      <c r="H1048021" s="250"/>
      <c r="I1048021" s="250"/>
      <c r="J1048021" s="244"/>
      <c r="K1048021" s="244"/>
      <c r="L1048021" s="244"/>
      <c r="M1048021" s="244"/>
      <c r="N1048021" s="244"/>
      <c r="O1048021" s="251"/>
      <c r="P1048021" s="251"/>
      <c r="Q1048021" s="251"/>
      <c r="R1048021" s="251"/>
      <c r="S1048021" s="251"/>
      <c r="T1048021" s="251"/>
      <c r="U1048021" s="251"/>
      <c r="V1048021" s="251"/>
      <c r="W1048021" s="251"/>
      <c r="X1048021" s="251"/>
      <c r="Y1048021" s="251"/>
      <c r="Z1048021" s="251"/>
      <c r="AA1048021" s="251"/>
      <c r="AB1048021" s="247"/>
      <c r="AC1048021" s="247"/>
      <c r="AD1048021" s="245"/>
      <c r="AE1048021" s="245"/>
      <c r="AF1048021" s="245"/>
      <c r="AG1048021" s="245"/>
    </row>
    <row r="1048022" spans="1:33" ht="12.75">
      <c r="A1048022" s="247"/>
      <c r="B1048022" s="248"/>
      <c r="C1048022" s="249"/>
      <c r="D1048022" s="250"/>
      <c r="E1048022" s="250"/>
      <c r="F1048022" s="250"/>
      <c r="G1048022" s="250"/>
      <c r="H1048022" s="250"/>
      <c r="I1048022" s="250"/>
      <c r="J1048022" s="244"/>
      <c r="K1048022" s="244"/>
      <c r="L1048022" s="244"/>
      <c r="M1048022" s="244"/>
      <c r="N1048022" s="244"/>
      <c r="O1048022" s="251"/>
      <c r="P1048022" s="251"/>
      <c r="Q1048022" s="251"/>
      <c r="R1048022" s="251"/>
      <c r="S1048022" s="251"/>
      <c r="T1048022" s="251"/>
      <c r="U1048022" s="251"/>
      <c r="V1048022" s="251"/>
      <c r="W1048022" s="251"/>
      <c r="X1048022" s="251"/>
      <c r="Y1048022" s="251"/>
      <c r="Z1048022" s="251"/>
      <c r="AA1048022" s="251"/>
      <c r="AB1048022" s="247"/>
      <c r="AC1048022" s="247"/>
      <c r="AD1048022" s="245"/>
      <c r="AE1048022" s="245"/>
      <c r="AF1048022" s="245"/>
      <c r="AG1048022" s="245"/>
    </row>
    <row r="1048023" spans="1:33" ht="12.75">
      <c r="A1048023" s="247"/>
      <c r="B1048023" s="248"/>
      <c r="C1048023" s="249"/>
      <c r="D1048023" s="250"/>
      <c r="E1048023" s="250"/>
      <c r="F1048023" s="250"/>
      <c r="G1048023" s="250"/>
      <c r="H1048023" s="250"/>
      <c r="I1048023" s="250"/>
      <c r="J1048023" s="244"/>
      <c r="K1048023" s="244"/>
      <c r="L1048023" s="244"/>
      <c r="M1048023" s="244"/>
      <c r="N1048023" s="244"/>
      <c r="O1048023" s="251"/>
      <c r="P1048023" s="251"/>
      <c r="Q1048023" s="251"/>
      <c r="R1048023" s="251"/>
      <c r="S1048023" s="251"/>
      <c r="T1048023" s="251"/>
      <c r="U1048023" s="251"/>
      <c r="V1048023" s="251"/>
      <c r="W1048023" s="251"/>
      <c r="X1048023" s="251"/>
      <c r="Y1048023" s="251"/>
      <c r="Z1048023" s="251"/>
      <c r="AA1048023" s="251"/>
      <c r="AB1048023" s="247"/>
      <c r="AC1048023" s="247"/>
      <c r="AD1048023" s="245"/>
      <c r="AE1048023" s="245"/>
      <c r="AF1048023" s="245"/>
      <c r="AG1048023" s="245"/>
    </row>
    <row r="1048024" spans="1:33" ht="12.75">
      <c r="A1048024" s="247"/>
      <c r="B1048024" s="248"/>
      <c r="C1048024" s="249"/>
      <c r="D1048024" s="250"/>
      <c r="E1048024" s="250"/>
      <c r="F1048024" s="250"/>
      <c r="G1048024" s="250"/>
      <c r="H1048024" s="250"/>
      <c r="I1048024" s="250"/>
      <c r="J1048024" s="244"/>
      <c r="K1048024" s="244"/>
      <c r="L1048024" s="244"/>
      <c r="M1048024" s="244"/>
      <c r="N1048024" s="244"/>
      <c r="O1048024" s="251"/>
      <c r="P1048024" s="251"/>
      <c r="Q1048024" s="251"/>
      <c r="R1048024" s="251"/>
      <c r="S1048024" s="251"/>
      <c r="T1048024" s="251"/>
      <c r="U1048024" s="251"/>
      <c r="V1048024" s="251"/>
      <c r="W1048024" s="251"/>
      <c r="X1048024" s="251"/>
      <c r="Y1048024" s="251"/>
      <c r="Z1048024" s="251"/>
      <c r="AA1048024" s="251"/>
      <c r="AB1048024" s="247"/>
      <c r="AC1048024" s="247"/>
      <c r="AD1048024" s="245"/>
      <c r="AE1048024" s="245"/>
      <c r="AF1048024" s="245"/>
      <c r="AG1048024" s="245"/>
    </row>
    <row r="1048025" spans="1:33" ht="12.75">
      <c r="A1048025" s="247"/>
      <c r="B1048025" s="248"/>
      <c r="C1048025" s="249"/>
      <c r="D1048025" s="250"/>
      <c r="E1048025" s="250"/>
      <c r="F1048025" s="250"/>
      <c r="G1048025" s="250"/>
      <c r="H1048025" s="250"/>
      <c r="I1048025" s="250"/>
      <c r="J1048025" s="244"/>
      <c r="K1048025" s="244"/>
      <c r="L1048025" s="244"/>
      <c r="M1048025" s="244"/>
      <c r="N1048025" s="244"/>
      <c r="O1048025" s="251"/>
      <c r="P1048025" s="251"/>
      <c r="Q1048025" s="251"/>
      <c r="R1048025" s="251"/>
      <c r="S1048025" s="251"/>
      <c r="T1048025" s="251"/>
      <c r="U1048025" s="251"/>
      <c r="V1048025" s="251"/>
      <c r="W1048025" s="251"/>
      <c r="X1048025" s="251"/>
      <c r="Y1048025" s="251"/>
      <c r="Z1048025" s="251"/>
      <c r="AA1048025" s="251"/>
      <c r="AB1048025" s="247"/>
      <c r="AC1048025" s="247"/>
      <c r="AD1048025" s="245"/>
      <c r="AE1048025" s="245"/>
      <c r="AF1048025" s="245"/>
      <c r="AG1048025" s="245"/>
    </row>
    <row r="1048026" spans="1:33" ht="12.75">
      <c r="A1048026" s="247"/>
      <c r="B1048026" s="248"/>
      <c r="C1048026" s="249"/>
      <c r="D1048026" s="250"/>
      <c r="E1048026" s="250"/>
      <c r="F1048026" s="250"/>
      <c r="G1048026" s="250"/>
      <c r="H1048026" s="250"/>
      <c r="I1048026" s="250"/>
      <c r="J1048026" s="244"/>
      <c r="K1048026" s="244"/>
      <c r="L1048026" s="244"/>
      <c r="M1048026" s="244"/>
      <c r="N1048026" s="244"/>
      <c r="O1048026" s="251"/>
      <c r="P1048026" s="251"/>
      <c r="Q1048026" s="251"/>
      <c r="R1048026" s="251"/>
      <c r="S1048026" s="251"/>
      <c r="T1048026" s="251"/>
      <c r="U1048026" s="251"/>
      <c r="V1048026" s="251"/>
      <c r="W1048026" s="251"/>
      <c r="X1048026" s="251"/>
      <c r="Y1048026" s="251"/>
      <c r="Z1048026" s="251"/>
      <c r="AA1048026" s="251"/>
      <c r="AB1048026" s="247"/>
      <c r="AC1048026" s="247"/>
      <c r="AD1048026" s="245"/>
      <c r="AE1048026" s="245"/>
      <c r="AF1048026" s="245"/>
      <c r="AG1048026" s="245"/>
    </row>
    <row r="1048027" spans="1:33" ht="12.75">
      <c r="A1048027" s="247"/>
      <c r="B1048027" s="248"/>
      <c r="C1048027" s="249"/>
      <c r="D1048027" s="250"/>
      <c r="E1048027" s="250"/>
      <c r="F1048027" s="250"/>
      <c r="G1048027" s="250"/>
      <c r="H1048027" s="250"/>
      <c r="I1048027" s="250"/>
      <c r="J1048027" s="244"/>
      <c r="K1048027" s="244"/>
      <c r="L1048027" s="244"/>
      <c r="M1048027" s="244"/>
      <c r="N1048027" s="244"/>
      <c r="O1048027" s="251"/>
      <c r="P1048027" s="251"/>
      <c r="Q1048027" s="251"/>
      <c r="R1048027" s="251"/>
      <c r="S1048027" s="251"/>
      <c r="T1048027" s="251"/>
      <c r="U1048027" s="251"/>
      <c r="V1048027" s="251"/>
      <c r="W1048027" s="251"/>
      <c r="X1048027" s="251"/>
      <c r="Y1048027" s="251"/>
      <c r="Z1048027" s="251"/>
      <c r="AA1048027" s="251"/>
      <c r="AB1048027" s="247"/>
      <c r="AC1048027" s="247"/>
      <c r="AD1048027" s="245"/>
      <c r="AE1048027" s="245"/>
      <c r="AF1048027" s="245"/>
      <c r="AG1048027" s="245"/>
    </row>
    <row r="1048028" spans="1:33" ht="12.75">
      <c r="A1048028" s="247"/>
      <c r="B1048028" s="248"/>
      <c r="C1048028" s="249"/>
      <c r="D1048028" s="250"/>
      <c r="E1048028" s="250"/>
      <c r="F1048028" s="250"/>
      <c r="G1048028" s="250"/>
      <c r="H1048028" s="250"/>
      <c r="I1048028" s="250"/>
      <c r="J1048028" s="244"/>
      <c r="K1048028" s="244"/>
      <c r="L1048028" s="244"/>
      <c r="M1048028" s="244"/>
      <c r="N1048028" s="244"/>
      <c r="O1048028" s="251"/>
      <c r="P1048028" s="251"/>
      <c r="Q1048028" s="251"/>
      <c r="R1048028" s="251"/>
      <c r="S1048028" s="251"/>
      <c r="T1048028" s="251"/>
      <c r="U1048028" s="251"/>
      <c r="V1048028" s="251"/>
      <c r="W1048028" s="251"/>
      <c r="X1048028" s="251"/>
      <c r="Y1048028" s="251"/>
      <c r="Z1048028" s="251"/>
      <c r="AA1048028" s="251"/>
      <c r="AB1048028" s="247"/>
      <c r="AC1048028" s="247"/>
      <c r="AD1048028" s="245"/>
      <c r="AE1048028" s="245"/>
      <c r="AF1048028" s="245"/>
      <c r="AG1048028" s="245"/>
    </row>
    <row r="1048029" spans="1:33" ht="12.75">
      <c r="A1048029" s="247"/>
      <c r="B1048029" s="248"/>
      <c r="C1048029" s="249"/>
      <c r="D1048029" s="250"/>
      <c r="E1048029" s="250"/>
      <c r="F1048029" s="250"/>
      <c r="G1048029" s="250"/>
      <c r="H1048029" s="250"/>
      <c r="I1048029" s="250"/>
      <c r="J1048029" s="244"/>
      <c r="K1048029" s="244"/>
      <c r="L1048029" s="244"/>
      <c r="M1048029" s="244"/>
      <c r="N1048029" s="244"/>
      <c r="O1048029" s="251"/>
      <c r="P1048029" s="251"/>
      <c r="Q1048029" s="251"/>
      <c r="R1048029" s="251"/>
      <c r="S1048029" s="251"/>
      <c r="T1048029" s="251"/>
      <c r="U1048029" s="251"/>
      <c r="V1048029" s="251"/>
      <c r="W1048029" s="251"/>
      <c r="X1048029" s="251"/>
      <c r="Y1048029" s="251"/>
      <c r="Z1048029" s="251"/>
      <c r="AA1048029" s="251"/>
      <c r="AB1048029" s="247"/>
      <c r="AC1048029" s="247"/>
      <c r="AD1048029" s="245"/>
      <c r="AE1048029" s="245"/>
      <c r="AF1048029" s="245"/>
      <c r="AG1048029" s="245"/>
    </row>
    <row r="1048030" spans="1:33" ht="12.75">
      <c r="A1048030" s="247"/>
      <c r="B1048030" s="248"/>
      <c r="C1048030" s="249"/>
      <c r="D1048030" s="250"/>
      <c r="E1048030" s="250"/>
      <c r="F1048030" s="250"/>
      <c r="G1048030" s="250"/>
      <c r="H1048030" s="250"/>
      <c r="I1048030" s="250"/>
      <c r="J1048030" s="244"/>
      <c r="K1048030" s="244"/>
      <c r="L1048030" s="244"/>
      <c r="M1048030" s="244"/>
      <c r="N1048030" s="244"/>
      <c r="O1048030" s="251"/>
      <c r="P1048030" s="251"/>
      <c r="Q1048030" s="251"/>
      <c r="R1048030" s="251"/>
      <c r="S1048030" s="251"/>
      <c r="T1048030" s="251"/>
      <c r="U1048030" s="251"/>
      <c r="V1048030" s="251"/>
      <c r="W1048030" s="251"/>
      <c r="X1048030" s="251"/>
      <c r="Y1048030" s="251"/>
      <c r="Z1048030" s="251"/>
      <c r="AA1048030" s="251"/>
      <c r="AB1048030" s="247"/>
      <c r="AC1048030" s="247"/>
      <c r="AD1048030" s="245"/>
      <c r="AE1048030" s="245"/>
      <c r="AF1048030" s="245"/>
      <c r="AG1048030" s="245"/>
    </row>
    <row r="1048031" spans="1:33" ht="12.75">
      <c r="A1048031" s="247"/>
      <c r="B1048031" s="248"/>
      <c r="C1048031" s="249"/>
      <c r="D1048031" s="250"/>
      <c r="E1048031" s="250"/>
      <c r="F1048031" s="250"/>
      <c r="G1048031" s="250"/>
      <c r="H1048031" s="250"/>
      <c r="I1048031" s="250"/>
      <c r="J1048031" s="244"/>
      <c r="K1048031" s="244"/>
      <c r="L1048031" s="244"/>
      <c r="M1048031" s="244"/>
      <c r="N1048031" s="244"/>
      <c r="O1048031" s="251"/>
      <c r="P1048031" s="251"/>
      <c r="Q1048031" s="251"/>
      <c r="R1048031" s="251"/>
      <c r="S1048031" s="251"/>
      <c r="T1048031" s="251"/>
      <c r="U1048031" s="251"/>
      <c r="V1048031" s="251"/>
      <c r="W1048031" s="251"/>
      <c r="X1048031" s="251"/>
      <c r="Y1048031" s="251"/>
      <c r="Z1048031" s="251"/>
      <c r="AA1048031" s="251"/>
      <c r="AB1048031" s="247"/>
      <c r="AC1048031" s="247"/>
      <c r="AD1048031" s="245"/>
      <c r="AE1048031" s="245"/>
      <c r="AF1048031" s="245"/>
      <c r="AG1048031" s="245"/>
    </row>
    <row r="1048032" spans="1:33" ht="12.75">
      <c r="A1048032" s="247"/>
      <c r="B1048032" s="248"/>
      <c r="C1048032" s="249"/>
      <c r="D1048032" s="250"/>
      <c r="E1048032" s="250"/>
      <c r="F1048032" s="250"/>
      <c r="G1048032" s="250"/>
      <c r="H1048032" s="250"/>
      <c r="I1048032" s="250"/>
      <c r="J1048032" s="244"/>
      <c r="K1048032" s="244"/>
      <c r="L1048032" s="244"/>
      <c r="M1048032" s="244"/>
      <c r="N1048032" s="244"/>
      <c r="O1048032" s="251"/>
      <c r="P1048032" s="251"/>
      <c r="Q1048032" s="251"/>
      <c r="R1048032" s="251"/>
      <c r="S1048032" s="251"/>
      <c r="T1048032" s="251"/>
      <c r="U1048032" s="251"/>
      <c r="V1048032" s="251"/>
      <c r="W1048032" s="251"/>
      <c r="X1048032" s="251"/>
      <c r="Y1048032" s="251"/>
      <c r="Z1048032" s="251"/>
      <c r="AA1048032" s="251"/>
      <c r="AB1048032" s="247"/>
      <c r="AC1048032" s="247"/>
      <c r="AD1048032" s="245"/>
      <c r="AE1048032" s="245"/>
      <c r="AF1048032" s="245"/>
      <c r="AG1048032" s="245"/>
    </row>
    <row r="1048033" spans="1:33" ht="12.75">
      <c r="A1048033" s="247"/>
      <c r="B1048033" s="248"/>
      <c r="C1048033" s="249"/>
      <c r="D1048033" s="250"/>
      <c r="E1048033" s="250"/>
      <c r="F1048033" s="250"/>
      <c r="G1048033" s="250"/>
      <c r="H1048033" s="250"/>
      <c r="I1048033" s="250"/>
      <c r="J1048033" s="244"/>
      <c r="K1048033" s="244"/>
      <c r="L1048033" s="244"/>
      <c r="M1048033" s="244"/>
      <c r="N1048033" s="244"/>
      <c r="O1048033" s="251"/>
      <c r="P1048033" s="251"/>
      <c r="Q1048033" s="251"/>
      <c r="R1048033" s="251"/>
      <c r="S1048033" s="251"/>
      <c r="T1048033" s="251"/>
      <c r="U1048033" s="251"/>
      <c r="V1048033" s="251"/>
      <c r="W1048033" s="251"/>
      <c r="X1048033" s="251"/>
      <c r="Y1048033" s="251"/>
      <c r="Z1048033" s="251"/>
      <c r="AA1048033" s="251"/>
      <c r="AB1048033" s="247"/>
      <c r="AC1048033" s="247"/>
      <c r="AD1048033" s="245"/>
      <c r="AE1048033" s="245"/>
      <c r="AF1048033" s="245"/>
      <c r="AG1048033" s="245"/>
    </row>
    <row r="1048034" spans="1:33" ht="12.75">
      <c r="A1048034" s="247"/>
      <c r="B1048034" s="248"/>
      <c r="C1048034" s="249"/>
      <c r="D1048034" s="250"/>
      <c r="E1048034" s="250"/>
      <c r="F1048034" s="250"/>
      <c r="G1048034" s="250"/>
      <c r="H1048034" s="250"/>
      <c r="I1048034" s="250"/>
      <c r="J1048034" s="244"/>
      <c r="K1048034" s="244"/>
      <c r="L1048034" s="244"/>
      <c r="M1048034" s="244"/>
      <c r="N1048034" s="244"/>
      <c r="O1048034" s="251"/>
      <c r="P1048034" s="251"/>
      <c r="Q1048034" s="251"/>
      <c r="R1048034" s="251"/>
      <c r="S1048034" s="251"/>
      <c r="T1048034" s="251"/>
      <c r="U1048034" s="251"/>
      <c r="V1048034" s="251"/>
      <c r="W1048034" s="251"/>
      <c r="X1048034" s="251"/>
      <c r="Y1048034" s="251"/>
      <c r="Z1048034" s="251"/>
      <c r="AA1048034" s="251"/>
      <c r="AB1048034" s="247"/>
      <c r="AC1048034" s="247"/>
      <c r="AD1048034" s="245"/>
      <c r="AE1048034" s="245"/>
      <c r="AF1048034" s="245"/>
      <c r="AG1048034" s="245"/>
    </row>
    <row r="1048035" spans="1:33" ht="12.75">
      <c r="A1048035" s="247"/>
      <c r="B1048035" s="248"/>
      <c r="C1048035" s="249"/>
      <c r="D1048035" s="250"/>
      <c r="E1048035" s="250"/>
      <c r="F1048035" s="250"/>
      <c r="G1048035" s="250"/>
      <c r="H1048035" s="250"/>
      <c r="I1048035" s="250"/>
      <c r="J1048035" s="244"/>
      <c r="K1048035" s="244"/>
      <c r="L1048035" s="244"/>
      <c r="M1048035" s="244"/>
      <c r="N1048035" s="244"/>
      <c r="O1048035" s="251"/>
      <c r="P1048035" s="251"/>
      <c r="Q1048035" s="251"/>
      <c r="R1048035" s="251"/>
      <c r="S1048035" s="251"/>
      <c r="T1048035" s="251"/>
      <c r="U1048035" s="251"/>
      <c r="V1048035" s="251"/>
      <c r="W1048035" s="251"/>
      <c r="X1048035" s="251"/>
      <c r="Y1048035" s="251"/>
      <c r="Z1048035" s="251"/>
      <c r="AA1048035" s="251"/>
      <c r="AB1048035" s="247"/>
      <c r="AC1048035" s="247"/>
      <c r="AD1048035" s="245"/>
      <c r="AE1048035" s="245"/>
      <c r="AF1048035" s="245"/>
      <c r="AG1048035" s="245"/>
    </row>
    <row r="1048036" spans="1:33" ht="12.75">
      <c r="A1048036" s="247"/>
      <c r="B1048036" s="248"/>
      <c r="C1048036" s="249"/>
      <c r="D1048036" s="250"/>
      <c r="E1048036" s="250"/>
      <c r="F1048036" s="250"/>
      <c r="G1048036" s="250"/>
      <c r="H1048036" s="250"/>
      <c r="I1048036" s="250"/>
      <c r="J1048036" s="244"/>
      <c r="K1048036" s="244"/>
      <c r="L1048036" s="244"/>
      <c r="M1048036" s="244"/>
      <c r="N1048036" s="244"/>
      <c r="O1048036" s="251"/>
      <c r="P1048036" s="251"/>
      <c r="Q1048036" s="251"/>
      <c r="R1048036" s="251"/>
      <c r="S1048036" s="251"/>
      <c r="T1048036" s="251"/>
      <c r="U1048036" s="251"/>
      <c r="V1048036" s="251"/>
      <c r="W1048036" s="251"/>
      <c r="X1048036" s="251"/>
      <c r="Y1048036" s="251"/>
      <c r="Z1048036" s="251"/>
      <c r="AA1048036" s="251"/>
      <c r="AB1048036" s="247"/>
      <c r="AC1048036" s="247"/>
      <c r="AD1048036" s="245"/>
      <c r="AE1048036" s="245"/>
      <c r="AF1048036" s="245"/>
      <c r="AG1048036" s="245"/>
    </row>
    <row r="1048037" spans="1:33" ht="12.75">
      <c r="A1048037" s="247"/>
      <c r="B1048037" s="248"/>
      <c r="C1048037" s="249"/>
      <c r="D1048037" s="250"/>
      <c r="E1048037" s="250"/>
      <c r="F1048037" s="250"/>
      <c r="G1048037" s="250"/>
      <c r="H1048037" s="250"/>
      <c r="I1048037" s="250"/>
      <c r="J1048037" s="244"/>
      <c r="K1048037" s="244"/>
      <c r="L1048037" s="244"/>
      <c r="M1048037" s="244"/>
      <c r="N1048037" s="244"/>
      <c r="O1048037" s="251"/>
      <c r="P1048037" s="251"/>
      <c r="Q1048037" s="251"/>
      <c r="R1048037" s="251"/>
      <c r="S1048037" s="251"/>
      <c r="T1048037" s="251"/>
      <c r="U1048037" s="251"/>
      <c r="V1048037" s="251"/>
      <c r="W1048037" s="251"/>
      <c r="X1048037" s="251"/>
      <c r="Y1048037" s="251"/>
      <c r="Z1048037" s="251"/>
      <c r="AA1048037" s="251"/>
      <c r="AB1048037" s="247"/>
      <c r="AC1048037" s="247"/>
      <c r="AD1048037" s="245"/>
      <c r="AE1048037" s="245"/>
      <c r="AF1048037" s="245"/>
      <c r="AG1048037" s="245"/>
    </row>
    <row r="1048038" spans="1:33" ht="12.75">
      <c r="A1048038" s="247"/>
      <c r="B1048038" s="248"/>
      <c r="C1048038" s="249"/>
      <c r="D1048038" s="250"/>
      <c r="E1048038" s="250"/>
      <c r="F1048038" s="250"/>
      <c r="G1048038" s="250"/>
      <c r="H1048038" s="250"/>
      <c r="I1048038" s="250"/>
      <c r="J1048038" s="244"/>
      <c r="K1048038" s="244"/>
      <c r="L1048038" s="244"/>
      <c r="M1048038" s="244"/>
      <c r="N1048038" s="244"/>
      <c r="O1048038" s="251"/>
      <c r="P1048038" s="251"/>
      <c r="Q1048038" s="251"/>
      <c r="R1048038" s="251"/>
      <c r="S1048038" s="251"/>
      <c r="T1048038" s="251"/>
      <c r="U1048038" s="251"/>
      <c r="V1048038" s="251"/>
      <c r="W1048038" s="251"/>
      <c r="X1048038" s="251"/>
      <c r="Y1048038" s="251"/>
      <c r="Z1048038" s="251"/>
      <c r="AA1048038" s="251"/>
      <c r="AB1048038" s="247"/>
      <c r="AC1048038" s="247"/>
      <c r="AD1048038" s="245"/>
      <c r="AE1048038" s="245"/>
      <c r="AF1048038" s="245"/>
      <c r="AG1048038" s="245"/>
    </row>
    <row r="1048039" spans="1:33" ht="12.75">
      <c r="A1048039" s="247"/>
      <c r="B1048039" s="248"/>
      <c r="C1048039" s="249"/>
      <c r="D1048039" s="250"/>
      <c r="E1048039" s="250"/>
      <c r="F1048039" s="250"/>
      <c r="G1048039" s="250"/>
      <c r="H1048039" s="250"/>
      <c r="I1048039" s="250"/>
      <c r="J1048039" s="244"/>
      <c r="K1048039" s="244"/>
      <c r="L1048039" s="244"/>
      <c r="M1048039" s="244"/>
      <c r="N1048039" s="244"/>
      <c r="O1048039" s="251"/>
      <c r="P1048039" s="251"/>
      <c r="Q1048039" s="251"/>
      <c r="R1048039" s="251"/>
      <c r="S1048039" s="251"/>
      <c r="T1048039" s="251"/>
      <c r="U1048039" s="251"/>
      <c r="V1048039" s="251"/>
      <c r="W1048039" s="251"/>
      <c r="X1048039" s="251"/>
      <c r="Y1048039" s="251"/>
      <c r="Z1048039" s="251"/>
      <c r="AA1048039" s="251"/>
      <c r="AB1048039" s="247"/>
      <c r="AC1048039" s="247"/>
      <c r="AD1048039" s="245"/>
      <c r="AE1048039" s="245"/>
      <c r="AF1048039" s="245"/>
      <c r="AG1048039" s="245"/>
    </row>
    <row r="1048040" spans="1:33" ht="12.75">
      <c r="A1048040" s="247"/>
      <c r="B1048040" s="248"/>
      <c r="C1048040" s="249"/>
      <c r="D1048040" s="250"/>
      <c r="E1048040" s="250"/>
      <c r="F1048040" s="250"/>
      <c r="G1048040" s="250"/>
      <c r="H1048040" s="250"/>
      <c r="I1048040" s="250"/>
      <c r="J1048040" s="244"/>
      <c r="K1048040" s="244"/>
      <c r="L1048040" s="244"/>
      <c r="M1048040" s="244"/>
      <c r="N1048040" s="244"/>
      <c r="O1048040" s="251"/>
      <c r="P1048040" s="251"/>
      <c r="Q1048040" s="251"/>
      <c r="R1048040" s="251"/>
      <c r="S1048040" s="251"/>
      <c r="T1048040" s="251"/>
      <c r="U1048040" s="251"/>
      <c r="V1048040" s="251"/>
      <c r="W1048040" s="251"/>
      <c r="X1048040" s="251"/>
      <c r="Y1048040" s="251"/>
      <c r="Z1048040" s="251"/>
      <c r="AA1048040" s="251"/>
      <c r="AB1048040" s="247"/>
      <c r="AC1048040" s="247"/>
      <c r="AD1048040" s="245"/>
      <c r="AE1048040" s="245"/>
      <c r="AF1048040" s="245"/>
      <c r="AG1048040" s="245"/>
    </row>
    <row r="1048041" spans="1:33" ht="12.75">
      <c r="A1048041" s="247"/>
      <c r="B1048041" s="248"/>
      <c r="C1048041" s="249"/>
      <c r="D1048041" s="250"/>
      <c r="E1048041" s="250"/>
      <c r="F1048041" s="250"/>
      <c r="G1048041" s="250"/>
      <c r="H1048041" s="250"/>
      <c r="I1048041" s="250"/>
      <c r="J1048041" s="244"/>
      <c r="K1048041" s="244"/>
      <c r="L1048041" s="244"/>
      <c r="M1048041" s="244"/>
      <c r="N1048041" s="244"/>
      <c r="O1048041" s="251"/>
      <c r="P1048041" s="251"/>
      <c r="Q1048041" s="251"/>
      <c r="R1048041" s="251"/>
      <c r="S1048041" s="251"/>
      <c r="T1048041" s="251"/>
      <c r="U1048041" s="251"/>
      <c r="V1048041" s="251"/>
      <c r="W1048041" s="251"/>
      <c r="X1048041" s="251"/>
      <c r="Y1048041" s="251"/>
      <c r="Z1048041" s="251"/>
      <c r="AA1048041" s="251"/>
      <c r="AB1048041" s="247"/>
      <c r="AC1048041" s="247"/>
      <c r="AD1048041" s="245"/>
      <c r="AE1048041" s="245"/>
      <c r="AF1048041" s="245"/>
      <c r="AG1048041" s="245"/>
    </row>
    <row r="1048042" spans="1:33" ht="12.75">
      <c r="A1048042" s="247"/>
      <c r="B1048042" s="248"/>
      <c r="C1048042" s="249"/>
      <c r="D1048042" s="250"/>
      <c r="E1048042" s="250"/>
      <c r="F1048042" s="250"/>
      <c r="G1048042" s="250"/>
      <c r="H1048042" s="250"/>
      <c r="I1048042" s="250"/>
      <c r="J1048042" s="244"/>
      <c r="K1048042" s="244"/>
      <c r="L1048042" s="244"/>
      <c r="M1048042" s="244"/>
      <c r="N1048042" s="244"/>
      <c r="O1048042" s="251"/>
      <c r="P1048042" s="251"/>
      <c r="Q1048042" s="251"/>
      <c r="R1048042" s="251"/>
      <c r="S1048042" s="251"/>
      <c r="T1048042" s="251"/>
      <c r="U1048042" s="251"/>
      <c r="V1048042" s="251"/>
      <c r="W1048042" s="251"/>
      <c r="X1048042" s="251"/>
      <c r="Y1048042" s="251"/>
      <c r="Z1048042" s="251"/>
      <c r="AA1048042" s="251"/>
      <c r="AB1048042" s="247"/>
      <c r="AC1048042" s="247"/>
      <c r="AD1048042" s="245"/>
      <c r="AE1048042" s="245"/>
      <c r="AF1048042" s="245"/>
      <c r="AG1048042" s="245"/>
    </row>
    <row r="1048043" spans="1:33" ht="12.75">
      <c r="A1048043" s="247"/>
      <c r="B1048043" s="248"/>
      <c r="C1048043" s="249"/>
      <c r="D1048043" s="250"/>
      <c r="E1048043" s="250"/>
      <c r="F1048043" s="250"/>
      <c r="G1048043" s="250"/>
      <c r="H1048043" s="250"/>
      <c r="I1048043" s="250"/>
      <c r="J1048043" s="244"/>
      <c r="K1048043" s="244"/>
      <c r="L1048043" s="244"/>
      <c r="M1048043" s="244"/>
      <c r="N1048043" s="244"/>
      <c r="O1048043" s="251"/>
      <c r="P1048043" s="251"/>
      <c r="Q1048043" s="251"/>
      <c r="R1048043" s="251"/>
      <c r="S1048043" s="251"/>
      <c r="T1048043" s="251"/>
      <c r="U1048043" s="251"/>
      <c r="V1048043" s="251"/>
      <c r="W1048043" s="251"/>
      <c r="X1048043" s="251"/>
      <c r="Y1048043" s="251"/>
      <c r="Z1048043" s="251"/>
      <c r="AA1048043" s="251"/>
      <c r="AB1048043" s="247"/>
      <c r="AC1048043" s="247"/>
      <c r="AD1048043" s="245"/>
      <c r="AE1048043" s="245"/>
      <c r="AF1048043" s="245"/>
      <c r="AG1048043" s="245"/>
    </row>
    <row r="1048044" spans="1:33" ht="12.75">
      <c r="A1048044" s="247"/>
      <c r="B1048044" s="248"/>
      <c r="C1048044" s="249"/>
      <c r="D1048044" s="250"/>
      <c r="E1048044" s="250"/>
      <c r="F1048044" s="250"/>
      <c r="G1048044" s="250"/>
      <c r="H1048044" s="250"/>
      <c r="I1048044" s="250"/>
      <c r="J1048044" s="244"/>
      <c r="K1048044" s="244"/>
      <c r="L1048044" s="244"/>
      <c r="M1048044" s="244"/>
      <c r="N1048044" s="244"/>
      <c r="O1048044" s="251"/>
      <c r="P1048044" s="251"/>
      <c r="Q1048044" s="251"/>
      <c r="R1048044" s="251"/>
      <c r="S1048044" s="251"/>
      <c r="T1048044" s="251"/>
      <c r="U1048044" s="251"/>
      <c r="V1048044" s="251"/>
      <c r="W1048044" s="251"/>
      <c r="X1048044" s="251"/>
      <c r="Y1048044" s="251"/>
      <c r="Z1048044" s="251"/>
      <c r="AA1048044" s="251"/>
      <c r="AB1048044" s="247"/>
      <c r="AC1048044" s="247"/>
      <c r="AD1048044" s="245"/>
      <c r="AE1048044" s="245"/>
      <c r="AF1048044" s="245"/>
      <c r="AG1048044" s="245"/>
    </row>
    <row r="1048045" spans="1:33" ht="12.75">
      <c r="A1048045" s="247"/>
      <c r="B1048045" s="248"/>
      <c r="C1048045" s="249"/>
      <c r="D1048045" s="250"/>
      <c r="E1048045" s="250"/>
      <c r="F1048045" s="250"/>
      <c r="G1048045" s="250"/>
      <c r="H1048045" s="250"/>
      <c r="I1048045" s="250"/>
      <c r="J1048045" s="244"/>
      <c r="K1048045" s="244"/>
      <c r="L1048045" s="244"/>
      <c r="M1048045" s="244"/>
      <c r="N1048045" s="244"/>
      <c r="O1048045" s="251"/>
      <c r="P1048045" s="251"/>
      <c r="Q1048045" s="251"/>
      <c r="R1048045" s="251"/>
      <c r="S1048045" s="251"/>
      <c r="T1048045" s="251"/>
      <c r="U1048045" s="251"/>
      <c r="V1048045" s="251"/>
      <c r="W1048045" s="251"/>
      <c r="X1048045" s="251"/>
      <c r="Y1048045" s="251"/>
      <c r="Z1048045" s="251"/>
      <c r="AA1048045" s="251"/>
      <c r="AB1048045" s="247"/>
      <c r="AC1048045" s="247"/>
      <c r="AD1048045" s="245"/>
      <c r="AE1048045" s="245"/>
      <c r="AF1048045" s="245"/>
      <c r="AG1048045" s="245"/>
    </row>
    <row r="1048046" spans="1:33" ht="12.75">
      <c r="A1048046" s="247"/>
      <c r="B1048046" s="248"/>
      <c r="C1048046" s="249"/>
      <c r="D1048046" s="250"/>
      <c r="E1048046" s="250"/>
      <c r="F1048046" s="250"/>
      <c r="G1048046" s="250"/>
      <c r="H1048046" s="250"/>
      <c r="I1048046" s="250"/>
      <c r="J1048046" s="244"/>
      <c r="K1048046" s="244"/>
      <c r="L1048046" s="244"/>
      <c r="M1048046" s="244"/>
      <c r="N1048046" s="244"/>
      <c r="O1048046" s="251"/>
      <c r="P1048046" s="251"/>
      <c r="Q1048046" s="251"/>
      <c r="R1048046" s="251"/>
      <c r="S1048046" s="251"/>
      <c r="T1048046" s="251"/>
      <c r="U1048046" s="251"/>
      <c r="V1048046" s="251"/>
      <c r="W1048046" s="251"/>
      <c r="X1048046" s="251"/>
      <c r="Y1048046" s="251"/>
      <c r="Z1048046" s="251"/>
      <c r="AA1048046" s="251"/>
      <c r="AB1048046" s="247"/>
      <c r="AC1048046" s="247"/>
      <c r="AD1048046" s="245"/>
      <c r="AE1048046" s="245"/>
      <c r="AF1048046" s="245"/>
      <c r="AG1048046" s="245"/>
    </row>
    <row r="1048047" spans="1:33" ht="12.75">
      <c r="A1048047" s="247"/>
      <c r="B1048047" s="248"/>
      <c r="C1048047" s="249"/>
      <c r="D1048047" s="250"/>
      <c r="E1048047" s="250"/>
      <c r="F1048047" s="250"/>
      <c r="G1048047" s="250"/>
      <c r="H1048047" s="250"/>
      <c r="I1048047" s="250"/>
      <c r="J1048047" s="244"/>
      <c r="K1048047" s="244"/>
      <c r="L1048047" s="244"/>
      <c r="M1048047" s="244"/>
      <c r="N1048047" s="244"/>
      <c r="O1048047" s="251"/>
      <c r="P1048047" s="251"/>
      <c r="Q1048047" s="251"/>
      <c r="R1048047" s="251"/>
      <c r="S1048047" s="251"/>
      <c r="T1048047" s="251"/>
      <c r="U1048047" s="251"/>
      <c r="V1048047" s="251"/>
      <c r="W1048047" s="251"/>
      <c r="X1048047" s="251"/>
      <c r="Y1048047" s="251"/>
      <c r="Z1048047" s="251"/>
      <c r="AA1048047" s="251"/>
      <c r="AB1048047" s="247"/>
      <c r="AC1048047" s="247"/>
      <c r="AD1048047" s="245"/>
      <c r="AE1048047" s="245"/>
      <c r="AF1048047" s="245"/>
      <c r="AG1048047" s="245"/>
    </row>
    <row r="1048048" spans="1:33" ht="12.75">
      <c r="A1048048" s="247"/>
      <c r="B1048048" s="248"/>
      <c r="C1048048" s="249"/>
      <c r="D1048048" s="250"/>
      <c r="E1048048" s="250"/>
      <c r="F1048048" s="250"/>
      <c r="G1048048" s="250"/>
      <c r="H1048048" s="250"/>
      <c r="I1048048" s="250"/>
      <c r="J1048048" s="244"/>
      <c r="K1048048" s="244"/>
      <c r="L1048048" s="244"/>
      <c r="M1048048" s="244"/>
      <c r="N1048048" s="244"/>
      <c r="O1048048" s="251"/>
      <c r="P1048048" s="251"/>
      <c r="Q1048048" s="251"/>
      <c r="R1048048" s="251"/>
      <c r="S1048048" s="251"/>
      <c r="T1048048" s="251"/>
      <c r="U1048048" s="251"/>
      <c r="V1048048" s="251"/>
      <c r="W1048048" s="251"/>
      <c r="X1048048" s="251"/>
      <c r="Y1048048" s="251"/>
      <c r="Z1048048" s="251"/>
      <c r="AA1048048" s="251"/>
      <c r="AB1048048" s="247"/>
      <c r="AC1048048" s="247"/>
      <c r="AD1048048" s="245"/>
      <c r="AE1048048" s="245"/>
      <c r="AF1048048" s="245"/>
      <c r="AG1048048" s="245"/>
    </row>
    <row r="1048049" spans="1:33" ht="12.75">
      <c r="A1048049" s="247"/>
      <c r="B1048049" s="248"/>
      <c r="C1048049" s="249"/>
      <c r="D1048049" s="250"/>
      <c r="E1048049" s="250"/>
      <c r="F1048049" s="250"/>
      <c r="G1048049" s="250"/>
      <c r="H1048049" s="250"/>
      <c r="I1048049" s="250"/>
      <c r="J1048049" s="244"/>
      <c r="K1048049" s="244"/>
      <c r="L1048049" s="244"/>
      <c r="M1048049" s="244"/>
      <c r="N1048049" s="244"/>
      <c r="O1048049" s="251"/>
      <c r="P1048049" s="251"/>
      <c r="Q1048049" s="251"/>
      <c r="R1048049" s="251"/>
      <c r="S1048049" s="251"/>
      <c r="T1048049" s="251"/>
      <c r="U1048049" s="251"/>
      <c r="V1048049" s="251"/>
      <c r="W1048049" s="251"/>
      <c r="X1048049" s="251"/>
      <c r="Y1048049" s="251"/>
      <c r="Z1048049" s="251"/>
      <c r="AA1048049" s="251"/>
      <c r="AB1048049" s="247"/>
      <c r="AC1048049" s="247"/>
      <c r="AD1048049" s="245"/>
      <c r="AE1048049" s="245"/>
      <c r="AF1048049" s="245"/>
      <c r="AG1048049" s="245"/>
    </row>
    <row r="1048050" spans="1:33" ht="12.75">
      <c r="A1048050" s="247"/>
      <c r="B1048050" s="248"/>
      <c r="C1048050" s="249"/>
      <c r="D1048050" s="250"/>
      <c r="E1048050" s="250"/>
      <c r="F1048050" s="250"/>
      <c r="G1048050" s="250"/>
      <c r="H1048050" s="250"/>
      <c r="I1048050" s="250"/>
      <c r="J1048050" s="244"/>
      <c r="K1048050" s="244"/>
      <c r="L1048050" s="244"/>
      <c r="M1048050" s="244"/>
      <c r="N1048050" s="244"/>
      <c r="O1048050" s="251"/>
      <c r="P1048050" s="251"/>
      <c r="Q1048050" s="251"/>
      <c r="R1048050" s="251"/>
      <c r="S1048050" s="251"/>
      <c r="T1048050" s="251"/>
      <c r="U1048050" s="251"/>
      <c r="V1048050" s="251"/>
      <c r="W1048050" s="251"/>
      <c r="X1048050" s="251"/>
      <c r="Y1048050" s="251"/>
      <c r="Z1048050" s="251"/>
      <c r="AA1048050" s="251"/>
      <c r="AB1048050" s="247"/>
      <c r="AC1048050" s="247"/>
      <c r="AD1048050" s="245"/>
      <c r="AE1048050" s="245"/>
      <c r="AF1048050" s="245"/>
      <c r="AG1048050" s="245"/>
    </row>
    <row r="1048051" spans="1:33" ht="12.75">
      <c r="A1048051" s="247"/>
      <c r="B1048051" s="248"/>
      <c r="C1048051" s="249"/>
      <c r="D1048051" s="250"/>
      <c r="E1048051" s="250"/>
      <c r="F1048051" s="250"/>
      <c r="G1048051" s="250"/>
      <c r="H1048051" s="250"/>
      <c r="I1048051" s="250"/>
      <c r="J1048051" s="244"/>
      <c r="K1048051" s="244"/>
      <c r="L1048051" s="244"/>
      <c r="M1048051" s="244"/>
      <c r="N1048051" s="244"/>
      <c r="O1048051" s="251"/>
      <c r="P1048051" s="251"/>
      <c r="Q1048051" s="251"/>
      <c r="R1048051" s="251"/>
      <c r="S1048051" s="251"/>
      <c r="T1048051" s="251"/>
      <c r="U1048051" s="251"/>
      <c r="V1048051" s="251"/>
      <c r="W1048051" s="251"/>
      <c r="X1048051" s="251"/>
      <c r="Y1048051" s="251"/>
      <c r="Z1048051" s="251"/>
      <c r="AA1048051" s="251"/>
      <c r="AB1048051" s="247"/>
      <c r="AC1048051" s="247"/>
      <c r="AD1048051" s="245"/>
      <c r="AE1048051" s="245"/>
      <c r="AF1048051" s="245"/>
      <c r="AG1048051" s="245"/>
    </row>
    <row r="1048052" spans="1:33" ht="12.75">
      <c r="A1048052" s="247"/>
      <c r="B1048052" s="248"/>
      <c r="C1048052" s="249"/>
      <c r="D1048052" s="250"/>
      <c r="E1048052" s="250"/>
      <c r="F1048052" s="250"/>
      <c r="G1048052" s="250"/>
      <c r="H1048052" s="250"/>
      <c r="I1048052" s="250"/>
      <c r="J1048052" s="244"/>
      <c r="K1048052" s="244"/>
      <c r="L1048052" s="244"/>
      <c r="M1048052" s="244"/>
      <c r="N1048052" s="244"/>
      <c r="O1048052" s="251"/>
      <c r="P1048052" s="251"/>
      <c r="Q1048052" s="251"/>
      <c r="R1048052" s="251"/>
      <c r="S1048052" s="251"/>
      <c r="T1048052" s="251"/>
      <c r="U1048052" s="251"/>
      <c r="V1048052" s="251"/>
      <c r="W1048052" s="251"/>
      <c r="X1048052" s="251"/>
      <c r="Y1048052" s="251"/>
      <c r="Z1048052" s="251"/>
      <c r="AA1048052" s="251"/>
      <c r="AB1048052" s="247"/>
      <c r="AC1048052" s="247"/>
      <c r="AD1048052" s="245"/>
      <c r="AE1048052" s="245"/>
      <c r="AF1048052" s="245"/>
      <c r="AG1048052" s="245"/>
    </row>
    <row r="1048053" spans="1:33" ht="12.75">
      <c r="A1048053" s="247"/>
      <c r="B1048053" s="248"/>
      <c r="C1048053" s="249"/>
      <c r="D1048053" s="250"/>
      <c r="E1048053" s="250"/>
      <c r="F1048053" s="250"/>
      <c r="G1048053" s="250"/>
      <c r="H1048053" s="250"/>
      <c r="I1048053" s="250"/>
      <c r="J1048053" s="244"/>
      <c r="K1048053" s="244"/>
      <c r="L1048053" s="244"/>
      <c r="M1048053" s="244"/>
      <c r="N1048053" s="244"/>
      <c r="O1048053" s="251"/>
      <c r="P1048053" s="251"/>
      <c r="Q1048053" s="251"/>
      <c r="R1048053" s="251"/>
      <c r="S1048053" s="251"/>
      <c r="T1048053" s="251"/>
      <c r="U1048053" s="251"/>
      <c r="V1048053" s="251"/>
      <c r="W1048053" s="251"/>
      <c r="X1048053" s="251"/>
      <c r="Y1048053" s="251"/>
      <c r="Z1048053" s="251"/>
      <c r="AA1048053" s="251"/>
      <c r="AB1048053" s="247"/>
      <c r="AC1048053" s="247"/>
      <c r="AD1048053" s="245"/>
      <c r="AE1048053" s="245"/>
      <c r="AF1048053" s="245"/>
      <c r="AG1048053" s="245"/>
    </row>
    <row r="1048054" spans="1:33" ht="12.75">
      <c r="A1048054" s="247"/>
      <c r="B1048054" s="248"/>
      <c r="C1048054" s="249"/>
      <c r="D1048054" s="250"/>
      <c r="E1048054" s="250"/>
      <c r="F1048054" s="250"/>
      <c r="G1048054" s="250"/>
      <c r="H1048054" s="250"/>
      <c r="I1048054" s="250"/>
      <c r="J1048054" s="244"/>
      <c r="K1048054" s="244"/>
      <c r="L1048054" s="244"/>
      <c r="M1048054" s="244"/>
      <c r="N1048054" s="244"/>
      <c r="O1048054" s="251"/>
      <c r="P1048054" s="251"/>
      <c r="Q1048054" s="251"/>
      <c r="R1048054" s="251"/>
      <c r="S1048054" s="251"/>
      <c r="T1048054" s="251"/>
      <c r="U1048054" s="251"/>
      <c r="V1048054" s="251"/>
      <c r="W1048054" s="251"/>
      <c r="X1048054" s="251"/>
      <c r="Y1048054" s="251"/>
      <c r="Z1048054" s="251"/>
      <c r="AA1048054" s="251"/>
      <c r="AB1048054" s="247"/>
      <c r="AC1048054" s="247"/>
      <c r="AD1048054" s="245"/>
      <c r="AE1048054" s="245"/>
      <c r="AF1048054" s="245"/>
      <c r="AG1048054" s="245"/>
    </row>
    <row r="1048055" spans="1:33" ht="12.75">
      <c r="A1048055" s="247"/>
      <c r="B1048055" s="248"/>
      <c r="C1048055" s="249"/>
      <c r="D1048055" s="250"/>
      <c r="E1048055" s="250"/>
      <c r="F1048055" s="250"/>
      <c r="G1048055" s="250"/>
      <c r="H1048055" s="250"/>
      <c r="I1048055" s="250"/>
      <c r="J1048055" s="244"/>
      <c r="K1048055" s="244"/>
      <c r="L1048055" s="244"/>
      <c r="M1048055" s="244"/>
      <c r="N1048055" s="244"/>
      <c r="O1048055" s="251"/>
      <c r="P1048055" s="251"/>
      <c r="Q1048055" s="251"/>
      <c r="R1048055" s="251"/>
      <c r="S1048055" s="251"/>
      <c r="T1048055" s="251"/>
      <c r="U1048055" s="251"/>
      <c r="V1048055" s="251"/>
      <c r="W1048055" s="251"/>
      <c r="X1048055" s="251"/>
      <c r="Y1048055" s="251"/>
      <c r="Z1048055" s="251"/>
      <c r="AA1048055" s="251"/>
      <c r="AB1048055" s="247"/>
      <c r="AC1048055" s="247"/>
      <c r="AD1048055" s="245"/>
      <c r="AE1048055" s="245"/>
      <c r="AF1048055" s="245"/>
      <c r="AG1048055" s="245"/>
    </row>
    <row r="1048056" spans="1:33" ht="12.75">
      <c r="A1048056" s="247"/>
      <c r="B1048056" s="248"/>
      <c r="C1048056" s="249"/>
      <c r="D1048056" s="250"/>
      <c r="E1048056" s="250"/>
      <c r="F1048056" s="250"/>
      <c r="G1048056" s="250"/>
      <c r="H1048056" s="250"/>
      <c r="I1048056" s="250"/>
      <c r="J1048056" s="244"/>
      <c r="K1048056" s="244"/>
      <c r="L1048056" s="244"/>
      <c r="M1048056" s="244"/>
      <c r="N1048056" s="244"/>
      <c r="O1048056" s="251"/>
      <c r="P1048056" s="251"/>
      <c r="Q1048056" s="251"/>
      <c r="R1048056" s="251"/>
      <c r="S1048056" s="251"/>
      <c r="T1048056" s="251"/>
      <c r="U1048056" s="251"/>
      <c r="V1048056" s="251"/>
      <c r="W1048056" s="251"/>
      <c r="X1048056" s="251"/>
      <c r="Y1048056" s="251"/>
      <c r="Z1048056" s="251"/>
      <c r="AA1048056" s="251"/>
      <c r="AB1048056" s="247"/>
      <c r="AC1048056" s="247"/>
      <c r="AD1048056" s="245"/>
      <c r="AE1048056" s="245"/>
      <c r="AF1048056" s="245"/>
      <c r="AG1048056" s="245"/>
    </row>
    <row r="1048057" spans="1:33" ht="12.75">
      <c r="A1048057" s="247"/>
      <c r="B1048057" s="248"/>
      <c r="C1048057" s="249"/>
      <c r="D1048057" s="250"/>
      <c r="E1048057" s="250"/>
      <c r="F1048057" s="250"/>
      <c r="G1048057" s="250"/>
      <c r="H1048057" s="250"/>
      <c r="I1048057" s="250"/>
      <c r="J1048057" s="244"/>
      <c r="K1048057" s="244"/>
      <c r="L1048057" s="244"/>
      <c r="M1048057" s="244"/>
      <c r="N1048057" s="244"/>
      <c r="O1048057" s="251"/>
      <c r="P1048057" s="251"/>
      <c r="Q1048057" s="251"/>
      <c r="R1048057" s="251"/>
      <c r="S1048057" s="251"/>
      <c r="T1048057" s="251"/>
      <c r="U1048057" s="251"/>
      <c r="V1048057" s="251"/>
      <c r="W1048057" s="251"/>
      <c r="X1048057" s="251"/>
      <c r="Y1048057" s="251"/>
      <c r="Z1048057" s="251"/>
      <c r="AA1048057" s="251"/>
      <c r="AB1048057" s="247"/>
      <c r="AC1048057" s="247"/>
      <c r="AD1048057" s="245"/>
      <c r="AE1048057" s="245"/>
      <c r="AF1048057" s="245"/>
      <c r="AG1048057" s="245"/>
    </row>
    <row r="1048058" spans="1:33" ht="12.75">
      <c r="A1048058" s="247"/>
      <c r="B1048058" s="248"/>
      <c r="C1048058" s="249"/>
      <c r="D1048058" s="250"/>
      <c r="E1048058" s="250"/>
      <c r="F1048058" s="250"/>
      <c r="G1048058" s="250"/>
      <c r="H1048058" s="250"/>
      <c r="I1048058" s="250"/>
      <c r="J1048058" s="244"/>
      <c r="K1048058" s="244"/>
      <c r="L1048058" s="244"/>
      <c r="M1048058" s="244"/>
      <c r="N1048058" s="244"/>
      <c r="O1048058" s="251"/>
      <c r="P1048058" s="251"/>
      <c r="Q1048058" s="251"/>
      <c r="R1048058" s="251"/>
      <c r="S1048058" s="251"/>
      <c r="T1048058" s="251"/>
      <c r="U1048058" s="251"/>
      <c r="V1048058" s="251"/>
      <c r="W1048058" s="251"/>
      <c r="X1048058" s="251"/>
      <c r="Y1048058" s="251"/>
      <c r="Z1048058" s="251"/>
      <c r="AA1048058" s="251"/>
      <c r="AB1048058" s="247"/>
      <c r="AC1048058" s="247"/>
      <c r="AD1048058" s="245"/>
      <c r="AE1048058" s="245"/>
      <c r="AF1048058" s="245"/>
      <c r="AG1048058" s="245"/>
    </row>
    <row r="1048059" spans="1:33" ht="12.75">
      <c r="A1048059" s="247"/>
      <c r="B1048059" s="248"/>
      <c r="C1048059" s="249"/>
      <c r="D1048059" s="250"/>
      <c r="E1048059" s="250"/>
      <c r="F1048059" s="250"/>
      <c r="G1048059" s="250"/>
      <c r="H1048059" s="250"/>
      <c r="I1048059" s="250"/>
      <c r="J1048059" s="244"/>
      <c r="K1048059" s="244"/>
      <c r="L1048059" s="244"/>
      <c r="M1048059" s="244"/>
      <c r="N1048059" s="244"/>
      <c r="O1048059" s="251"/>
      <c r="P1048059" s="251"/>
      <c r="Q1048059" s="251"/>
      <c r="R1048059" s="251"/>
      <c r="S1048059" s="251"/>
      <c r="T1048059" s="251"/>
      <c r="U1048059" s="251"/>
      <c r="V1048059" s="251"/>
      <c r="W1048059" s="251"/>
      <c r="X1048059" s="251"/>
      <c r="Y1048059" s="251"/>
      <c r="Z1048059" s="251"/>
      <c r="AA1048059" s="251"/>
      <c r="AB1048059" s="247"/>
      <c r="AC1048059" s="247"/>
      <c r="AD1048059" s="245"/>
      <c r="AE1048059" s="245"/>
      <c r="AF1048059" s="245"/>
      <c r="AG1048059" s="245"/>
    </row>
    <row r="1048060" spans="1:33" ht="12.75">
      <c r="A1048060" s="247"/>
      <c r="B1048060" s="248"/>
      <c r="C1048060" s="249"/>
      <c r="D1048060" s="250"/>
      <c r="E1048060" s="250"/>
      <c r="F1048060" s="250"/>
      <c r="G1048060" s="250"/>
      <c r="H1048060" s="250"/>
      <c r="I1048060" s="250"/>
      <c r="J1048060" s="244"/>
      <c r="K1048060" s="244"/>
      <c r="L1048060" s="244"/>
      <c r="M1048060" s="244"/>
      <c r="N1048060" s="244"/>
      <c r="O1048060" s="251"/>
      <c r="P1048060" s="251"/>
      <c r="Q1048060" s="251"/>
      <c r="R1048060" s="251"/>
      <c r="S1048060" s="251"/>
      <c r="T1048060" s="251"/>
      <c r="U1048060" s="251"/>
      <c r="V1048060" s="251"/>
      <c r="W1048060" s="251"/>
      <c r="X1048060" s="251"/>
      <c r="Y1048060" s="251"/>
      <c r="Z1048060" s="251"/>
      <c r="AA1048060" s="251"/>
      <c r="AB1048060" s="247"/>
      <c r="AC1048060" s="247"/>
      <c r="AD1048060" s="245"/>
      <c r="AE1048060" s="245"/>
      <c r="AF1048060" s="245"/>
      <c r="AG1048060" s="245"/>
    </row>
    <row r="1048061" spans="1:33" ht="12.75">
      <c r="A1048061" s="247"/>
      <c r="B1048061" s="248"/>
      <c r="C1048061" s="249"/>
      <c r="D1048061" s="250"/>
      <c r="E1048061" s="250"/>
      <c r="F1048061" s="250"/>
      <c r="G1048061" s="250"/>
      <c r="H1048061" s="250"/>
      <c r="I1048061" s="250"/>
      <c r="J1048061" s="244"/>
      <c r="K1048061" s="244"/>
      <c r="L1048061" s="244"/>
      <c r="M1048061" s="244"/>
      <c r="N1048061" s="244"/>
      <c r="O1048061" s="251"/>
      <c r="P1048061" s="251"/>
      <c r="Q1048061" s="251"/>
      <c r="R1048061" s="251"/>
      <c r="S1048061" s="251"/>
      <c r="T1048061" s="251"/>
      <c r="U1048061" s="251"/>
      <c r="V1048061" s="251"/>
      <c r="W1048061" s="251"/>
      <c r="X1048061" s="251"/>
      <c r="Y1048061" s="251"/>
      <c r="Z1048061" s="251"/>
      <c r="AA1048061" s="251"/>
      <c r="AB1048061" s="247"/>
      <c r="AC1048061" s="247"/>
      <c r="AD1048061" s="245"/>
      <c r="AE1048061" s="245"/>
      <c r="AF1048061" s="245"/>
      <c r="AG1048061" s="245"/>
    </row>
    <row r="1048062" spans="1:33" ht="12.75">
      <c r="A1048062" s="247"/>
      <c r="B1048062" s="248"/>
      <c r="C1048062" s="249"/>
      <c r="D1048062" s="250"/>
      <c r="E1048062" s="250"/>
      <c r="F1048062" s="250"/>
      <c r="G1048062" s="250"/>
      <c r="H1048062" s="250"/>
      <c r="I1048062" s="250"/>
      <c r="J1048062" s="244"/>
      <c r="K1048062" s="244"/>
      <c r="L1048062" s="244"/>
      <c r="M1048062" s="244"/>
      <c r="N1048062" s="244"/>
      <c r="O1048062" s="251"/>
      <c r="P1048062" s="251"/>
      <c r="Q1048062" s="251"/>
      <c r="R1048062" s="251"/>
      <c r="S1048062" s="251"/>
      <c r="T1048062" s="251"/>
      <c r="U1048062" s="251"/>
      <c r="V1048062" s="251"/>
      <c r="W1048062" s="251"/>
      <c r="X1048062" s="251"/>
      <c r="Y1048062" s="251"/>
      <c r="Z1048062" s="251"/>
      <c r="AA1048062" s="251"/>
      <c r="AB1048062" s="247"/>
      <c r="AC1048062" s="247"/>
      <c r="AD1048062" s="245"/>
      <c r="AE1048062" s="245"/>
      <c r="AF1048062" s="245"/>
      <c r="AG1048062" s="245"/>
    </row>
    <row r="1048063" spans="1:33" ht="12.75">
      <c r="A1048063" s="247"/>
      <c r="B1048063" s="248"/>
      <c r="C1048063" s="249"/>
      <c r="D1048063" s="250"/>
      <c r="E1048063" s="250"/>
      <c r="F1048063" s="250"/>
      <c r="G1048063" s="250"/>
      <c r="H1048063" s="250"/>
      <c r="I1048063" s="250"/>
      <c r="J1048063" s="244"/>
      <c r="K1048063" s="244"/>
      <c r="L1048063" s="244"/>
      <c r="M1048063" s="244"/>
      <c r="N1048063" s="244"/>
      <c r="O1048063" s="251"/>
      <c r="P1048063" s="251"/>
      <c r="Q1048063" s="251"/>
      <c r="R1048063" s="251"/>
      <c r="S1048063" s="251"/>
      <c r="T1048063" s="251"/>
      <c r="U1048063" s="251"/>
      <c r="V1048063" s="251"/>
      <c r="W1048063" s="251"/>
      <c r="X1048063" s="251"/>
      <c r="Y1048063" s="251"/>
      <c r="Z1048063" s="251"/>
      <c r="AA1048063" s="251"/>
      <c r="AB1048063" s="247"/>
      <c r="AC1048063" s="247"/>
      <c r="AD1048063" s="245"/>
      <c r="AE1048063" s="245"/>
      <c r="AF1048063" s="245"/>
      <c r="AG1048063" s="245"/>
    </row>
    <row r="1048064" spans="1:33" ht="12.75">
      <c r="A1048064" s="247"/>
      <c r="B1048064" s="248"/>
      <c r="C1048064" s="249"/>
      <c r="D1048064" s="250"/>
      <c r="E1048064" s="250"/>
      <c r="F1048064" s="250"/>
      <c r="G1048064" s="250"/>
      <c r="H1048064" s="250"/>
      <c r="I1048064" s="250"/>
      <c r="J1048064" s="244"/>
      <c r="K1048064" s="244"/>
      <c r="L1048064" s="244"/>
      <c r="M1048064" s="244"/>
      <c r="N1048064" s="244"/>
      <c r="O1048064" s="251"/>
      <c r="P1048064" s="251"/>
      <c r="Q1048064" s="251"/>
      <c r="R1048064" s="251"/>
      <c r="S1048064" s="251"/>
      <c r="T1048064" s="251"/>
      <c r="U1048064" s="251"/>
      <c r="V1048064" s="251"/>
      <c r="W1048064" s="251"/>
      <c r="X1048064" s="251"/>
      <c r="Y1048064" s="251"/>
      <c r="Z1048064" s="251"/>
      <c r="AA1048064" s="251"/>
      <c r="AB1048064" s="247"/>
      <c r="AC1048064" s="247"/>
      <c r="AD1048064" s="245"/>
      <c r="AE1048064" s="245"/>
      <c r="AF1048064" s="245"/>
      <c r="AG1048064" s="245"/>
    </row>
    <row r="1048065" spans="1:33" ht="12.75">
      <c r="A1048065" s="247"/>
      <c r="B1048065" s="248"/>
      <c r="C1048065" s="249"/>
      <c r="D1048065" s="250"/>
      <c r="E1048065" s="250"/>
      <c r="F1048065" s="250"/>
      <c r="G1048065" s="250"/>
      <c r="H1048065" s="250"/>
      <c r="I1048065" s="250"/>
      <c r="J1048065" s="244"/>
      <c r="K1048065" s="244"/>
      <c r="L1048065" s="244"/>
      <c r="M1048065" s="244"/>
      <c r="N1048065" s="244"/>
      <c r="O1048065" s="251"/>
      <c r="P1048065" s="251"/>
      <c r="Q1048065" s="251"/>
      <c r="R1048065" s="251"/>
      <c r="S1048065" s="251"/>
      <c r="T1048065" s="251"/>
      <c r="U1048065" s="251"/>
      <c r="V1048065" s="251"/>
      <c r="W1048065" s="251"/>
      <c r="X1048065" s="251"/>
      <c r="Y1048065" s="251"/>
      <c r="Z1048065" s="251"/>
      <c r="AA1048065" s="251"/>
      <c r="AB1048065" s="247"/>
      <c r="AC1048065" s="247"/>
      <c r="AD1048065" s="245"/>
      <c r="AE1048065" s="245"/>
      <c r="AF1048065" s="245"/>
      <c r="AG1048065" s="245"/>
    </row>
    <row r="1048066" spans="1:33" ht="12.75">
      <c r="A1048066" s="247"/>
      <c r="B1048066" s="248"/>
      <c r="C1048066" s="249"/>
      <c r="D1048066" s="250"/>
      <c r="E1048066" s="250"/>
      <c r="F1048066" s="250"/>
      <c r="G1048066" s="250"/>
      <c r="H1048066" s="250"/>
      <c r="I1048066" s="250"/>
      <c r="J1048066" s="244"/>
      <c r="K1048066" s="244"/>
      <c r="L1048066" s="244"/>
      <c r="M1048066" s="244"/>
      <c r="N1048066" s="244"/>
      <c r="O1048066" s="251"/>
      <c r="P1048066" s="251"/>
      <c r="Q1048066" s="251"/>
      <c r="R1048066" s="251"/>
      <c r="S1048066" s="251"/>
      <c r="T1048066" s="251"/>
      <c r="U1048066" s="251"/>
      <c r="V1048066" s="251"/>
      <c r="W1048066" s="251"/>
      <c r="X1048066" s="251"/>
      <c r="Y1048066" s="251"/>
      <c r="Z1048066" s="251"/>
      <c r="AA1048066" s="251"/>
      <c r="AB1048066" s="247"/>
      <c r="AC1048066" s="247"/>
      <c r="AD1048066" s="245"/>
      <c r="AE1048066" s="245"/>
      <c r="AF1048066" s="245"/>
      <c r="AG1048066" s="245"/>
    </row>
    <row r="1048067" spans="1:33" ht="12.75">
      <c r="A1048067" s="247"/>
      <c r="B1048067" s="248"/>
      <c r="C1048067" s="249"/>
      <c r="D1048067" s="250"/>
      <c r="E1048067" s="250"/>
      <c r="F1048067" s="250"/>
      <c r="G1048067" s="250"/>
      <c r="H1048067" s="250"/>
      <c r="I1048067" s="250"/>
      <c r="J1048067" s="244"/>
      <c r="K1048067" s="244"/>
      <c r="L1048067" s="244"/>
      <c r="M1048067" s="244"/>
      <c r="N1048067" s="244"/>
      <c r="O1048067" s="251"/>
      <c r="P1048067" s="251"/>
      <c r="Q1048067" s="251"/>
      <c r="R1048067" s="251"/>
      <c r="S1048067" s="251"/>
      <c r="T1048067" s="251"/>
      <c r="U1048067" s="251"/>
      <c r="V1048067" s="251"/>
      <c r="W1048067" s="251"/>
      <c r="X1048067" s="251"/>
      <c r="Y1048067" s="251"/>
      <c r="Z1048067" s="251"/>
      <c r="AA1048067" s="251"/>
      <c r="AB1048067" s="247"/>
      <c r="AC1048067" s="247"/>
      <c r="AD1048067" s="245"/>
      <c r="AE1048067" s="245"/>
      <c r="AF1048067" s="245"/>
      <c r="AG1048067" s="245"/>
    </row>
    <row r="1048068" spans="1:33" ht="12.75">
      <c r="A1048068" s="247"/>
      <c r="B1048068" s="248"/>
      <c r="C1048068" s="249"/>
      <c r="D1048068" s="250"/>
      <c r="E1048068" s="250"/>
      <c r="F1048068" s="250"/>
      <c r="G1048068" s="250"/>
      <c r="H1048068" s="250"/>
      <c r="I1048068" s="250"/>
      <c r="J1048068" s="244"/>
      <c r="K1048068" s="244"/>
      <c r="L1048068" s="244"/>
      <c r="M1048068" s="244"/>
      <c r="N1048068" s="244"/>
      <c r="O1048068" s="251"/>
      <c r="P1048068" s="251"/>
      <c r="Q1048068" s="251"/>
      <c r="R1048068" s="251"/>
      <c r="S1048068" s="251"/>
      <c r="T1048068" s="251"/>
      <c r="U1048068" s="251"/>
      <c r="V1048068" s="251"/>
      <c r="W1048068" s="251"/>
      <c r="X1048068" s="251"/>
      <c r="Y1048068" s="251"/>
      <c r="Z1048068" s="251"/>
      <c r="AA1048068" s="251"/>
      <c r="AB1048068" s="247"/>
      <c r="AC1048068" s="247"/>
      <c r="AD1048068" s="245"/>
      <c r="AE1048068" s="245"/>
      <c r="AF1048068" s="245"/>
      <c r="AG1048068" s="245"/>
    </row>
    <row r="1048069" spans="1:33" ht="12.75">
      <c r="A1048069" s="247"/>
      <c r="B1048069" s="248"/>
      <c r="C1048069" s="249"/>
      <c r="D1048069" s="250"/>
      <c r="E1048069" s="250"/>
      <c r="F1048069" s="250"/>
      <c r="G1048069" s="250"/>
      <c r="H1048069" s="250"/>
      <c r="I1048069" s="250"/>
      <c r="J1048069" s="244"/>
      <c r="K1048069" s="244"/>
      <c r="L1048069" s="244"/>
      <c r="M1048069" s="244"/>
      <c r="N1048069" s="244"/>
      <c r="O1048069" s="251"/>
      <c r="P1048069" s="251"/>
      <c r="Q1048069" s="251"/>
      <c r="R1048069" s="251"/>
      <c r="S1048069" s="251"/>
      <c r="T1048069" s="251"/>
      <c r="U1048069" s="251"/>
      <c r="V1048069" s="251"/>
      <c r="W1048069" s="251"/>
      <c r="X1048069" s="251"/>
      <c r="Y1048069" s="251"/>
      <c r="Z1048069" s="251"/>
      <c r="AA1048069" s="251"/>
      <c r="AB1048069" s="247"/>
      <c r="AC1048069" s="247"/>
      <c r="AD1048069" s="245"/>
      <c r="AE1048069" s="245"/>
      <c r="AF1048069" s="245"/>
      <c r="AG1048069" s="245"/>
    </row>
    <row r="1048070" spans="1:33" ht="12.75">
      <c r="A1048070" s="247"/>
      <c r="B1048070" s="248"/>
      <c r="C1048070" s="249"/>
      <c r="D1048070" s="250"/>
      <c r="E1048070" s="250"/>
      <c r="F1048070" s="250"/>
      <c r="G1048070" s="250"/>
      <c r="H1048070" s="250"/>
      <c r="I1048070" s="250"/>
      <c r="J1048070" s="244"/>
      <c r="K1048070" s="244"/>
      <c r="L1048070" s="244"/>
      <c r="M1048070" s="244"/>
      <c r="N1048070" s="244"/>
      <c r="O1048070" s="251"/>
      <c r="P1048070" s="251"/>
      <c r="Q1048070" s="251"/>
      <c r="R1048070" s="251"/>
      <c r="S1048070" s="251"/>
      <c r="T1048070" s="251"/>
      <c r="U1048070" s="251"/>
      <c r="V1048070" s="251"/>
      <c r="W1048070" s="251"/>
      <c r="X1048070" s="251"/>
      <c r="Y1048070" s="251"/>
      <c r="Z1048070" s="251"/>
      <c r="AA1048070" s="251"/>
      <c r="AB1048070" s="247"/>
      <c r="AC1048070" s="247"/>
      <c r="AD1048070" s="245"/>
      <c r="AE1048070" s="245"/>
      <c r="AF1048070" s="245"/>
      <c r="AG1048070" s="245"/>
    </row>
    <row r="1048071" spans="1:33" ht="12.75">
      <c r="A1048071" s="247"/>
      <c r="B1048071" s="248"/>
      <c r="C1048071" s="249"/>
      <c r="D1048071" s="250"/>
      <c r="E1048071" s="250"/>
      <c r="F1048071" s="250"/>
      <c r="G1048071" s="250"/>
      <c r="H1048071" s="250"/>
      <c r="I1048071" s="250"/>
      <c r="J1048071" s="244"/>
      <c r="K1048071" s="244"/>
      <c r="L1048071" s="244"/>
      <c r="M1048071" s="244"/>
      <c r="N1048071" s="244"/>
      <c r="O1048071" s="251"/>
      <c r="P1048071" s="251"/>
      <c r="Q1048071" s="251"/>
      <c r="R1048071" s="251"/>
      <c r="S1048071" s="251"/>
      <c r="T1048071" s="251"/>
      <c r="U1048071" s="251"/>
      <c r="V1048071" s="251"/>
      <c r="W1048071" s="251"/>
      <c r="X1048071" s="251"/>
      <c r="Y1048071" s="251"/>
      <c r="Z1048071" s="251"/>
      <c r="AA1048071" s="251"/>
      <c r="AB1048071" s="247"/>
      <c r="AC1048071" s="247"/>
      <c r="AD1048071" s="245"/>
      <c r="AE1048071" s="245"/>
      <c r="AF1048071" s="245"/>
      <c r="AG1048071" s="245"/>
    </row>
    <row r="1048072" spans="1:33" ht="12.75">
      <c r="A1048072" s="247"/>
      <c r="B1048072" s="248"/>
      <c r="C1048072" s="249"/>
      <c r="D1048072" s="250"/>
      <c r="E1048072" s="250"/>
      <c r="F1048072" s="250"/>
      <c r="G1048072" s="250"/>
      <c r="H1048072" s="250"/>
      <c r="I1048072" s="250"/>
      <c r="J1048072" s="244"/>
      <c r="K1048072" s="244"/>
      <c r="L1048072" s="244"/>
      <c r="M1048072" s="244"/>
      <c r="N1048072" s="244"/>
      <c r="O1048072" s="251"/>
      <c r="P1048072" s="251"/>
      <c r="Q1048072" s="251"/>
      <c r="R1048072" s="251"/>
      <c r="S1048072" s="251"/>
      <c r="T1048072" s="251"/>
      <c r="U1048072" s="251"/>
      <c r="V1048072" s="251"/>
      <c r="W1048072" s="251"/>
      <c r="X1048072" s="251"/>
      <c r="Y1048072" s="251"/>
      <c r="Z1048072" s="251"/>
      <c r="AA1048072" s="251"/>
      <c r="AB1048072" s="247"/>
      <c r="AC1048072" s="247"/>
      <c r="AD1048072" s="245"/>
      <c r="AE1048072" s="245"/>
      <c r="AF1048072" s="245"/>
      <c r="AG1048072" s="245"/>
    </row>
    <row r="1048073" spans="1:33" ht="12.75">
      <c r="A1048073" s="247"/>
      <c r="B1048073" s="248"/>
      <c r="C1048073" s="249"/>
      <c r="D1048073" s="250"/>
      <c r="E1048073" s="250"/>
      <c r="F1048073" s="250"/>
      <c r="G1048073" s="250"/>
      <c r="H1048073" s="250"/>
      <c r="I1048073" s="250"/>
      <c r="J1048073" s="244"/>
      <c r="K1048073" s="244"/>
      <c r="L1048073" s="244"/>
      <c r="M1048073" s="244"/>
      <c r="N1048073" s="244"/>
      <c r="O1048073" s="251"/>
      <c r="P1048073" s="251"/>
      <c r="Q1048073" s="251"/>
      <c r="R1048073" s="251"/>
      <c r="S1048073" s="251"/>
      <c r="T1048073" s="251"/>
      <c r="U1048073" s="251"/>
      <c r="V1048073" s="251"/>
      <c r="W1048073" s="251"/>
      <c r="X1048073" s="251"/>
      <c r="Y1048073" s="251"/>
      <c r="Z1048073" s="251"/>
      <c r="AA1048073" s="251"/>
      <c r="AB1048073" s="247"/>
      <c r="AC1048073" s="247"/>
      <c r="AD1048073" s="245"/>
      <c r="AE1048073" s="245"/>
      <c r="AF1048073" s="245"/>
      <c r="AG1048073" s="245"/>
    </row>
    <row r="1048074" spans="1:33" ht="12.75">
      <c r="A1048074" s="247"/>
      <c r="B1048074" s="248"/>
      <c r="C1048074" s="249"/>
      <c r="D1048074" s="250"/>
      <c r="E1048074" s="250"/>
      <c r="F1048074" s="250"/>
      <c r="G1048074" s="250"/>
      <c r="H1048074" s="250"/>
      <c r="I1048074" s="250"/>
      <c r="J1048074" s="244"/>
      <c r="K1048074" s="244"/>
      <c r="L1048074" s="244"/>
      <c r="M1048074" s="244"/>
      <c r="N1048074" s="244"/>
      <c r="O1048074" s="251"/>
      <c r="P1048074" s="251"/>
      <c r="Q1048074" s="251"/>
      <c r="R1048074" s="251"/>
      <c r="S1048074" s="251"/>
      <c r="T1048074" s="251"/>
      <c r="U1048074" s="251"/>
      <c r="V1048074" s="251"/>
      <c r="W1048074" s="251"/>
      <c r="X1048074" s="251"/>
      <c r="Y1048074" s="251"/>
      <c r="Z1048074" s="251"/>
      <c r="AA1048074" s="251"/>
      <c r="AB1048074" s="247"/>
      <c r="AC1048074" s="247"/>
      <c r="AD1048074" s="245"/>
      <c r="AE1048074" s="245"/>
      <c r="AF1048074" s="245"/>
      <c r="AG1048074" s="245"/>
    </row>
    <row r="1048075" spans="1:33" ht="12.75">
      <c r="A1048075" s="247"/>
      <c r="B1048075" s="248"/>
      <c r="C1048075" s="249"/>
      <c r="D1048075" s="250"/>
      <c r="E1048075" s="250"/>
      <c r="F1048075" s="250"/>
      <c r="G1048075" s="250"/>
      <c r="H1048075" s="250"/>
      <c r="I1048075" s="250"/>
      <c r="J1048075" s="244"/>
      <c r="K1048075" s="244"/>
      <c r="L1048075" s="244"/>
      <c r="M1048075" s="244"/>
      <c r="N1048075" s="244"/>
      <c r="O1048075" s="251"/>
      <c r="P1048075" s="251"/>
      <c r="Q1048075" s="251"/>
      <c r="R1048075" s="251"/>
      <c r="S1048075" s="251"/>
      <c r="T1048075" s="251"/>
      <c r="U1048075" s="251"/>
      <c r="V1048075" s="251"/>
      <c r="W1048075" s="251"/>
      <c r="X1048075" s="251"/>
      <c r="Y1048075" s="251"/>
      <c r="Z1048075" s="251"/>
      <c r="AA1048075" s="251"/>
      <c r="AB1048075" s="247"/>
      <c r="AC1048075" s="247"/>
      <c r="AD1048075" s="245"/>
      <c r="AE1048075" s="245"/>
      <c r="AF1048075" s="245"/>
      <c r="AG1048075" s="245"/>
    </row>
    <row r="1048076" spans="1:33" ht="12.75">
      <c r="A1048076" s="247"/>
      <c r="B1048076" s="248"/>
      <c r="C1048076" s="249"/>
      <c r="D1048076" s="250"/>
      <c r="E1048076" s="250"/>
      <c r="F1048076" s="250"/>
      <c r="G1048076" s="250"/>
      <c r="H1048076" s="250"/>
      <c r="I1048076" s="250"/>
      <c r="J1048076" s="244"/>
      <c r="K1048076" s="244"/>
      <c r="L1048076" s="244"/>
      <c r="M1048076" s="244"/>
      <c r="N1048076" s="244"/>
      <c r="O1048076" s="251"/>
      <c r="P1048076" s="251"/>
      <c r="Q1048076" s="251"/>
      <c r="R1048076" s="251"/>
      <c r="S1048076" s="251"/>
      <c r="T1048076" s="251"/>
      <c r="U1048076" s="251"/>
      <c r="V1048076" s="251"/>
      <c r="W1048076" s="251"/>
      <c r="X1048076" s="251"/>
      <c r="Y1048076" s="251"/>
      <c r="Z1048076" s="251"/>
      <c r="AA1048076" s="251"/>
      <c r="AB1048076" s="247"/>
      <c r="AC1048076" s="247"/>
      <c r="AD1048076" s="245"/>
      <c r="AE1048076" s="245"/>
      <c r="AF1048076" s="245"/>
      <c r="AG1048076" s="245"/>
    </row>
    <row r="1048077" spans="1:33" ht="12.75">
      <c r="A1048077" s="247"/>
      <c r="B1048077" s="248"/>
      <c r="C1048077" s="249"/>
      <c r="D1048077" s="250"/>
      <c r="E1048077" s="250"/>
      <c r="F1048077" s="250"/>
      <c r="G1048077" s="250"/>
      <c r="H1048077" s="250"/>
      <c r="I1048077" s="250"/>
      <c r="J1048077" s="244"/>
      <c r="K1048077" s="244"/>
      <c r="L1048077" s="244"/>
      <c r="M1048077" s="244"/>
      <c r="N1048077" s="244"/>
      <c r="O1048077" s="251"/>
      <c r="P1048077" s="251"/>
      <c r="Q1048077" s="251"/>
      <c r="R1048077" s="251"/>
      <c r="S1048077" s="251"/>
      <c r="T1048077" s="251"/>
      <c r="U1048077" s="251"/>
      <c r="V1048077" s="251"/>
      <c r="W1048077" s="251"/>
      <c r="X1048077" s="251"/>
      <c r="Y1048077" s="251"/>
      <c r="Z1048077" s="251"/>
      <c r="AA1048077" s="251"/>
      <c r="AB1048077" s="247"/>
      <c r="AC1048077" s="247"/>
      <c r="AD1048077" s="245"/>
      <c r="AE1048077" s="245"/>
      <c r="AF1048077" s="245"/>
      <c r="AG1048077" s="245"/>
    </row>
    <row r="1048078" spans="1:33" ht="12.75">
      <c r="A1048078" s="247"/>
      <c r="B1048078" s="248"/>
      <c r="C1048078" s="249"/>
      <c r="D1048078" s="250"/>
      <c r="E1048078" s="250"/>
      <c r="F1048078" s="250"/>
      <c r="G1048078" s="250"/>
      <c r="H1048078" s="250"/>
      <c r="I1048078" s="250"/>
      <c r="J1048078" s="244"/>
      <c r="K1048078" s="244"/>
      <c r="L1048078" s="244"/>
      <c r="M1048078" s="244"/>
      <c r="N1048078" s="244"/>
      <c r="O1048078" s="251"/>
      <c r="P1048078" s="251"/>
      <c r="Q1048078" s="251"/>
      <c r="R1048078" s="251"/>
      <c r="S1048078" s="251"/>
      <c r="T1048078" s="251"/>
      <c r="U1048078" s="251"/>
      <c r="V1048078" s="251"/>
      <c r="W1048078" s="251"/>
      <c r="X1048078" s="251"/>
      <c r="Y1048078" s="251"/>
      <c r="Z1048078" s="251"/>
      <c r="AA1048078" s="251"/>
      <c r="AB1048078" s="247"/>
      <c r="AC1048078" s="247"/>
      <c r="AD1048078" s="245"/>
      <c r="AE1048078" s="245"/>
      <c r="AF1048078" s="245"/>
      <c r="AG1048078" s="245"/>
    </row>
    <row r="1048079" spans="1:33" ht="12.75">
      <c r="A1048079" s="247"/>
      <c r="B1048079" s="248"/>
      <c r="C1048079" s="249"/>
      <c r="D1048079" s="250"/>
      <c r="E1048079" s="250"/>
      <c r="F1048079" s="250"/>
      <c r="G1048079" s="250"/>
      <c r="H1048079" s="250"/>
      <c r="I1048079" s="250"/>
      <c r="J1048079" s="244"/>
      <c r="K1048079" s="244"/>
      <c r="L1048079" s="244"/>
      <c r="M1048079" s="244"/>
      <c r="N1048079" s="244"/>
      <c r="O1048079" s="251"/>
      <c r="P1048079" s="251"/>
      <c r="Q1048079" s="251"/>
      <c r="R1048079" s="251"/>
      <c r="S1048079" s="251"/>
      <c r="T1048079" s="251"/>
      <c r="U1048079" s="251"/>
      <c r="V1048079" s="251"/>
      <c r="W1048079" s="251"/>
      <c r="X1048079" s="251"/>
      <c r="Y1048079" s="251"/>
      <c r="Z1048079" s="251"/>
      <c r="AA1048079" s="251"/>
      <c r="AB1048079" s="247"/>
      <c r="AC1048079" s="247"/>
      <c r="AD1048079" s="245"/>
      <c r="AE1048079" s="245"/>
      <c r="AF1048079" s="245"/>
      <c r="AG1048079" s="245"/>
    </row>
    <row r="1048080" spans="1:33" ht="12.75">
      <c r="A1048080" s="247"/>
      <c r="B1048080" s="248"/>
      <c r="C1048080" s="249"/>
      <c r="D1048080" s="250"/>
      <c r="E1048080" s="250"/>
      <c r="F1048080" s="250"/>
      <c r="G1048080" s="250"/>
      <c r="H1048080" s="250"/>
      <c r="I1048080" s="250"/>
      <c r="J1048080" s="244"/>
      <c r="K1048080" s="244"/>
      <c r="L1048080" s="244"/>
      <c r="M1048080" s="244"/>
      <c r="N1048080" s="244"/>
      <c r="O1048080" s="251"/>
      <c r="P1048080" s="251"/>
      <c r="Q1048080" s="251"/>
      <c r="R1048080" s="251"/>
      <c r="S1048080" s="251"/>
      <c r="T1048080" s="251"/>
      <c r="U1048080" s="251"/>
      <c r="V1048080" s="251"/>
      <c r="W1048080" s="251"/>
      <c r="X1048080" s="251"/>
      <c r="Y1048080" s="251"/>
      <c r="Z1048080" s="251"/>
      <c r="AA1048080" s="251"/>
      <c r="AB1048080" s="247"/>
      <c r="AC1048080" s="247"/>
      <c r="AD1048080" s="245"/>
      <c r="AE1048080" s="245"/>
      <c r="AF1048080" s="245"/>
      <c r="AG1048080" s="245"/>
    </row>
    <row r="1048081" spans="1:33" ht="12.75">
      <c r="A1048081" s="247"/>
      <c r="B1048081" s="248"/>
      <c r="C1048081" s="249"/>
      <c r="D1048081" s="250"/>
      <c r="E1048081" s="250"/>
      <c r="F1048081" s="250"/>
      <c r="G1048081" s="250"/>
      <c r="H1048081" s="250"/>
      <c r="I1048081" s="250"/>
      <c r="J1048081" s="244"/>
      <c r="K1048081" s="244"/>
      <c r="L1048081" s="244"/>
      <c r="M1048081" s="244"/>
      <c r="N1048081" s="244"/>
      <c r="O1048081" s="251"/>
      <c r="P1048081" s="251"/>
      <c r="Q1048081" s="251"/>
      <c r="R1048081" s="251"/>
      <c r="S1048081" s="251"/>
      <c r="T1048081" s="251"/>
      <c r="U1048081" s="251"/>
      <c r="V1048081" s="251"/>
      <c r="W1048081" s="251"/>
      <c r="X1048081" s="251"/>
      <c r="Y1048081" s="251"/>
      <c r="Z1048081" s="251"/>
      <c r="AA1048081" s="251"/>
      <c r="AB1048081" s="247"/>
      <c r="AC1048081" s="247"/>
      <c r="AD1048081" s="245"/>
      <c r="AE1048081" s="245"/>
      <c r="AF1048081" s="245"/>
      <c r="AG1048081" s="245"/>
    </row>
    <row r="1048082" spans="1:33" ht="12.75">
      <c r="A1048082" s="247"/>
      <c r="B1048082" s="248"/>
      <c r="C1048082" s="249"/>
      <c r="D1048082" s="250"/>
      <c r="E1048082" s="250"/>
      <c r="F1048082" s="250"/>
      <c r="G1048082" s="250"/>
      <c r="H1048082" s="250"/>
      <c r="I1048082" s="250"/>
      <c r="J1048082" s="244"/>
      <c r="K1048082" s="244"/>
      <c r="L1048082" s="244"/>
      <c r="M1048082" s="244"/>
      <c r="N1048082" s="244"/>
      <c r="O1048082" s="251"/>
      <c r="P1048082" s="251"/>
      <c r="Q1048082" s="251"/>
      <c r="R1048082" s="251"/>
      <c r="S1048082" s="251"/>
      <c r="T1048082" s="251"/>
      <c r="U1048082" s="251"/>
      <c r="V1048082" s="251"/>
      <c r="W1048082" s="251"/>
      <c r="X1048082" s="251"/>
      <c r="Y1048082" s="251"/>
      <c r="Z1048082" s="251"/>
      <c r="AA1048082" s="251"/>
      <c r="AB1048082" s="247"/>
      <c r="AC1048082" s="247"/>
      <c r="AD1048082" s="245"/>
      <c r="AE1048082" s="245"/>
      <c r="AF1048082" s="245"/>
      <c r="AG1048082" s="245"/>
    </row>
    <row r="1048083" spans="1:33" ht="12.75">
      <c r="A1048083" s="247"/>
      <c r="B1048083" s="248"/>
      <c r="C1048083" s="249"/>
      <c r="D1048083" s="250"/>
      <c r="E1048083" s="250"/>
      <c r="F1048083" s="250"/>
      <c r="G1048083" s="250"/>
      <c r="H1048083" s="250"/>
      <c r="I1048083" s="250"/>
      <c r="J1048083" s="244"/>
      <c r="K1048083" s="244"/>
      <c r="L1048083" s="244"/>
      <c r="M1048083" s="244"/>
      <c r="N1048083" s="244"/>
      <c r="O1048083" s="251"/>
      <c r="P1048083" s="251"/>
      <c r="Q1048083" s="251"/>
      <c r="R1048083" s="251"/>
      <c r="S1048083" s="251"/>
      <c r="T1048083" s="251"/>
      <c r="U1048083" s="251"/>
      <c r="V1048083" s="251"/>
      <c r="W1048083" s="251"/>
      <c r="X1048083" s="251"/>
      <c r="Y1048083" s="251"/>
      <c r="Z1048083" s="251"/>
      <c r="AA1048083" s="251"/>
      <c r="AB1048083" s="247"/>
      <c r="AC1048083" s="247"/>
      <c r="AD1048083" s="245"/>
      <c r="AE1048083" s="245"/>
      <c r="AF1048083" s="245"/>
      <c r="AG1048083" s="245"/>
    </row>
    <row r="1048084" spans="1:33" ht="12.75">
      <c r="A1048084" s="247"/>
      <c r="B1048084" s="248"/>
      <c r="C1048084" s="249"/>
      <c r="D1048084" s="250"/>
      <c r="E1048084" s="250"/>
      <c r="F1048084" s="250"/>
      <c r="G1048084" s="250"/>
      <c r="H1048084" s="250"/>
      <c r="I1048084" s="250"/>
      <c r="J1048084" s="244"/>
      <c r="K1048084" s="244"/>
      <c r="L1048084" s="244"/>
      <c r="M1048084" s="244"/>
      <c r="N1048084" s="244"/>
      <c r="O1048084" s="251"/>
      <c r="P1048084" s="251"/>
      <c r="Q1048084" s="251"/>
      <c r="R1048084" s="251"/>
      <c r="S1048084" s="251"/>
      <c r="T1048084" s="251"/>
      <c r="U1048084" s="251"/>
      <c r="V1048084" s="251"/>
      <c r="W1048084" s="251"/>
      <c r="X1048084" s="251"/>
      <c r="Y1048084" s="251"/>
      <c r="Z1048084" s="251"/>
      <c r="AA1048084" s="251"/>
      <c r="AB1048084" s="247"/>
      <c r="AC1048084" s="247"/>
      <c r="AD1048084" s="245"/>
      <c r="AE1048084" s="245"/>
      <c r="AF1048084" s="245"/>
      <c r="AG1048084" s="245"/>
    </row>
    <row r="1048085" spans="1:33" ht="12.75">
      <c r="A1048085" s="247"/>
      <c r="B1048085" s="248"/>
      <c r="C1048085" s="249"/>
      <c r="D1048085" s="250"/>
      <c r="E1048085" s="250"/>
      <c r="F1048085" s="250"/>
      <c r="G1048085" s="250"/>
      <c r="H1048085" s="250"/>
      <c r="I1048085" s="250"/>
      <c r="J1048085" s="244"/>
      <c r="K1048085" s="244"/>
      <c r="L1048085" s="244"/>
      <c r="M1048085" s="244"/>
      <c r="N1048085" s="244"/>
      <c r="O1048085" s="251"/>
      <c r="P1048085" s="251"/>
      <c r="Q1048085" s="251"/>
      <c r="R1048085" s="251"/>
      <c r="S1048085" s="251"/>
      <c r="T1048085" s="251"/>
      <c r="U1048085" s="251"/>
      <c r="V1048085" s="251"/>
      <c r="W1048085" s="251"/>
      <c r="X1048085" s="251"/>
      <c r="Y1048085" s="251"/>
      <c r="Z1048085" s="251"/>
      <c r="AA1048085" s="251"/>
      <c r="AB1048085" s="247"/>
      <c r="AC1048085" s="247"/>
      <c r="AD1048085" s="245"/>
      <c r="AE1048085" s="245"/>
      <c r="AF1048085" s="245"/>
      <c r="AG1048085" s="245"/>
    </row>
    <row r="1048086" spans="1:33" ht="12.75">
      <c r="A1048086" s="247"/>
      <c r="B1048086" s="248"/>
      <c r="C1048086" s="249"/>
      <c r="D1048086" s="250"/>
      <c r="E1048086" s="250"/>
      <c r="F1048086" s="250"/>
      <c r="G1048086" s="250"/>
      <c r="H1048086" s="250"/>
      <c r="I1048086" s="250"/>
      <c r="J1048086" s="244"/>
      <c r="K1048086" s="244"/>
      <c r="L1048086" s="244"/>
      <c r="M1048086" s="244"/>
      <c r="N1048086" s="244"/>
      <c r="O1048086" s="251"/>
      <c r="P1048086" s="251"/>
      <c r="Q1048086" s="251"/>
      <c r="R1048086" s="251"/>
      <c r="S1048086" s="251"/>
      <c r="T1048086" s="251"/>
      <c r="U1048086" s="251"/>
      <c r="V1048086" s="251"/>
      <c r="W1048086" s="251"/>
      <c r="X1048086" s="251"/>
      <c r="Y1048086" s="251"/>
      <c r="Z1048086" s="251"/>
      <c r="AA1048086" s="251"/>
      <c r="AB1048086" s="247"/>
      <c r="AC1048086" s="247"/>
      <c r="AD1048086" s="245"/>
      <c r="AE1048086" s="245"/>
      <c r="AF1048086" s="245"/>
      <c r="AG1048086" s="245"/>
    </row>
    <row r="1048087" spans="1:33" ht="12.75">
      <c r="A1048087" s="247"/>
      <c r="B1048087" s="248"/>
      <c r="C1048087" s="249"/>
      <c r="D1048087" s="250"/>
      <c r="E1048087" s="250"/>
      <c r="F1048087" s="250"/>
      <c r="G1048087" s="250"/>
      <c r="H1048087" s="250"/>
      <c r="I1048087" s="250"/>
      <c r="J1048087" s="244"/>
      <c r="K1048087" s="244"/>
      <c r="L1048087" s="244"/>
      <c r="M1048087" s="244"/>
      <c r="N1048087" s="244"/>
      <c r="O1048087" s="251"/>
      <c r="P1048087" s="251"/>
      <c r="Q1048087" s="251"/>
      <c r="R1048087" s="251"/>
      <c r="S1048087" s="251"/>
      <c r="T1048087" s="251"/>
      <c r="U1048087" s="251"/>
      <c r="V1048087" s="251"/>
      <c r="W1048087" s="251"/>
      <c r="X1048087" s="251"/>
      <c r="Y1048087" s="251"/>
      <c r="Z1048087" s="251"/>
      <c r="AA1048087" s="251"/>
      <c r="AB1048087" s="247"/>
      <c r="AC1048087" s="247"/>
      <c r="AD1048087" s="245"/>
      <c r="AE1048087" s="245"/>
      <c r="AF1048087" s="245"/>
      <c r="AG1048087" s="245"/>
    </row>
    <row r="1048088" spans="1:33" ht="12.75">
      <c r="A1048088" s="247"/>
      <c r="B1048088" s="248"/>
      <c r="C1048088" s="249"/>
      <c r="D1048088" s="250"/>
      <c r="E1048088" s="250"/>
      <c r="F1048088" s="250"/>
      <c r="G1048088" s="250"/>
      <c r="H1048088" s="250"/>
      <c r="I1048088" s="250"/>
      <c r="J1048088" s="244"/>
      <c r="K1048088" s="244"/>
      <c r="L1048088" s="244"/>
      <c r="M1048088" s="244"/>
      <c r="N1048088" s="244"/>
      <c r="O1048088" s="251"/>
      <c r="P1048088" s="251"/>
      <c r="Q1048088" s="251"/>
      <c r="R1048088" s="251"/>
      <c r="S1048088" s="251"/>
      <c r="T1048088" s="251"/>
      <c r="U1048088" s="251"/>
      <c r="V1048088" s="251"/>
      <c r="W1048088" s="251"/>
      <c r="X1048088" s="251"/>
      <c r="Y1048088" s="251"/>
      <c r="Z1048088" s="251"/>
      <c r="AA1048088" s="251"/>
      <c r="AB1048088" s="247"/>
      <c r="AC1048088" s="247"/>
      <c r="AD1048088" s="245"/>
      <c r="AE1048088" s="245"/>
      <c r="AF1048088" s="245"/>
      <c r="AG1048088" s="245"/>
    </row>
    <row r="1048089" spans="1:33" ht="12.75">
      <c r="A1048089" s="247"/>
      <c r="B1048089" s="248"/>
      <c r="C1048089" s="249"/>
      <c r="D1048089" s="250"/>
      <c r="E1048089" s="250"/>
      <c r="F1048089" s="250"/>
      <c r="G1048089" s="250"/>
      <c r="H1048089" s="250"/>
      <c r="I1048089" s="250"/>
      <c r="J1048089" s="244"/>
      <c r="K1048089" s="244"/>
      <c r="L1048089" s="244"/>
      <c r="M1048089" s="244"/>
      <c r="N1048089" s="244"/>
      <c r="O1048089" s="251"/>
      <c r="P1048089" s="251"/>
      <c r="Q1048089" s="251"/>
      <c r="R1048089" s="251"/>
      <c r="S1048089" s="251"/>
      <c r="T1048089" s="251"/>
      <c r="U1048089" s="251"/>
      <c r="V1048089" s="251"/>
      <c r="W1048089" s="251"/>
      <c r="X1048089" s="251"/>
      <c r="Y1048089" s="251"/>
      <c r="Z1048089" s="251"/>
      <c r="AA1048089" s="251"/>
      <c r="AB1048089" s="247"/>
      <c r="AC1048089" s="247"/>
      <c r="AD1048089" s="245"/>
      <c r="AE1048089" s="245"/>
      <c r="AF1048089" s="245"/>
      <c r="AG1048089" s="245"/>
    </row>
    <row r="1048090" spans="1:33" ht="12.75">
      <c r="A1048090" s="247"/>
      <c r="B1048090" s="248"/>
      <c r="C1048090" s="249"/>
      <c r="D1048090" s="250"/>
      <c r="E1048090" s="250"/>
      <c r="F1048090" s="250"/>
      <c r="G1048090" s="250"/>
      <c r="H1048090" s="250"/>
      <c r="I1048090" s="250"/>
      <c r="J1048090" s="244"/>
      <c r="K1048090" s="244"/>
      <c r="L1048090" s="244"/>
      <c r="M1048090" s="244"/>
      <c r="N1048090" s="244"/>
      <c r="O1048090" s="251"/>
      <c r="P1048090" s="251"/>
      <c r="Q1048090" s="251"/>
      <c r="R1048090" s="251"/>
      <c r="S1048090" s="251"/>
      <c r="T1048090" s="251"/>
      <c r="U1048090" s="251"/>
      <c r="V1048090" s="251"/>
      <c r="W1048090" s="251"/>
      <c r="X1048090" s="251"/>
      <c r="Y1048090" s="251"/>
      <c r="Z1048090" s="251"/>
      <c r="AA1048090" s="251"/>
      <c r="AB1048090" s="247"/>
      <c r="AC1048090" s="247"/>
      <c r="AD1048090" s="245"/>
      <c r="AE1048090" s="245"/>
      <c r="AF1048090" s="245"/>
      <c r="AG1048090" s="245"/>
    </row>
    <row r="1048091" spans="1:33" ht="12.75">
      <c r="A1048091" s="247"/>
      <c r="B1048091" s="248"/>
      <c r="C1048091" s="249"/>
      <c r="D1048091" s="250"/>
      <c r="E1048091" s="250"/>
      <c r="F1048091" s="250"/>
      <c r="G1048091" s="250"/>
      <c r="H1048091" s="250"/>
      <c r="I1048091" s="250"/>
      <c r="J1048091" s="244"/>
      <c r="K1048091" s="244"/>
      <c r="L1048091" s="244"/>
      <c r="M1048091" s="244"/>
      <c r="N1048091" s="244"/>
      <c r="O1048091" s="251"/>
      <c r="P1048091" s="251"/>
      <c r="Q1048091" s="251"/>
      <c r="R1048091" s="251"/>
      <c r="S1048091" s="251"/>
      <c r="T1048091" s="251"/>
      <c r="U1048091" s="251"/>
      <c r="V1048091" s="251"/>
      <c r="W1048091" s="251"/>
      <c r="X1048091" s="251"/>
      <c r="Y1048091" s="251"/>
      <c r="Z1048091" s="251"/>
      <c r="AA1048091" s="251"/>
      <c r="AB1048091" s="247"/>
      <c r="AC1048091" s="247"/>
      <c r="AD1048091" s="245"/>
      <c r="AE1048091" s="245"/>
      <c r="AF1048091" s="245"/>
      <c r="AG1048091" s="245"/>
    </row>
    <row r="1048092" spans="1:33" ht="12.75">
      <c r="A1048092" s="247"/>
      <c r="B1048092" s="248"/>
      <c r="C1048092" s="249"/>
      <c r="D1048092" s="250"/>
      <c r="E1048092" s="250"/>
      <c r="F1048092" s="250"/>
      <c r="G1048092" s="250"/>
      <c r="H1048092" s="250"/>
      <c r="I1048092" s="250"/>
      <c r="J1048092" s="244"/>
      <c r="K1048092" s="244"/>
      <c r="L1048092" s="244"/>
      <c r="M1048092" s="244"/>
      <c r="N1048092" s="244"/>
      <c r="O1048092" s="251"/>
      <c r="P1048092" s="251"/>
      <c r="Q1048092" s="251"/>
      <c r="R1048092" s="251"/>
      <c r="S1048092" s="251"/>
      <c r="T1048092" s="251"/>
      <c r="U1048092" s="251"/>
      <c r="V1048092" s="251"/>
      <c r="W1048092" s="251"/>
      <c r="X1048092" s="251"/>
      <c r="Y1048092" s="251"/>
      <c r="Z1048092" s="251"/>
      <c r="AA1048092" s="251"/>
      <c r="AB1048092" s="247"/>
      <c r="AC1048092" s="247"/>
      <c r="AD1048092" s="245"/>
      <c r="AE1048092" s="245"/>
      <c r="AF1048092" s="245"/>
      <c r="AG1048092" s="245"/>
    </row>
    <row r="1048093" spans="1:33" ht="12.75">
      <c r="A1048093" s="247"/>
      <c r="B1048093" s="248"/>
      <c r="C1048093" s="249"/>
      <c r="D1048093" s="250"/>
      <c r="E1048093" s="250"/>
      <c r="F1048093" s="250"/>
      <c r="G1048093" s="250"/>
      <c r="H1048093" s="250"/>
      <c r="I1048093" s="250"/>
      <c r="J1048093" s="244"/>
      <c r="K1048093" s="244"/>
      <c r="L1048093" s="244"/>
      <c r="M1048093" s="244"/>
      <c r="N1048093" s="244"/>
      <c r="O1048093" s="251"/>
      <c r="P1048093" s="251"/>
      <c r="Q1048093" s="251"/>
      <c r="R1048093" s="251"/>
      <c r="S1048093" s="251"/>
      <c r="T1048093" s="251"/>
      <c r="U1048093" s="251"/>
      <c r="V1048093" s="251"/>
      <c r="W1048093" s="251"/>
      <c r="X1048093" s="251"/>
      <c r="Y1048093" s="251"/>
      <c r="Z1048093" s="251"/>
      <c r="AA1048093" s="251"/>
      <c r="AB1048093" s="247"/>
      <c r="AC1048093" s="247"/>
      <c r="AD1048093" s="245"/>
      <c r="AE1048093" s="245"/>
      <c r="AF1048093" s="245"/>
      <c r="AG1048093" s="245"/>
    </row>
    <row r="1048094" spans="1:33" ht="12.75">
      <c r="A1048094" s="247"/>
      <c r="B1048094" s="248"/>
      <c r="C1048094" s="249"/>
      <c r="D1048094" s="250"/>
      <c r="E1048094" s="250"/>
      <c r="F1048094" s="250"/>
      <c r="G1048094" s="250"/>
      <c r="H1048094" s="250"/>
      <c r="I1048094" s="250"/>
      <c r="J1048094" s="244"/>
      <c r="K1048094" s="244"/>
      <c r="L1048094" s="244"/>
      <c r="M1048094" s="244"/>
      <c r="N1048094" s="244"/>
      <c r="O1048094" s="251"/>
      <c r="P1048094" s="251"/>
      <c r="Q1048094" s="251"/>
      <c r="R1048094" s="251"/>
      <c r="S1048094" s="251"/>
      <c r="T1048094" s="251"/>
      <c r="U1048094" s="251"/>
      <c r="V1048094" s="251"/>
      <c r="W1048094" s="251"/>
      <c r="X1048094" s="251"/>
      <c r="Y1048094" s="251"/>
      <c r="Z1048094" s="251"/>
      <c r="AA1048094" s="251"/>
      <c r="AB1048094" s="247"/>
      <c r="AC1048094" s="247"/>
      <c r="AD1048094" s="245"/>
      <c r="AE1048094" s="245"/>
      <c r="AF1048094" s="245"/>
      <c r="AG1048094" s="245"/>
    </row>
    <row r="1048095" spans="1:33" ht="12.75">
      <c r="A1048095" s="247"/>
      <c r="B1048095" s="248"/>
      <c r="C1048095" s="249"/>
      <c r="D1048095" s="250"/>
      <c r="E1048095" s="250"/>
      <c r="F1048095" s="250"/>
      <c r="G1048095" s="250"/>
      <c r="H1048095" s="250"/>
      <c r="I1048095" s="250"/>
      <c r="J1048095" s="244"/>
      <c r="K1048095" s="244"/>
      <c r="L1048095" s="244"/>
      <c r="M1048095" s="244"/>
      <c r="N1048095" s="244"/>
      <c r="O1048095" s="251"/>
      <c r="P1048095" s="251"/>
      <c r="Q1048095" s="251"/>
      <c r="R1048095" s="251"/>
      <c r="S1048095" s="251"/>
      <c r="T1048095" s="251"/>
      <c r="U1048095" s="251"/>
      <c r="V1048095" s="251"/>
      <c r="W1048095" s="251"/>
      <c r="X1048095" s="251"/>
      <c r="Y1048095" s="251"/>
      <c r="Z1048095" s="251"/>
      <c r="AA1048095" s="251"/>
      <c r="AB1048095" s="247"/>
      <c r="AC1048095" s="247"/>
      <c r="AD1048095" s="245"/>
      <c r="AE1048095" s="245"/>
      <c r="AF1048095" s="245"/>
      <c r="AG1048095" s="245"/>
    </row>
    <row r="1048096" spans="1:33" ht="12.75">
      <c r="A1048096" s="247"/>
      <c r="B1048096" s="248"/>
      <c r="C1048096" s="249"/>
      <c r="D1048096" s="250"/>
      <c r="E1048096" s="250"/>
      <c r="F1048096" s="250"/>
      <c r="G1048096" s="250"/>
      <c r="H1048096" s="250"/>
      <c r="I1048096" s="250"/>
      <c r="J1048096" s="244"/>
      <c r="K1048096" s="244"/>
      <c r="L1048096" s="244"/>
      <c r="M1048096" s="244"/>
      <c r="N1048096" s="244"/>
      <c r="O1048096" s="251"/>
      <c r="P1048096" s="251"/>
      <c r="Q1048096" s="251"/>
      <c r="R1048096" s="251"/>
      <c r="S1048096" s="251"/>
      <c r="T1048096" s="251"/>
      <c r="U1048096" s="251"/>
      <c r="V1048096" s="251"/>
      <c r="W1048096" s="251"/>
      <c r="X1048096" s="251"/>
      <c r="Y1048096" s="251"/>
      <c r="Z1048096" s="251"/>
      <c r="AA1048096" s="251"/>
      <c r="AB1048096" s="247"/>
      <c r="AC1048096" s="247"/>
      <c r="AD1048096" s="245"/>
      <c r="AE1048096" s="245"/>
      <c r="AF1048096" s="245"/>
      <c r="AG1048096" s="245"/>
    </row>
    <row r="1048097" spans="1:33" ht="12.75">
      <c r="A1048097" s="247"/>
      <c r="B1048097" s="248"/>
      <c r="C1048097" s="249"/>
      <c r="D1048097" s="250"/>
      <c r="E1048097" s="250"/>
      <c r="F1048097" s="250"/>
      <c r="G1048097" s="250"/>
      <c r="H1048097" s="250"/>
      <c r="I1048097" s="250"/>
      <c r="J1048097" s="244"/>
      <c r="K1048097" s="244"/>
      <c r="L1048097" s="244"/>
      <c r="M1048097" s="244"/>
      <c r="N1048097" s="244"/>
      <c r="O1048097" s="251"/>
      <c r="P1048097" s="251"/>
      <c r="Q1048097" s="251"/>
      <c r="R1048097" s="251"/>
      <c r="S1048097" s="251"/>
      <c r="T1048097" s="251"/>
      <c r="U1048097" s="251"/>
      <c r="V1048097" s="251"/>
      <c r="W1048097" s="251"/>
      <c r="X1048097" s="251"/>
      <c r="Y1048097" s="251"/>
      <c r="Z1048097" s="251"/>
      <c r="AA1048097" s="251"/>
      <c r="AB1048097" s="247"/>
      <c r="AC1048097" s="247"/>
      <c r="AD1048097" s="245"/>
      <c r="AE1048097" s="245"/>
      <c r="AF1048097" s="245"/>
      <c r="AG1048097" s="245"/>
    </row>
    <row r="1048098" spans="1:33" ht="12.75">
      <c r="A1048098" s="247"/>
      <c r="B1048098" s="248"/>
      <c r="C1048098" s="249"/>
      <c r="D1048098" s="250"/>
      <c r="E1048098" s="250"/>
      <c r="F1048098" s="250"/>
      <c r="G1048098" s="250"/>
      <c r="H1048098" s="250"/>
      <c r="I1048098" s="250"/>
      <c r="J1048098" s="244"/>
      <c r="K1048098" s="244"/>
      <c r="L1048098" s="244"/>
      <c r="M1048098" s="244"/>
      <c r="N1048098" s="244"/>
      <c r="O1048098" s="251"/>
      <c r="P1048098" s="251"/>
      <c r="Q1048098" s="251"/>
      <c r="R1048098" s="251"/>
      <c r="S1048098" s="251"/>
      <c r="T1048098" s="251"/>
      <c r="U1048098" s="251"/>
      <c r="V1048098" s="251"/>
      <c r="W1048098" s="251"/>
      <c r="X1048098" s="251"/>
      <c r="Y1048098" s="251"/>
      <c r="Z1048098" s="251"/>
      <c r="AA1048098" s="251"/>
      <c r="AB1048098" s="247"/>
      <c r="AC1048098" s="247"/>
      <c r="AD1048098" s="245"/>
      <c r="AE1048098" s="245"/>
      <c r="AF1048098" s="245"/>
      <c r="AG1048098" s="245"/>
    </row>
    <row r="1048099" spans="1:33" ht="12.75">
      <c r="A1048099" s="247"/>
      <c r="B1048099" s="248"/>
      <c r="C1048099" s="249"/>
      <c r="D1048099" s="250"/>
      <c r="E1048099" s="250"/>
      <c r="F1048099" s="250"/>
      <c r="G1048099" s="250"/>
      <c r="H1048099" s="250"/>
      <c r="I1048099" s="250"/>
      <c r="J1048099" s="244"/>
      <c r="K1048099" s="244"/>
      <c r="L1048099" s="244"/>
      <c r="M1048099" s="244"/>
      <c r="N1048099" s="244"/>
      <c r="O1048099" s="251"/>
      <c r="P1048099" s="251"/>
      <c r="Q1048099" s="251"/>
      <c r="R1048099" s="251"/>
      <c r="S1048099" s="251"/>
      <c r="T1048099" s="251"/>
      <c r="U1048099" s="251"/>
      <c r="V1048099" s="251"/>
      <c r="W1048099" s="251"/>
      <c r="X1048099" s="251"/>
      <c r="Y1048099" s="251"/>
      <c r="Z1048099" s="251"/>
      <c r="AA1048099" s="251"/>
      <c r="AB1048099" s="247"/>
      <c r="AC1048099" s="247"/>
      <c r="AD1048099" s="245"/>
      <c r="AE1048099" s="245"/>
      <c r="AF1048099" s="245"/>
      <c r="AG1048099" s="245"/>
    </row>
    <row r="1048100" spans="1:33" ht="12.75">
      <c r="A1048100" s="247"/>
      <c r="B1048100" s="248"/>
      <c r="C1048100" s="249"/>
      <c r="D1048100" s="250"/>
      <c r="E1048100" s="250"/>
      <c r="F1048100" s="250"/>
      <c r="G1048100" s="250"/>
      <c r="H1048100" s="250"/>
      <c r="I1048100" s="250"/>
      <c r="J1048100" s="244"/>
      <c r="K1048100" s="244"/>
      <c r="L1048100" s="244"/>
      <c r="M1048100" s="244"/>
      <c r="N1048100" s="244"/>
      <c r="O1048100" s="251"/>
      <c r="P1048100" s="251"/>
      <c r="Q1048100" s="251"/>
      <c r="R1048100" s="251"/>
      <c r="S1048100" s="251"/>
      <c r="T1048100" s="251"/>
      <c r="U1048100" s="251"/>
      <c r="V1048100" s="251"/>
      <c r="W1048100" s="251"/>
      <c r="X1048100" s="251"/>
      <c r="Y1048100" s="251"/>
      <c r="Z1048100" s="251"/>
      <c r="AA1048100" s="251"/>
      <c r="AB1048100" s="247"/>
      <c r="AC1048100" s="247"/>
      <c r="AD1048100" s="245"/>
      <c r="AE1048100" s="245"/>
      <c r="AF1048100" s="245"/>
      <c r="AG1048100" s="245"/>
    </row>
    <row r="1048101" spans="1:33" ht="12.75">
      <c r="A1048101" s="247"/>
      <c r="B1048101" s="248"/>
      <c r="C1048101" s="249"/>
      <c r="D1048101" s="250"/>
      <c r="E1048101" s="250"/>
      <c r="F1048101" s="250"/>
      <c r="G1048101" s="250"/>
      <c r="H1048101" s="250"/>
      <c r="I1048101" s="250"/>
      <c r="J1048101" s="244"/>
      <c r="K1048101" s="244"/>
      <c r="L1048101" s="244"/>
      <c r="M1048101" s="244"/>
      <c r="N1048101" s="244"/>
      <c r="O1048101" s="251"/>
      <c r="P1048101" s="251"/>
      <c r="Q1048101" s="251"/>
      <c r="R1048101" s="251"/>
      <c r="S1048101" s="251"/>
      <c r="T1048101" s="251"/>
      <c r="U1048101" s="251"/>
      <c r="V1048101" s="251"/>
      <c r="W1048101" s="251"/>
      <c r="X1048101" s="251"/>
      <c r="Y1048101" s="251"/>
      <c r="Z1048101" s="251"/>
      <c r="AA1048101" s="251"/>
      <c r="AB1048101" s="247"/>
      <c r="AC1048101" s="247"/>
      <c r="AD1048101" s="245"/>
      <c r="AE1048101" s="245"/>
      <c r="AF1048101" s="245"/>
      <c r="AG1048101" s="245"/>
    </row>
    <row r="1048102" spans="1:33" ht="12.75">
      <c r="A1048102" s="247"/>
      <c r="B1048102" s="248"/>
      <c r="C1048102" s="249"/>
      <c r="D1048102" s="250"/>
      <c r="E1048102" s="250"/>
      <c r="F1048102" s="250"/>
      <c r="G1048102" s="250"/>
      <c r="H1048102" s="250"/>
      <c r="I1048102" s="250"/>
      <c r="J1048102" s="244"/>
      <c r="K1048102" s="244"/>
      <c r="L1048102" s="244"/>
      <c r="M1048102" s="244"/>
      <c r="N1048102" s="244"/>
      <c r="O1048102" s="251"/>
      <c r="P1048102" s="251"/>
      <c r="Q1048102" s="251"/>
      <c r="R1048102" s="251"/>
      <c r="S1048102" s="251"/>
      <c r="T1048102" s="251"/>
      <c r="U1048102" s="251"/>
      <c r="V1048102" s="251"/>
      <c r="W1048102" s="251"/>
      <c r="X1048102" s="251"/>
      <c r="Y1048102" s="251"/>
      <c r="Z1048102" s="251"/>
      <c r="AA1048102" s="251"/>
      <c r="AB1048102" s="247"/>
      <c r="AC1048102" s="247"/>
      <c r="AD1048102" s="245"/>
      <c r="AE1048102" s="245"/>
      <c r="AF1048102" s="245"/>
      <c r="AG1048102" s="245"/>
    </row>
    <row r="1048103" spans="1:33" ht="12.75">
      <c r="A1048103" s="247"/>
      <c r="B1048103" s="248"/>
      <c r="C1048103" s="249"/>
      <c r="D1048103" s="250"/>
      <c r="E1048103" s="250"/>
      <c r="F1048103" s="250"/>
      <c r="G1048103" s="250"/>
      <c r="H1048103" s="250"/>
      <c r="I1048103" s="250"/>
      <c r="J1048103" s="244"/>
      <c r="K1048103" s="244"/>
      <c r="L1048103" s="244"/>
      <c r="M1048103" s="244"/>
      <c r="N1048103" s="244"/>
      <c r="O1048103" s="251"/>
      <c r="P1048103" s="251"/>
      <c r="Q1048103" s="251"/>
      <c r="R1048103" s="251"/>
      <c r="S1048103" s="251"/>
      <c r="T1048103" s="251"/>
      <c r="U1048103" s="251"/>
      <c r="V1048103" s="251"/>
      <c r="W1048103" s="251"/>
      <c r="X1048103" s="251"/>
      <c r="Y1048103" s="251"/>
      <c r="Z1048103" s="251"/>
      <c r="AA1048103" s="251"/>
      <c r="AB1048103" s="247"/>
      <c r="AC1048103" s="247"/>
      <c r="AD1048103" s="245"/>
      <c r="AE1048103" s="245"/>
      <c r="AF1048103" s="245"/>
      <c r="AG1048103" s="245"/>
    </row>
    <row r="1048104" spans="1:33" ht="12.75">
      <c r="A1048104" s="247"/>
      <c r="B1048104" s="248"/>
      <c r="C1048104" s="249"/>
      <c r="D1048104" s="250"/>
      <c r="E1048104" s="250"/>
      <c r="F1048104" s="250"/>
      <c r="G1048104" s="250"/>
      <c r="H1048104" s="250"/>
      <c r="I1048104" s="250"/>
      <c r="J1048104" s="244"/>
      <c r="K1048104" s="244"/>
      <c r="L1048104" s="244"/>
      <c r="M1048104" s="244"/>
      <c r="N1048104" s="244"/>
      <c r="O1048104" s="251"/>
      <c r="P1048104" s="251"/>
      <c r="Q1048104" s="251"/>
      <c r="R1048104" s="251"/>
      <c r="S1048104" s="251"/>
      <c r="T1048104" s="251"/>
      <c r="U1048104" s="251"/>
      <c r="V1048104" s="251"/>
      <c r="W1048104" s="251"/>
      <c r="X1048104" s="251"/>
      <c r="Y1048104" s="251"/>
      <c r="Z1048104" s="251"/>
      <c r="AA1048104" s="251"/>
      <c r="AB1048104" s="247"/>
      <c r="AC1048104" s="247"/>
      <c r="AD1048104" s="245"/>
      <c r="AE1048104" s="245"/>
      <c r="AF1048104" s="245"/>
      <c r="AG1048104" s="245"/>
    </row>
    <row r="1048105" spans="1:33" ht="12.75">
      <c r="A1048105" s="247"/>
      <c r="B1048105" s="248"/>
      <c r="C1048105" s="249"/>
      <c r="D1048105" s="250"/>
      <c r="E1048105" s="250"/>
      <c r="F1048105" s="250"/>
      <c r="G1048105" s="250"/>
      <c r="H1048105" s="250"/>
      <c r="I1048105" s="250"/>
      <c r="J1048105" s="244"/>
      <c r="K1048105" s="244"/>
      <c r="L1048105" s="244"/>
      <c r="M1048105" s="244"/>
      <c r="N1048105" s="244"/>
      <c r="O1048105" s="251"/>
      <c r="P1048105" s="251"/>
      <c r="Q1048105" s="251"/>
      <c r="R1048105" s="251"/>
      <c r="S1048105" s="251"/>
      <c r="T1048105" s="251"/>
      <c r="U1048105" s="251"/>
      <c r="V1048105" s="251"/>
      <c r="W1048105" s="251"/>
      <c r="X1048105" s="251"/>
      <c r="Y1048105" s="251"/>
      <c r="Z1048105" s="251"/>
      <c r="AA1048105" s="251"/>
      <c r="AB1048105" s="247"/>
      <c r="AC1048105" s="247"/>
      <c r="AD1048105" s="245"/>
      <c r="AE1048105" s="245"/>
      <c r="AF1048105" s="245"/>
      <c r="AG1048105" s="245"/>
    </row>
    <row r="1048106" spans="1:33" ht="12.75">
      <c r="A1048106" s="247"/>
      <c r="B1048106" s="248"/>
      <c r="C1048106" s="249"/>
      <c r="D1048106" s="250"/>
      <c r="E1048106" s="250"/>
      <c r="F1048106" s="250"/>
      <c r="G1048106" s="250"/>
      <c r="H1048106" s="250"/>
      <c r="I1048106" s="250"/>
      <c r="J1048106" s="244"/>
      <c r="K1048106" s="244"/>
      <c r="L1048106" s="244"/>
      <c r="M1048106" s="244"/>
      <c r="N1048106" s="244"/>
      <c r="O1048106" s="251"/>
      <c r="P1048106" s="251"/>
      <c r="Q1048106" s="251"/>
      <c r="R1048106" s="251"/>
      <c r="S1048106" s="251"/>
      <c r="T1048106" s="251"/>
      <c r="U1048106" s="251"/>
      <c r="V1048106" s="251"/>
      <c r="W1048106" s="251"/>
      <c r="X1048106" s="251"/>
      <c r="Y1048106" s="251"/>
      <c r="Z1048106" s="251"/>
      <c r="AA1048106" s="251"/>
      <c r="AB1048106" s="247"/>
      <c r="AC1048106" s="247"/>
      <c r="AD1048106" s="245"/>
      <c r="AE1048106" s="245"/>
      <c r="AF1048106" s="245"/>
      <c r="AG1048106" s="245"/>
    </row>
    <row r="1048107" spans="1:33" ht="12.75">
      <c r="A1048107" s="247"/>
      <c r="B1048107" s="248"/>
      <c r="C1048107" s="249"/>
      <c r="D1048107" s="250"/>
      <c r="E1048107" s="250"/>
      <c r="F1048107" s="250"/>
      <c r="G1048107" s="250"/>
      <c r="H1048107" s="250"/>
      <c r="I1048107" s="250"/>
      <c r="J1048107" s="244"/>
      <c r="K1048107" s="244"/>
      <c r="L1048107" s="244"/>
      <c r="M1048107" s="244"/>
      <c r="N1048107" s="244"/>
      <c r="O1048107" s="251"/>
      <c r="P1048107" s="251"/>
      <c r="Q1048107" s="251"/>
      <c r="R1048107" s="251"/>
      <c r="S1048107" s="251"/>
      <c r="T1048107" s="251"/>
      <c r="U1048107" s="251"/>
      <c r="V1048107" s="251"/>
      <c r="W1048107" s="251"/>
      <c r="X1048107" s="251"/>
      <c r="Y1048107" s="251"/>
      <c r="Z1048107" s="251"/>
      <c r="AA1048107" s="251"/>
      <c r="AB1048107" s="247"/>
      <c r="AC1048107" s="247"/>
      <c r="AD1048107" s="245"/>
      <c r="AE1048107" s="245"/>
      <c r="AF1048107" s="245"/>
      <c r="AG1048107" s="245"/>
    </row>
    <row r="1048108" spans="1:33" ht="12.75">
      <c r="A1048108" s="247"/>
      <c r="B1048108" s="248"/>
      <c r="C1048108" s="249"/>
      <c r="D1048108" s="250"/>
      <c r="E1048108" s="250"/>
      <c r="F1048108" s="250"/>
      <c r="G1048108" s="250"/>
      <c r="H1048108" s="250"/>
      <c r="I1048108" s="250"/>
      <c r="J1048108" s="244"/>
      <c r="K1048108" s="244"/>
      <c r="L1048108" s="244"/>
      <c r="M1048108" s="244"/>
      <c r="N1048108" s="244"/>
      <c r="O1048108" s="251"/>
      <c r="P1048108" s="251"/>
      <c r="Q1048108" s="251"/>
      <c r="R1048108" s="251"/>
      <c r="S1048108" s="251"/>
      <c r="T1048108" s="251"/>
      <c r="U1048108" s="251"/>
      <c r="V1048108" s="251"/>
      <c r="W1048108" s="251"/>
      <c r="X1048108" s="251"/>
      <c r="Y1048108" s="251"/>
      <c r="Z1048108" s="251"/>
      <c r="AA1048108" s="251"/>
      <c r="AB1048108" s="247"/>
      <c r="AC1048108" s="247"/>
      <c r="AD1048108" s="245"/>
      <c r="AE1048108" s="245"/>
      <c r="AF1048108" s="245"/>
      <c r="AG1048108" s="245"/>
    </row>
    <row r="1048109" spans="1:33" ht="12.75">
      <c r="A1048109" s="247"/>
      <c r="B1048109" s="248"/>
      <c r="C1048109" s="249"/>
      <c r="D1048109" s="250"/>
      <c r="E1048109" s="250"/>
      <c r="F1048109" s="250"/>
      <c r="G1048109" s="250"/>
      <c r="H1048109" s="250"/>
      <c r="I1048109" s="250"/>
      <c r="J1048109" s="244"/>
      <c r="K1048109" s="244"/>
      <c r="L1048109" s="244"/>
      <c r="M1048109" s="244"/>
      <c r="N1048109" s="244"/>
      <c r="O1048109" s="251"/>
      <c r="P1048109" s="251"/>
      <c r="Q1048109" s="251"/>
      <c r="R1048109" s="251"/>
      <c r="S1048109" s="251"/>
      <c r="T1048109" s="251"/>
      <c r="U1048109" s="251"/>
      <c r="V1048109" s="251"/>
      <c r="W1048109" s="251"/>
      <c r="X1048109" s="251"/>
      <c r="Y1048109" s="251"/>
      <c r="Z1048109" s="251"/>
      <c r="AA1048109" s="251"/>
      <c r="AB1048109" s="247"/>
      <c r="AC1048109" s="247"/>
      <c r="AD1048109" s="245"/>
      <c r="AE1048109" s="245"/>
      <c r="AF1048109" s="245"/>
      <c r="AG1048109" s="245"/>
    </row>
    <row r="1048110" spans="1:33" ht="12.75">
      <c r="A1048110" s="247"/>
      <c r="B1048110" s="248"/>
      <c r="C1048110" s="249"/>
      <c r="D1048110" s="250"/>
      <c r="E1048110" s="250"/>
      <c r="F1048110" s="250"/>
      <c r="G1048110" s="250"/>
      <c r="H1048110" s="250"/>
      <c r="I1048110" s="250"/>
      <c r="J1048110" s="244"/>
      <c r="K1048110" s="244"/>
      <c r="L1048110" s="244"/>
      <c r="M1048110" s="244"/>
      <c r="N1048110" s="244"/>
      <c r="O1048110" s="251"/>
      <c r="P1048110" s="251"/>
      <c r="Q1048110" s="251"/>
      <c r="R1048110" s="251"/>
      <c r="S1048110" s="251"/>
      <c r="T1048110" s="251"/>
      <c r="U1048110" s="251"/>
      <c r="V1048110" s="251"/>
      <c r="W1048110" s="251"/>
      <c r="X1048110" s="251"/>
      <c r="Y1048110" s="251"/>
      <c r="Z1048110" s="251"/>
      <c r="AA1048110" s="251"/>
      <c r="AB1048110" s="247"/>
      <c r="AC1048110" s="247"/>
      <c r="AD1048110" s="245"/>
      <c r="AE1048110" s="245"/>
      <c r="AF1048110" s="245"/>
      <c r="AG1048110" s="245"/>
    </row>
    <row r="1048111" spans="1:33" ht="12.75">
      <c r="A1048111" s="247"/>
      <c r="B1048111" s="248"/>
      <c r="C1048111" s="249"/>
      <c r="D1048111" s="250"/>
      <c r="E1048111" s="250"/>
      <c r="F1048111" s="250"/>
      <c r="G1048111" s="250"/>
      <c r="H1048111" s="250"/>
      <c r="I1048111" s="250"/>
      <c r="J1048111" s="244"/>
      <c r="K1048111" s="244"/>
      <c r="L1048111" s="244"/>
      <c r="M1048111" s="244"/>
      <c r="N1048111" s="244"/>
      <c r="O1048111" s="251"/>
      <c r="P1048111" s="251"/>
      <c r="Q1048111" s="251"/>
      <c r="R1048111" s="251"/>
      <c r="S1048111" s="251"/>
      <c r="T1048111" s="251"/>
      <c r="U1048111" s="251"/>
      <c r="V1048111" s="251"/>
      <c r="W1048111" s="251"/>
      <c r="X1048111" s="251"/>
      <c r="Y1048111" s="251"/>
      <c r="Z1048111" s="251"/>
      <c r="AA1048111" s="251"/>
      <c r="AB1048111" s="247"/>
      <c r="AC1048111" s="247"/>
      <c r="AD1048111" s="245"/>
      <c r="AE1048111" s="245"/>
      <c r="AF1048111" s="245"/>
      <c r="AG1048111" s="245"/>
    </row>
    <row r="1048112" spans="1:33" ht="12.75">
      <c r="A1048112" s="247"/>
      <c r="B1048112" s="248"/>
      <c r="C1048112" s="249"/>
      <c r="D1048112" s="250"/>
      <c r="E1048112" s="250"/>
      <c r="F1048112" s="250"/>
      <c r="G1048112" s="250"/>
      <c r="H1048112" s="250"/>
      <c r="I1048112" s="250"/>
      <c r="J1048112" s="244"/>
      <c r="K1048112" s="244"/>
      <c r="L1048112" s="244"/>
      <c r="M1048112" s="244"/>
      <c r="N1048112" s="244"/>
      <c r="O1048112" s="251"/>
      <c r="P1048112" s="251"/>
      <c r="Q1048112" s="251"/>
      <c r="R1048112" s="251"/>
      <c r="S1048112" s="251"/>
      <c r="T1048112" s="251"/>
      <c r="U1048112" s="251"/>
      <c r="V1048112" s="251"/>
      <c r="W1048112" s="251"/>
      <c r="X1048112" s="251"/>
      <c r="Y1048112" s="251"/>
      <c r="Z1048112" s="251"/>
      <c r="AA1048112" s="251"/>
      <c r="AB1048112" s="247"/>
      <c r="AC1048112" s="247"/>
      <c r="AD1048112" s="245"/>
      <c r="AE1048112" s="245"/>
      <c r="AF1048112" s="245"/>
      <c r="AG1048112" s="245"/>
    </row>
    <row r="1048113" spans="1:33" ht="12.75">
      <c r="A1048113" s="247"/>
      <c r="B1048113" s="248"/>
      <c r="C1048113" s="249"/>
      <c r="D1048113" s="250"/>
      <c r="E1048113" s="250"/>
      <c r="F1048113" s="250"/>
      <c r="G1048113" s="250"/>
      <c r="H1048113" s="250"/>
      <c r="I1048113" s="250"/>
      <c r="J1048113" s="244"/>
      <c r="K1048113" s="244"/>
      <c r="L1048113" s="244"/>
      <c r="M1048113" s="244"/>
      <c r="N1048113" s="244"/>
      <c r="O1048113" s="251"/>
      <c r="P1048113" s="251"/>
      <c r="Q1048113" s="251"/>
      <c r="R1048113" s="251"/>
      <c r="S1048113" s="251"/>
      <c r="T1048113" s="251"/>
      <c r="U1048113" s="251"/>
      <c r="V1048113" s="251"/>
      <c r="W1048113" s="251"/>
      <c r="X1048113" s="251"/>
      <c r="Y1048113" s="251"/>
      <c r="Z1048113" s="251"/>
      <c r="AA1048113" s="251"/>
      <c r="AB1048113" s="247"/>
      <c r="AC1048113" s="247"/>
      <c r="AD1048113" s="245"/>
      <c r="AE1048113" s="245"/>
      <c r="AF1048113" s="245"/>
      <c r="AG1048113" s="245"/>
    </row>
    <row r="1048114" spans="1:33" ht="12.75">
      <c r="A1048114" s="247"/>
      <c r="B1048114" s="248"/>
      <c r="C1048114" s="249"/>
      <c r="D1048114" s="250"/>
      <c r="E1048114" s="250"/>
      <c r="F1048114" s="250"/>
      <c r="G1048114" s="250"/>
      <c r="H1048114" s="250"/>
      <c r="I1048114" s="250"/>
      <c r="J1048114" s="244"/>
      <c r="K1048114" s="244"/>
      <c r="L1048114" s="244"/>
      <c r="M1048114" s="244"/>
      <c r="N1048114" s="244"/>
      <c r="O1048114" s="251"/>
      <c r="P1048114" s="251"/>
      <c r="Q1048114" s="251"/>
      <c r="R1048114" s="251"/>
      <c r="S1048114" s="251"/>
      <c r="T1048114" s="251"/>
      <c r="U1048114" s="251"/>
      <c r="V1048114" s="251"/>
      <c r="W1048114" s="251"/>
      <c r="X1048114" s="251"/>
      <c r="Y1048114" s="251"/>
      <c r="Z1048114" s="251"/>
      <c r="AA1048114" s="251"/>
      <c r="AB1048114" s="247"/>
      <c r="AC1048114" s="247"/>
      <c r="AD1048114" s="245"/>
      <c r="AE1048114" s="245"/>
      <c r="AF1048114" s="245"/>
      <c r="AG1048114" s="245"/>
    </row>
    <row r="1048115" spans="1:33" ht="12.75">
      <c r="A1048115" s="247"/>
      <c r="B1048115" s="248"/>
      <c r="C1048115" s="249"/>
      <c r="D1048115" s="250"/>
      <c r="E1048115" s="250"/>
      <c r="F1048115" s="250"/>
      <c r="G1048115" s="250"/>
      <c r="H1048115" s="250"/>
      <c r="I1048115" s="250"/>
      <c r="J1048115" s="244"/>
      <c r="K1048115" s="244"/>
      <c r="L1048115" s="244"/>
      <c r="M1048115" s="244"/>
      <c r="N1048115" s="244"/>
      <c r="O1048115" s="251"/>
      <c r="P1048115" s="251"/>
      <c r="Q1048115" s="251"/>
      <c r="R1048115" s="251"/>
      <c r="S1048115" s="251"/>
      <c r="T1048115" s="251"/>
      <c r="U1048115" s="251"/>
      <c r="V1048115" s="251"/>
      <c r="W1048115" s="251"/>
      <c r="X1048115" s="251"/>
      <c r="Y1048115" s="251"/>
      <c r="Z1048115" s="251"/>
      <c r="AA1048115" s="251"/>
      <c r="AB1048115" s="247"/>
      <c r="AC1048115" s="247"/>
      <c r="AD1048115" s="245"/>
      <c r="AE1048115" s="245"/>
      <c r="AF1048115" s="245"/>
      <c r="AG1048115" s="245"/>
    </row>
    <row r="1048116" spans="1:33" ht="12.75">
      <c r="A1048116" s="247"/>
      <c r="B1048116" s="248"/>
      <c r="C1048116" s="249"/>
      <c r="D1048116" s="250"/>
      <c r="E1048116" s="250"/>
      <c r="F1048116" s="250"/>
      <c r="G1048116" s="250"/>
      <c r="H1048116" s="250"/>
      <c r="I1048116" s="250"/>
      <c r="J1048116" s="244"/>
      <c r="K1048116" s="244"/>
      <c r="L1048116" s="244"/>
      <c r="M1048116" s="244"/>
      <c r="N1048116" s="244"/>
      <c r="O1048116" s="251"/>
      <c r="P1048116" s="251"/>
      <c r="Q1048116" s="251"/>
      <c r="R1048116" s="251"/>
      <c r="S1048116" s="251"/>
      <c r="T1048116" s="251"/>
      <c r="U1048116" s="251"/>
      <c r="V1048116" s="251"/>
      <c r="W1048116" s="251"/>
      <c r="X1048116" s="251"/>
      <c r="Y1048116" s="251"/>
      <c r="Z1048116" s="251"/>
      <c r="AA1048116" s="251"/>
      <c r="AB1048116" s="247"/>
      <c r="AC1048116" s="247"/>
      <c r="AD1048116" s="245"/>
      <c r="AE1048116" s="245"/>
      <c r="AF1048116" s="245"/>
      <c r="AG1048116" s="245"/>
    </row>
    <row r="1048117" spans="1:33" ht="12.75">
      <c r="A1048117" s="247"/>
      <c r="B1048117" s="248"/>
      <c r="C1048117" s="249"/>
      <c r="D1048117" s="250"/>
      <c r="E1048117" s="250"/>
      <c r="F1048117" s="250"/>
      <c r="G1048117" s="250"/>
      <c r="H1048117" s="250"/>
      <c r="I1048117" s="250"/>
      <c r="J1048117" s="244"/>
      <c r="K1048117" s="244"/>
      <c r="L1048117" s="244"/>
      <c r="M1048117" s="244"/>
      <c r="N1048117" s="244"/>
      <c r="O1048117" s="251"/>
      <c r="P1048117" s="251"/>
      <c r="Q1048117" s="251"/>
      <c r="R1048117" s="251"/>
      <c r="S1048117" s="251"/>
      <c r="T1048117" s="251"/>
      <c r="U1048117" s="251"/>
      <c r="V1048117" s="251"/>
      <c r="W1048117" s="251"/>
      <c r="X1048117" s="251"/>
      <c r="Y1048117" s="251"/>
      <c r="Z1048117" s="251"/>
      <c r="AA1048117" s="251"/>
      <c r="AB1048117" s="247"/>
      <c r="AC1048117" s="247"/>
      <c r="AD1048117" s="245"/>
      <c r="AE1048117" s="245"/>
      <c r="AF1048117" s="245"/>
      <c r="AG1048117" s="245"/>
    </row>
    <row r="1048118" spans="1:33" ht="12.75">
      <c r="A1048118" s="247"/>
      <c r="B1048118" s="248"/>
      <c r="C1048118" s="249"/>
      <c r="D1048118" s="250"/>
      <c r="E1048118" s="250"/>
      <c r="F1048118" s="250"/>
      <c r="G1048118" s="250"/>
      <c r="H1048118" s="250"/>
      <c r="I1048118" s="250"/>
      <c r="J1048118" s="244"/>
      <c r="K1048118" s="244"/>
      <c r="L1048118" s="244"/>
      <c r="M1048118" s="244"/>
      <c r="N1048118" s="244"/>
      <c r="O1048118" s="251"/>
      <c r="P1048118" s="251"/>
      <c r="Q1048118" s="251"/>
      <c r="R1048118" s="251"/>
      <c r="S1048118" s="251"/>
      <c r="T1048118" s="251"/>
      <c r="U1048118" s="251"/>
      <c r="V1048118" s="251"/>
      <c r="W1048118" s="251"/>
      <c r="X1048118" s="251"/>
      <c r="Y1048118" s="251"/>
      <c r="Z1048118" s="251"/>
      <c r="AA1048118" s="251"/>
      <c r="AB1048118" s="247"/>
      <c r="AC1048118" s="247"/>
      <c r="AD1048118" s="245"/>
      <c r="AE1048118" s="245"/>
      <c r="AF1048118" s="245"/>
      <c r="AG1048118" s="245"/>
    </row>
    <row r="1048119" spans="1:33" ht="12.75">
      <c r="A1048119" s="247"/>
      <c r="B1048119" s="248"/>
      <c r="C1048119" s="249"/>
      <c r="D1048119" s="250"/>
      <c r="E1048119" s="250"/>
      <c r="F1048119" s="250"/>
      <c r="G1048119" s="250"/>
      <c r="H1048119" s="250"/>
      <c r="I1048119" s="250"/>
      <c r="J1048119" s="244"/>
      <c r="K1048119" s="244"/>
      <c r="L1048119" s="244"/>
      <c r="M1048119" s="244"/>
      <c r="N1048119" s="244"/>
      <c r="O1048119" s="251"/>
      <c r="P1048119" s="251"/>
      <c r="Q1048119" s="251"/>
      <c r="R1048119" s="251"/>
      <c r="S1048119" s="251"/>
      <c r="T1048119" s="251"/>
      <c r="U1048119" s="251"/>
      <c r="V1048119" s="251"/>
      <c r="W1048119" s="251"/>
      <c r="X1048119" s="251"/>
      <c r="Y1048119" s="251"/>
      <c r="Z1048119" s="251"/>
      <c r="AA1048119" s="251"/>
      <c r="AB1048119" s="247"/>
      <c r="AC1048119" s="247"/>
      <c r="AD1048119" s="245"/>
      <c r="AE1048119" s="245"/>
      <c r="AF1048119" s="245"/>
      <c r="AG1048119" s="245"/>
    </row>
    <row r="1048120" spans="1:33" ht="12.75">
      <c r="A1048120" s="247"/>
      <c r="B1048120" s="248"/>
      <c r="C1048120" s="249"/>
      <c r="D1048120" s="250"/>
      <c r="E1048120" s="250"/>
      <c r="F1048120" s="250"/>
      <c r="G1048120" s="250"/>
      <c r="H1048120" s="250"/>
      <c r="I1048120" s="250"/>
      <c r="J1048120" s="244"/>
      <c r="K1048120" s="244"/>
      <c r="L1048120" s="244"/>
      <c r="M1048120" s="244"/>
      <c r="N1048120" s="244"/>
      <c r="O1048120" s="251"/>
      <c r="P1048120" s="251"/>
      <c r="Q1048120" s="251"/>
      <c r="R1048120" s="251"/>
      <c r="S1048120" s="251"/>
      <c r="T1048120" s="251"/>
      <c r="U1048120" s="251"/>
      <c r="V1048120" s="251"/>
      <c r="W1048120" s="251"/>
      <c r="X1048120" s="251"/>
      <c r="Y1048120" s="251"/>
      <c r="Z1048120" s="251"/>
      <c r="AA1048120" s="251"/>
      <c r="AB1048120" s="247"/>
      <c r="AC1048120" s="247"/>
      <c r="AD1048120" s="245"/>
      <c r="AE1048120" s="245"/>
      <c r="AF1048120" s="245"/>
      <c r="AG1048120" s="245"/>
    </row>
    <row r="1048121" spans="1:33" ht="12.75">
      <c r="A1048121" s="247"/>
      <c r="B1048121" s="248"/>
      <c r="C1048121" s="249"/>
      <c r="D1048121" s="250"/>
      <c r="E1048121" s="250"/>
      <c r="F1048121" s="250"/>
      <c r="G1048121" s="250"/>
      <c r="H1048121" s="250"/>
      <c r="I1048121" s="250"/>
      <c r="J1048121" s="244"/>
      <c r="K1048121" s="244"/>
      <c r="L1048121" s="244"/>
      <c r="M1048121" s="244"/>
      <c r="N1048121" s="244"/>
      <c r="O1048121" s="251"/>
      <c r="P1048121" s="251"/>
      <c r="Q1048121" s="251"/>
      <c r="R1048121" s="251"/>
      <c r="S1048121" s="251"/>
      <c r="T1048121" s="251"/>
      <c r="U1048121" s="251"/>
      <c r="V1048121" s="251"/>
      <c r="W1048121" s="251"/>
      <c r="X1048121" s="251"/>
      <c r="Y1048121" s="251"/>
      <c r="Z1048121" s="251"/>
      <c r="AA1048121" s="251"/>
      <c r="AB1048121" s="247"/>
      <c r="AC1048121" s="247"/>
      <c r="AD1048121" s="245"/>
      <c r="AE1048121" s="245"/>
      <c r="AF1048121" s="245"/>
      <c r="AG1048121" s="245"/>
    </row>
    <row r="1048122" spans="1:33" ht="12.75">
      <c r="A1048122" s="247"/>
      <c r="B1048122" s="248"/>
      <c r="C1048122" s="249"/>
      <c r="D1048122" s="250"/>
      <c r="E1048122" s="250"/>
      <c r="F1048122" s="250"/>
      <c r="G1048122" s="250"/>
      <c r="H1048122" s="250"/>
      <c r="I1048122" s="250"/>
      <c r="J1048122" s="244"/>
      <c r="K1048122" s="244"/>
      <c r="L1048122" s="244"/>
      <c r="M1048122" s="244"/>
      <c r="N1048122" s="244"/>
      <c r="O1048122" s="251"/>
      <c r="P1048122" s="251"/>
      <c r="Q1048122" s="251"/>
      <c r="R1048122" s="251"/>
      <c r="S1048122" s="251"/>
      <c r="T1048122" s="251"/>
      <c r="U1048122" s="251"/>
      <c r="V1048122" s="251"/>
      <c r="W1048122" s="251"/>
      <c r="X1048122" s="251"/>
      <c r="Y1048122" s="251"/>
      <c r="Z1048122" s="251"/>
      <c r="AA1048122" s="251"/>
      <c r="AB1048122" s="247"/>
      <c r="AC1048122" s="247"/>
      <c r="AD1048122" s="245"/>
      <c r="AE1048122" s="245"/>
      <c r="AF1048122" s="245"/>
      <c r="AG1048122" s="245"/>
    </row>
    <row r="1048123" spans="1:33" ht="12.75">
      <c r="A1048123" s="247"/>
      <c r="B1048123" s="248"/>
      <c r="C1048123" s="249"/>
      <c r="D1048123" s="250"/>
      <c r="E1048123" s="250"/>
      <c r="F1048123" s="250"/>
      <c r="G1048123" s="250"/>
      <c r="H1048123" s="250"/>
      <c r="I1048123" s="250"/>
      <c r="J1048123" s="244"/>
      <c r="K1048123" s="244"/>
      <c r="L1048123" s="244"/>
      <c r="M1048123" s="244"/>
      <c r="N1048123" s="244"/>
      <c r="O1048123" s="251"/>
      <c r="P1048123" s="251"/>
      <c r="Q1048123" s="251"/>
      <c r="R1048123" s="251"/>
      <c r="S1048123" s="251"/>
      <c r="T1048123" s="251"/>
      <c r="U1048123" s="251"/>
      <c r="V1048123" s="251"/>
      <c r="W1048123" s="251"/>
      <c r="X1048123" s="251"/>
      <c r="Y1048123" s="251"/>
      <c r="Z1048123" s="251"/>
      <c r="AA1048123" s="251"/>
      <c r="AB1048123" s="247"/>
      <c r="AC1048123" s="247"/>
      <c r="AD1048123" s="245"/>
      <c r="AE1048123" s="245"/>
      <c r="AF1048123" s="245"/>
      <c r="AG1048123" s="245"/>
    </row>
    <row r="1048124" spans="1:33" ht="12.75">
      <c r="A1048124" s="247"/>
      <c r="B1048124" s="248"/>
      <c r="C1048124" s="249"/>
      <c r="D1048124" s="250"/>
      <c r="E1048124" s="250"/>
      <c r="F1048124" s="250"/>
      <c r="G1048124" s="250"/>
      <c r="H1048124" s="250"/>
      <c r="I1048124" s="250"/>
      <c r="J1048124" s="244"/>
      <c r="K1048124" s="244"/>
      <c r="L1048124" s="244"/>
      <c r="M1048124" s="244"/>
      <c r="N1048124" s="244"/>
      <c r="O1048124" s="251"/>
      <c r="P1048124" s="251"/>
      <c r="Q1048124" s="251"/>
      <c r="R1048124" s="251"/>
      <c r="S1048124" s="251"/>
      <c r="T1048124" s="251"/>
      <c r="U1048124" s="251"/>
      <c r="V1048124" s="251"/>
      <c r="W1048124" s="251"/>
      <c r="X1048124" s="251"/>
      <c r="Y1048124" s="251"/>
      <c r="Z1048124" s="251"/>
      <c r="AA1048124" s="251"/>
      <c r="AB1048124" s="247"/>
      <c r="AC1048124" s="247"/>
      <c r="AD1048124" s="245"/>
      <c r="AE1048124" s="245"/>
      <c r="AF1048124" s="245"/>
      <c r="AG1048124" s="245"/>
    </row>
    <row r="1048125" spans="1:33" ht="12.75">
      <c r="A1048125" s="247"/>
      <c r="B1048125" s="248"/>
      <c r="C1048125" s="249"/>
      <c r="D1048125" s="250"/>
      <c r="E1048125" s="250"/>
      <c r="F1048125" s="250"/>
      <c r="G1048125" s="250"/>
      <c r="H1048125" s="250"/>
      <c r="I1048125" s="250"/>
      <c r="J1048125" s="244"/>
      <c r="K1048125" s="244"/>
      <c r="L1048125" s="244"/>
      <c r="M1048125" s="244"/>
      <c r="N1048125" s="244"/>
      <c r="O1048125" s="251"/>
      <c r="P1048125" s="251"/>
      <c r="Q1048125" s="251"/>
      <c r="R1048125" s="251"/>
      <c r="S1048125" s="251"/>
      <c r="T1048125" s="251"/>
      <c r="U1048125" s="251"/>
      <c r="V1048125" s="251"/>
      <c r="W1048125" s="251"/>
      <c r="X1048125" s="251"/>
      <c r="Y1048125" s="251"/>
      <c r="Z1048125" s="251"/>
      <c r="AA1048125" s="251"/>
      <c r="AB1048125" s="247"/>
      <c r="AC1048125" s="247"/>
      <c r="AD1048125" s="245"/>
      <c r="AE1048125" s="245"/>
      <c r="AF1048125" s="245"/>
      <c r="AG1048125" s="245"/>
    </row>
    <row r="1048126" spans="1:33" ht="12.75">
      <c r="A1048126" s="247"/>
      <c r="B1048126" s="248"/>
      <c r="C1048126" s="249"/>
      <c r="D1048126" s="250"/>
      <c r="E1048126" s="250"/>
      <c r="F1048126" s="250"/>
      <c r="G1048126" s="250"/>
      <c r="H1048126" s="250"/>
      <c r="I1048126" s="250"/>
      <c r="J1048126" s="244"/>
      <c r="K1048126" s="244"/>
      <c r="L1048126" s="244"/>
      <c r="M1048126" s="244"/>
      <c r="N1048126" s="244"/>
      <c r="O1048126" s="251"/>
      <c r="P1048126" s="251"/>
      <c r="Q1048126" s="251"/>
      <c r="R1048126" s="251"/>
      <c r="S1048126" s="251"/>
      <c r="T1048126" s="251"/>
      <c r="U1048126" s="251"/>
      <c r="V1048126" s="251"/>
      <c r="W1048126" s="251"/>
      <c r="X1048126" s="251"/>
      <c r="Y1048126" s="251"/>
      <c r="Z1048126" s="251"/>
      <c r="AA1048126" s="251"/>
      <c r="AB1048126" s="247"/>
      <c r="AC1048126" s="247"/>
      <c r="AD1048126" s="245"/>
      <c r="AE1048126" s="245"/>
      <c r="AF1048126" s="245"/>
      <c r="AG1048126" s="245"/>
    </row>
    <row r="1048127" spans="1:33" ht="12.75">
      <c r="A1048127" s="247"/>
      <c r="B1048127" s="248"/>
      <c r="C1048127" s="249"/>
      <c r="D1048127" s="250"/>
      <c r="E1048127" s="250"/>
      <c r="F1048127" s="250"/>
      <c r="G1048127" s="250"/>
      <c r="H1048127" s="250"/>
      <c r="I1048127" s="250"/>
      <c r="J1048127" s="244"/>
      <c r="K1048127" s="244"/>
      <c r="L1048127" s="244"/>
      <c r="M1048127" s="244"/>
      <c r="N1048127" s="244"/>
      <c r="O1048127" s="251"/>
      <c r="P1048127" s="251"/>
      <c r="Q1048127" s="251"/>
      <c r="R1048127" s="251"/>
      <c r="S1048127" s="251"/>
      <c r="T1048127" s="251"/>
      <c r="U1048127" s="251"/>
      <c r="V1048127" s="251"/>
      <c r="W1048127" s="251"/>
      <c r="X1048127" s="251"/>
      <c r="Y1048127" s="251"/>
      <c r="Z1048127" s="251"/>
      <c r="AA1048127" s="251"/>
      <c r="AB1048127" s="247"/>
      <c r="AC1048127" s="247"/>
      <c r="AD1048127" s="245"/>
      <c r="AE1048127" s="245"/>
      <c r="AF1048127" s="245"/>
      <c r="AG1048127" s="245"/>
    </row>
    <row r="1048128" spans="1:33" ht="12.75">
      <c r="A1048128" s="247"/>
      <c r="B1048128" s="248"/>
      <c r="C1048128" s="249"/>
      <c r="D1048128" s="250"/>
      <c r="E1048128" s="250"/>
      <c r="F1048128" s="250"/>
      <c r="G1048128" s="250"/>
      <c r="H1048128" s="250"/>
      <c r="I1048128" s="250"/>
      <c r="J1048128" s="244"/>
      <c r="K1048128" s="244"/>
      <c r="L1048128" s="244"/>
      <c r="M1048128" s="244"/>
      <c r="N1048128" s="244"/>
      <c r="O1048128" s="251"/>
      <c r="P1048128" s="251"/>
      <c r="Q1048128" s="251"/>
      <c r="R1048128" s="251"/>
      <c r="S1048128" s="251"/>
      <c r="T1048128" s="251"/>
      <c r="U1048128" s="251"/>
      <c r="V1048128" s="251"/>
      <c r="W1048128" s="251"/>
      <c r="X1048128" s="251"/>
      <c r="Y1048128" s="251"/>
      <c r="Z1048128" s="251"/>
      <c r="AA1048128" s="251"/>
      <c r="AB1048128" s="247"/>
      <c r="AC1048128" s="247"/>
      <c r="AD1048128" s="245"/>
      <c r="AE1048128" s="245"/>
      <c r="AF1048128" s="245"/>
      <c r="AG1048128" s="245"/>
    </row>
    <row r="1048129" spans="1:33" ht="12.75">
      <c r="A1048129" s="247"/>
      <c r="B1048129" s="248"/>
      <c r="C1048129" s="249"/>
      <c r="D1048129" s="250"/>
      <c r="E1048129" s="250"/>
      <c r="F1048129" s="250"/>
      <c r="G1048129" s="250"/>
      <c r="H1048129" s="250"/>
      <c r="I1048129" s="250"/>
      <c r="J1048129" s="244"/>
      <c r="K1048129" s="244"/>
      <c r="L1048129" s="244"/>
      <c r="M1048129" s="244"/>
      <c r="N1048129" s="244"/>
      <c r="O1048129" s="251"/>
      <c r="P1048129" s="251"/>
      <c r="Q1048129" s="251"/>
      <c r="R1048129" s="251"/>
      <c r="S1048129" s="251"/>
      <c r="T1048129" s="251"/>
      <c r="U1048129" s="251"/>
      <c r="V1048129" s="251"/>
      <c r="W1048129" s="251"/>
      <c r="X1048129" s="251"/>
      <c r="Y1048129" s="251"/>
      <c r="Z1048129" s="251"/>
      <c r="AA1048129" s="251"/>
      <c r="AB1048129" s="247"/>
      <c r="AC1048129" s="247"/>
      <c r="AD1048129" s="245"/>
      <c r="AE1048129" s="245"/>
      <c r="AF1048129" s="245"/>
      <c r="AG1048129" s="245"/>
    </row>
    <row r="1048130" spans="1:33" ht="12.75">
      <c r="A1048130" s="247"/>
      <c r="B1048130" s="248"/>
      <c r="C1048130" s="249"/>
      <c r="D1048130" s="250"/>
      <c r="E1048130" s="250"/>
      <c r="F1048130" s="250"/>
      <c r="G1048130" s="250"/>
      <c r="H1048130" s="250"/>
      <c r="I1048130" s="250"/>
      <c r="J1048130" s="244"/>
      <c r="K1048130" s="244"/>
      <c r="L1048130" s="244"/>
      <c r="M1048130" s="244"/>
      <c r="N1048130" s="244"/>
      <c r="O1048130" s="251"/>
      <c r="P1048130" s="251"/>
      <c r="Q1048130" s="251"/>
      <c r="R1048130" s="251"/>
      <c r="S1048130" s="251"/>
      <c r="T1048130" s="251"/>
      <c r="U1048130" s="251"/>
      <c r="V1048130" s="251"/>
      <c r="W1048130" s="251"/>
      <c r="X1048130" s="251"/>
      <c r="Y1048130" s="251"/>
      <c r="Z1048130" s="251"/>
      <c r="AA1048130" s="251"/>
      <c r="AB1048130" s="247"/>
      <c r="AC1048130" s="247"/>
      <c r="AD1048130" s="245"/>
      <c r="AE1048130" s="245"/>
      <c r="AF1048130" s="245"/>
      <c r="AG1048130" s="245"/>
    </row>
    <row r="1048131" spans="1:33" ht="12.75">
      <c r="A1048131" s="247"/>
      <c r="B1048131" s="248"/>
      <c r="C1048131" s="249"/>
      <c r="D1048131" s="250"/>
      <c r="E1048131" s="250"/>
      <c r="F1048131" s="250"/>
      <c r="G1048131" s="250"/>
      <c r="H1048131" s="250"/>
      <c r="I1048131" s="250"/>
      <c r="J1048131" s="244"/>
      <c r="K1048131" s="244"/>
      <c r="L1048131" s="244"/>
      <c r="M1048131" s="244"/>
      <c r="N1048131" s="244"/>
      <c r="O1048131" s="251"/>
      <c r="P1048131" s="251"/>
      <c r="Q1048131" s="251"/>
      <c r="R1048131" s="251"/>
      <c r="S1048131" s="251"/>
      <c r="T1048131" s="251"/>
      <c r="U1048131" s="251"/>
      <c r="V1048131" s="251"/>
      <c r="W1048131" s="251"/>
      <c r="X1048131" s="251"/>
      <c r="Y1048131" s="251"/>
      <c r="Z1048131" s="251"/>
      <c r="AA1048131" s="251"/>
      <c r="AB1048131" s="247"/>
      <c r="AC1048131" s="247"/>
      <c r="AD1048131" s="245"/>
      <c r="AE1048131" s="245"/>
      <c r="AF1048131" s="245"/>
      <c r="AG1048131" s="245"/>
    </row>
    <row r="1048132" spans="1:33" ht="12.75">
      <c r="A1048132" s="247"/>
      <c r="B1048132" s="248"/>
      <c r="C1048132" s="249"/>
      <c r="D1048132" s="250"/>
      <c r="E1048132" s="250"/>
      <c r="F1048132" s="250"/>
      <c r="G1048132" s="250"/>
      <c r="H1048132" s="250"/>
      <c r="I1048132" s="250"/>
      <c r="J1048132" s="244"/>
      <c r="K1048132" s="244"/>
      <c r="L1048132" s="244"/>
      <c r="M1048132" s="244"/>
      <c r="N1048132" s="244"/>
      <c r="O1048132" s="251"/>
      <c r="P1048132" s="251"/>
      <c r="Q1048132" s="251"/>
      <c r="R1048132" s="251"/>
      <c r="S1048132" s="251"/>
      <c r="T1048132" s="251"/>
      <c r="U1048132" s="251"/>
      <c r="V1048132" s="251"/>
      <c r="W1048132" s="251"/>
      <c r="X1048132" s="251"/>
      <c r="Y1048132" s="251"/>
      <c r="Z1048132" s="251"/>
      <c r="AA1048132" s="251"/>
      <c r="AB1048132" s="247"/>
      <c r="AC1048132" s="247"/>
      <c r="AD1048132" s="245"/>
      <c r="AE1048132" s="245"/>
      <c r="AF1048132" s="245"/>
      <c r="AG1048132" s="245"/>
    </row>
    <row r="1048133" spans="1:33" ht="12.75">
      <c r="A1048133" s="247"/>
      <c r="B1048133" s="248"/>
      <c r="C1048133" s="249"/>
      <c r="D1048133" s="250"/>
      <c r="E1048133" s="250"/>
      <c r="F1048133" s="250"/>
      <c r="G1048133" s="250"/>
      <c r="H1048133" s="250"/>
      <c r="I1048133" s="250"/>
      <c r="J1048133" s="244"/>
      <c r="K1048133" s="244"/>
      <c r="L1048133" s="244"/>
      <c r="M1048133" s="244"/>
      <c r="N1048133" s="244"/>
      <c r="O1048133" s="251"/>
      <c r="P1048133" s="251"/>
      <c r="Q1048133" s="251"/>
      <c r="R1048133" s="251"/>
      <c r="S1048133" s="251"/>
      <c r="T1048133" s="251"/>
      <c r="U1048133" s="251"/>
      <c r="V1048133" s="251"/>
      <c r="W1048133" s="251"/>
      <c r="X1048133" s="251"/>
      <c r="Y1048133" s="251"/>
      <c r="Z1048133" s="251"/>
      <c r="AA1048133" s="251"/>
      <c r="AB1048133" s="247"/>
      <c r="AC1048133" s="247"/>
      <c r="AD1048133" s="245"/>
      <c r="AE1048133" s="245"/>
      <c r="AF1048133" s="245"/>
      <c r="AG1048133" s="245"/>
    </row>
    <row r="1048134" spans="1:33" ht="12.75">
      <c r="A1048134" s="247"/>
      <c r="B1048134" s="248"/>
      <c r="C1048134" s="249"/>
      <c r="D1048134" s="250"/>
      <c r="E1048134" s="250"/>
      <c r="F1048134" s="250"/>
      <c r="G1048134" s="250"/>
      <c r="H1048134" s="250"/>
      <c r="I1048134" s="250"/>
      <c r="J1048134" s="244"/>
      <c r="K1048134" s="244"/>
      <c r="L1048134" s="244"/>
      <c r="M1048134" s="244"/>
      <c r="N1048134" s="244"/>
      <c r="O1048134" s="251"/>
      <c r="P1048134" s="251"/>
      <c r="Q1048134" s="251"/>
      <c r="R1048134" s="251"/>
      <c r="S1048134" s="251"/>
      <c r="T1048134" s="251"/>
      <c r="U1048134" s="251"/>
      <c r="V1048134" s="251"/>
      <c r="W1048134" s="251"/>
      <c r="X1048134" s="251"/>
      <c r="Y1048134" s="251"/>
      <c r="Z1048134" s="251"/>
      <c r="AA1048134" s="251"/>
      <c r="AB1048134" s="247"/>
      <c r="AC1048134" s="247"/>
      <c r="AD1048134" s="245"/>
      <c r="AE1048134" s="245"/>
      <c r="AF1048134" s="245"/>
      <c r="AG1048134" s="245"/>
    </row>
    <row r="1048135" spans="1:33" ht="12.75">
      <c r="A1048135" s="247"/>
      <c r="B1048135" s="248"/>
      <c r="C1048135" s="249"/>
      <c r="D1048135" s="250"/>
      <c r="E1048135" s="250"/>
      <c r="F1048135" s="250"/>
      <c r="G1048135" s="250"/>
      <c r="H1048135" s="250"/>
      <c r="I1048135" s="250"/>
      <c r="J1048135" s="244"/>
      <c r="K1048135" s="244"/>
      <c r="L1048135" s="244"/>
      <c r="M1048135" s="244"/>
      <c r="N1048135" s="244"/>
      <c r="O1048135" s="251"/>
      <c r="P1048135" s="251"/>
      <c r="Q1048135" s="251"/>
      <c r="R1048135" s="251"/>
      <c r="S1048135" s="251"/>
      <c r="T1048135" s="251"/>
      <c r="U1048135" s="251"/>
      <c r="V1048135" s="251"/>
      <c r="W1048135" s="251"/>
      <c r="X1048135" s="251"/>
      <c r="Y1048135" s="251"/>
      <c r="Z1048135" s="251"/>
      <c r="AA1048135" s="251"/>
      <c r="AB1048135" s="247"/>
      <c r="AC1048135" s="247"/>
      <c r="AD1048135" s="245"/>
      <c r="AE1048135" s="245"/>
      <c r="AF1048135" s="245"/>
      <c r="AG1048135" s="245"/>
    </row>
    <row r="1048136" spans="1:33" ht="12.75">
      <c r="A1048136" s="247"/>
      <c r="B1048136" s="248"/>
      <c r="C1048136" s="249"/>
      <c r="D1048136" s="250"/>
      <c r="E1048136" s="250"/>
      <c r="F1048136" s="250"/>
      <c r="G1048136" s="250"/>
      <c r="H1048136" s="250"/>
      <c r="I1048136" s="250"/>
      <c r="J1048136" s="244"/>
      <c r="K1048136" s="244"/>
      <c r="L1048136" s="244"/>
      <c r="M1048136" s="244"/>
      <c r="N1048136" s="244"/>
      <c r="O1048136" s="251"/>
      <c r="P1048136" s="251"/>
      <c r="Q1048136" s="251"/>
      <c r="R1048136" s="251"/>
      <c r="S1048136" s="251"/>
      <c r="T1048136" s="251"/>
      <c r="U1048136" s="251"/>
      <c r="V1048136" s="251"/>
      <c r="W1048136" s="251"/>
      <c r="X1048136" s="251"/>
      <c r="Y1048136" s="251"/>
      <c r="Z1048136" s="251"/>
      <c r="AA1048136" s="251"/>
      <c r="AB1048136" s="247"/>
      <c r="AC1048136" s="247"/>
      <c r="AD1048136" s="245"/>
      <c r="AE1048136" s="245"/>
      <c r="AF1048136" s="245"/>
      <c r="AG1048136" s="245"/>
    </row>
    <row r="1048137" spans="1:33" ht="12.75">
      <c r="A1048137" s="247"/>
      <c r="B1048137" s="248"/>
      <c r="C1048137" s="249"/>
      <c r="D1048137" s="250"/>
      <c r="E1048137" s="250"/>
      <c r="F1048137" s="250"/>
      <c r="G1048137" s="250"/>
      <c r="H1048137" s="250"/>
      <c r="I1048137" s="250"/>
      <c r="J1048137" s="244"/>
      <c r="K1048137" s="244"/>
      <c r="L1048137" s="244"/>
      <c r="M1048137" s="244"/>
      <c r="N1048137" s="244"/>
      <c r="O1048137" s="251"/>
      <c r="P1048137" s="251"/>
      <c r="Q1048137" s="251"/>
      <c r="R1048137" s="251"/>
      <c r="S1048137" s="251"/>
      <c r="T1048137" s="251"/>
      <c r="U1048137" s="251"/>
      <c r="V1048137" s="251"/>
      <c r="W1048137" s="251"/>
      <c r="X1048137" s="251"/>
      <c r="Y1048137" s="251"/>
      <c r="Z1048137" s="251"/>
      <c r="AA1048137" s="251"/>
      <c r="AB1048137" s="247"/>
      <c r="AC1048137" s="247"/>
      <c r="AD1048137" s="245"/>
      <c r="AE1048137" s="245"/>
      <c r="AF1048137" s="245"/>
      <c r="AG1048137" s="245"/>
    </row>
    <row r="1048138" spans="1:33" ht="12.75">
      <c r="A1048138" s="247"/>
      <c r="B1048138" s="248"/>
      <c r="C1048138" s="249"/>
      <c r="D1048138" s="250"/>
      <c r="E1048138" s="250"/>
      <c r="F1048138" s="250"/>
      <c r="G1048138" s="250"/>
      <c r="H1048138" s="250"/>
      <c r="I1048138" s="250"/>
      <c r="J1048138" s="244"/>
      <c r="K1048138" s="244"/>
      <c r="L1048138" s="244"/>
      <c r="M1048138" s="244"/>
      <c r="N1048138" s="244"/>
      <c r="O1048138" s="251"/>
      <c r="P1048138" s="251"/>
      <c r="Q1048138" s="251"/>
      <c r="R1048138" s="251"/>
      <c r="S1048138" s="251"/>
      <c r="T1048138" s="251"/>
      <c r="U1048138" s="251"/>
      <c r="V1048138" s="251"/>
      <c r="W1048138" s="251"/>
      <c r="X1048138" s="251"/>
      <c r="Y1048138" s="251"/>
      <c r="Z1048138" s="251"/>
      <c r="AA1048138" s="251"/>
      <c r="AB1048138" s="247"/>
      <c r="AC1048138" s="247"/>
      <c r="AD1048138" s="245"/>
      <c r="AE1048138" s="245"/>
      <c r="AF1048138" s="245"/>
      <c r="AG1048138" s="245"/>
    </row>
    <row r="1048139" spans="1:33" ht="12.75">
      <c r="A1048139" s="247"/>
      <c r="B1048139" s="248"/>
      <c r="C1048139" s="249"/>
      <c r="D1048139" s="250"/>
      <c r="E1048139" s="250"/>
      <c r="F1048139" s="250"/>
      <c r="G1048139" s="250"/>
      <c r="H1048139" s="250"/>
      <c r="I1048139" s="250"/>
      <c r="J1048139" s="244"/>
      <c r="K1048139" s="244"/>
      <c r="L1048139" s="244"/>
      <c r="M1048139" s="244"/>
      <c r="N1048139" s="244"/>
      <c r="O1048139" s="251"/>
      <c r="P1048139" s="251"/>
      <c r="Q1048139" s="251"/>
      <c r="R1048139" s="251"/>
      <c r="S1048139" s="251"/>
      <c r="T1048139" s="251"/>
      <c r="U1048139" s="251"/>
      <c r="V1048139" s="251"/>
      <c r="W1048139" s="251"/>
      <c r="X1048139" s="251"/>
      <c r="Y1048139" s="251"/>
      <c r="Z1048139" s="251"/>
      <c r="AA1048139" s="251"/>
      <c r="AB1048139" s="247"/>
      <c r="AC1048139" s="247"/>
      <c r="AD1048139" s="245"/>
      <c r="AE1048139" s="245"/>
      <c r="AF1048139" s="245"/>
      <c r="AG1048139" s="245"/>
    </row>
    <row r="1048140" spans="1:33" ht="12.75">
      <c r="A1048140" s="247"/>
      <c r="B1048140" s="248"/>
      <c r="C1048140" s="249"/>
      <c r="D1048140" s="250"/>
      <c r="E1048140" s="250"/>
      <c r="F1048140" s="250"/>
      <c r="G1048140" s="250"/>
      <c r="H1048140" s="250"/>
      <c r="I1048140" s="250"/>
      <c r="J1048140" s="244"/>
      <c r="K1048140" s="244"/>
      <c r="L1048140" s="244"/>
      <c r="M1048140" s="244"/>
      <c r="N1048140" s="244"/>
      <c r="O1048140" s="251"/>
      <c r="P1048140" s="251"/>
      <c r="Q1048140" s="251"/>
      <c r="R1048140" s="251"/>
      <c r="S1048140" s="251"/>
      <c r="T1048140" s="251"/>
      <c r="U1048140" s="251"/>
      <c r="V1048140" s="251"/>
      <c r="W1048140" s="251"/>
      <c r="X1048140" s="251"/>
      <c r="Y1048140" s="251"/>
      <c r="Z1048140" s="251"/>
      <c r="AA1048140" s="251"/>
      <c r="AB1048140" s="247"/>
      <c r="AC1048140" s="247"/>
      <c r="AD1048140" s="245"/>
      <c r="AE1048140" s="245"/>
      <c r="AF1048140" s="245"/>
      <c r="AG1048140" s="245"/>
    </row>
    <row r="1048141" spans="1:33" ht="12.75">
      <c r="A1048141" s="247"/>
      <c r="B1048141" s="248"/>
      <c r="C1048141" s="249"/>
      <c r="D1048141" s="250"/>
      <c r="E1048141" s="250"/>
      <c r="F1048141" s="250"/>
      <c r="G1048141" s="250"/>
      <c r="H1048141" s="250"/>
      <c r="I1048141" s="250"/>
      <c r="J1048141" s="244"/>
      <c r="K1048141" s="244"/>
      <c r="L1048141" s="244"/>
      <c r="M1048141" s="244"/>
      <c r="N1048141" s="244"/>
      <c r="O1048141" s="251"/>
      <c r="P1048141" s="251"/>
      <c r="Q1048141" s="251"/>
      <c r="R1048141" s="251"/>
      <c r="S1048141" s="251"/>
      <c r="T1048141" s="251"/>
      <c r="U1048141" s="251"/>
      <c r="V1048141" s="251"/>
      <c r="W1048141" s="251"/>
      <c r="X1048141" s="251"/>
      <c r="Y1048141" s="251"/>
      <c r="Z1048141" s="251"/>
      <c r="AA1048141" s="251"/>
      <c r="AB1048141" s="247"/>
      <c r="AC1048141" s="247"/>
      <c r="AD1048141" s="245"/>
      <c r="AE1048141" s="245"/>
      <c r="AF1048141" s="245"/>
      <c r="AG1048141" s="245"/>
    </row>
    <row r="1048142" spans="1:33" ht="12.75">
      <c r="A1048142" s="247"/>
      <c r="B1048142" s="248"/>
      <c r="C1048142" s="249"/>
      <c r="D1048142" s="250"/>
      <c r="E1048142" s="250"/>
      <c r="F1048142" s="250"/>
      <c r="G1048142" s="250"/>
      <c r="H1048142" s="250"/>
      <c r="I1048142" s="250"/>
      <c r="J1048142" s="244"/>
      <c r="K1048142" s="244"/>
      <c r="L1048142" s="244"/>
      <c r="M1048142" s="244"/>
      <c r="N1048142" s="244"/>
      <c r="O1048142" s="251"/>
      <c r="P1048142" s="251"/>
      <c r="Q1048142" s="251"/>
      <c r="R1048142" s="251"/>
      <c r="S1048142" s="251"/>
      <c r="T1048142" s="251"/>
      <c r="U1048142" s="251"/>
      <c r="V1048142" s="251"/>
      <c r="W1048142" s="251"/>
      <c r="X1048142" s="251"/>
      <c r="Y1048142" s="251"/>
      <c r="Z1048142" s="251"/>
      <c r="AA1048142" s="251"/>
      <c r="AB1048142" s="247"/>
      <c r="AC1048142" s="247"/>
      <c r="AD1048142" s="245"/>
      <c r="AE1048142" s="245"/>
      <c r="AF1048142" s="245"/>
      <c r="AG1048142" s="245"/>
    </row>
    <row r="1048143" spans="1:33" ht="12.75">
      <c r="A1048143" s="247"/>
      <c r="B1048143" s="248"/>
      <c r="C1048143" s="249"/>
      <c r="D1048143" s="250"/>
      <c r="E1048143" s="250"/>
      <c r="F1048143" s="250"/>
      <c r="G1048143" s="250"/>
      <c r="H1048143" s="250"/>
      <c r="I1048143" s="250"/>
      <c r="J1048143" s="244"/>
      <c r="K1048143" s="244"/>
      <c r="L1048143" s="244"/>
      <c r="M1048143" s="244"/>
      <c r="N1048143" s="244"/>
      <c r="O1048143" s="251"/>
      <c r="P1048143" s="251"/>
      <c r="Q1048143" s="251"/>
      <c r="R1048143" s="251"/>
      <c r="S1048143" s="251"/>
      <c r="T1048143" s="251"/>
      <c r="U1048143" s="251"/>
      <c r="V1048143" s="251"/>
      <c r="W1048143" s="251"/>
      <c r="X1048143" s="251"/>
      <c r="Y1048143" s="251"/>
      <c r="Z1048143" s="251"/>
      <c r="AA1048143" s="251"/>
      <c r="AB1048143" s="247"/>
      <c r="AC1048143" s="247"/>
      <c r="AD1048143" s="245"/>
      <c r="AE1048143" s="245"/>
      <c r="AF1048143" s="245"/>
      <c r="AG1048143" s="245"/>
    </row>
    <row r="1048144" spans="1:33" ht="12.75">
      <c r="A1048144" s="247"/>
      <c r="B1048144" s="248"/>
      <c r="C1048144" s="249"/>
      <c r="D1048144" s="250"/>
      <c r="E1048144" s="250"/>
      <c r="F1048144" s="250"/>
      <c r="G1048144" s="250"/>
      <c r="H1048144" s="250"/>
      <c r="I1048144" s="250"/>
      <c r="J1048144" s="244"/>
      <c r="K1048144" s="244"/>
      <c r="L1048144" s="244"/>
      <c r="M1048144" s="244"/>
      <c r="N1048144" s="244"/>
      <c r="O1048144" s="251"/>
      <c r="P1048144" s="251"/>
      <c r="Q1048144" s="251"/>
      <c r="R1048144" s="251"/>
      <c r="S1048144" s="251"/>
      <c r="T1048144" s="251"/>
      <c r="U1048144" s="251"/>
      <c r="V1048144" s="251"/>
      <c r="W1048144" s="251"/>
      <c r="X1048144" s="251"/>
      <c r="Y1048144" s="251"/>
      <c r="Z1048144" s="251"/>
      <c r="AA1048144" s="251"/>
      <c r="AB1048144" s="247"/>
      <c r="AC1048144" s="247"/>
      <c r="AD1048144" s="245"/>
      <c r="AE1048144" s="245"/>
      <c r="AF1048144" s="245"/>
      <c r="AG1048144" s="245"/>
    </row>
    <row r="1048145" spans="1:33" ht="12.75">
      <c r="A1048145" s="247"/>
      <c r="B1048145" s="248"/>
      <c r="C1048145" s="249"/>
      <c r="D1048145" s="250"/>
      <c r="E1048145" s="250"/>
      <c r="F1048145" s="250"/>
      <c r="G1048145" s="250"/>
      <c r="H1048145" s="250"/>
      <c r="I1048145" s="250"/>
      <c r="J1048145" s="244"/>
      <c r="K1048145" s="244"/>
      <c r="L1048145" s="244"/>
      <c r="M1048145" s="244"/>
      <c r="N1048145" s="244"/>
      <c r="O1048145" s="251"/>
      <c r="P1048145" s="251"/>
      <c r="Q1048145" s="251"/>
      <c r="R1048145" s="251"/>
      <c r="S1048145" s="251"/>
      <c r="T1048145" s="251"/>
      <c r="U1048145" s="251"/>
      <c r="V1048145" s="251"/>
      <c r="W1048145" s="251"/>
      <c r="X1048145" s="251"/>
      <c r="Y1048145" s="251"/>
      <c r="Z1048145" s="251"/>
      <c r="AA1048145" s="251"/>
      <c r="AB1048145" s="247"/>
      <c r="AC1048145" s="247"/>
      <c r="AD1048145" s="245"/>
      <c r="AE1048145" s="245"/>
      <c r="AF1048145" s="245"/>
      <c r="AG1048145" s="245"/>
    </row>
    <row r="1048146" spans="1:33" ht="12.75">
      <c r="A1048146" s="247"/>
      <c r="B1048146" s="248"/>
      <c r="C1048146" s="249"/>
      <c r="D1048146" s="250"/>
      <c r="E1048146" s="250"/>
      <c r="F1048146" s="250"/>
      <c r="G1048146" s="250"/>
      <c r="H1048146" s="250"/>
      <c r="I1048146" s="250"/>
      <c r="J1048146" s="244"/>
      <c r="K1048146" s="244"/>
      <c r="L1048146" s="244"/>
      <c r="M1048146" s="244"/>
      <c r="N1048146" s="244"/>
      <c r="O1048146" s="251"/>
      <c r="P1048146" s="251"/>
      <c r="Q1048146" s="251"/>
      <c r="R1048146" s="251"/>
      <c r="S1048146" s="251"/>
      <c r="T1048146" s="251"/>
      <c r="U1048146" s="251"/>
      <c r="V1048146" s="251"/>
      <c r="W1048146" s="251"/>
      <c r="X1048146" s="251"/>
      <c r="Y1048146" s="251"/>
      <c r="Z1048146" s="251"/>
      <c r="AA1048146" s="251"/>
      <c r="AB1048146" s="247"/>
      <c r="AC1048146" s="247"/>
      <c r="AD1048146" s="245"/>
      <c r="AE1048146" s="245"/>
      <c r="AF1048146" s="245"/>
      <c r="AG1048146" s="245"/>
    </row>
    <row r="1048147" spans="1:33" ht="12.75">
      <c r="A1048147" s="247"/>
      <c r="B1048147" s="248"/>
      <c r="C1048147" s="249"/>
      <c r="D1048147" s="250"/>
      <c r="E1048147" s="250"/>
      <c r="F1048147" s="250"/>
      <c r="G1048147" s="250"/>
      <c r="H1048147" s="250"/>
      <c r="I1048147" s="250"/>
      <c r="J1048147" s="244"/>
      <c r="K1048147" s="244"/>
      <c r="L1048147" s="244"/>
      <c r="M1048147" s="244"/>
      <c r="N1048147" s="244"/>
      <c r="O1048147" s="251"/>
      <c r="P1048147" s="251"/>
      <c r="Q1048147" s="251"/>
      <c r="R1048147" s="251"/>
      <c r="S1048147" s="251"/>
      <c r="T1048147" s="251"/>
      <c r="U1048147" s="251"/>
      <c r="V1048147" s="251"/>
      <c r="W1048147" s="251"/>
      <c r="X1048147" s="251"/>
      <c r="Y1048147" s="251"/>
      <c r="Z1048147" s="251"/>
      <c r="AA1048147" s="251"/>
      <c r="AB1048147" s="247"/>
      <c r="AC1048147" s="247"/>
      <c r="AD1048147" s="245"/>
      <c r="AE1048147" s="245"/>
      <c r="AF1048147" s="245"/>
      <c r="AG1048147" s="245"/>
    </row>
    <row r="1048148" spans="1:33" ht="12.75">
      <c r="A1048148" s="247"/>
      <c r="B1048148" s="248"/>
      <c r="C1048148" s="249"/>
      <c r="D1048148" s="250"/>
      <c r="E1048148" s="250"/>
      <c r="F1048148" s="250"/>
      <c r="G1048148" s="250"/>
      <c r="H1048148" s="250"/>
      <c r="I1048148" s="250"/>
      <c r="J1048148" s="244"/>
      <c r="K1048148" s="244"/>
      <c r="L1048148" s="244"/>
      <c r="M1048148" s="244"/>
      <c r="N1048148" s="244"/>
      <c r="O1048148" s="251"/>
      <c r="P1048148" s="251"/>
      <c r="Q1048148" s="251"/>
      <c r="R1048148" s="251"/>
      <c r="S1048148" s="251"/>
      <c r="T1048148" s="251"/>
      <c r="U1048148" s="251"/>
      <c r="V1048148" s="251"/>
      <c r="W1048148" s="251"/>
      <c r="X1048148" s="251"/>
      <c r="Y1048148" s="251"/>
      <c r="Z1048148" s="251"/>
      <c r="AA1048148" s="251"/>
      <c r="AB1048148" s="247"/>
      <c r="AC1048148" s="247"/>
      <c r="AD1048148" s="245"/>
      <c r="AE1048148" s="245"/>
      <c r="AF1048148" s="245"/>
      <c r="AG1048148" s="245"/>
    </row>
    <row r="1048149" spans="1:33" ht="12.75">
      <c r="A1048149" s="247"/>
      <c r="B1048149" s="248"/>
      <c r="C1048149" s="249"/>
      <c r="D1048149" s="250"/>
      <c r="E1048149" s="250"/>
      <c r="F1048149" s="250"/>
      <c r="G1048149" s="250"/>
      <c r="H1048149" s="250"/>
      <c r="I1048149" s="250"/>
      <c r="J1048149" s="244"/>
      <c r="K1048149" s="244"/>
      <c r="L1048149" s="244"/>
      <c r="M1048149" s="244"/>
      <c r="N1048149" s="244"/>
      <c r="O1048149" s="251"/>
      <c r="P1048149" s="251"/>
      <c r="Q1048149" s="251"/>
      <c r="R1048149" s="251"/>
      <c r="S1048149" s="251"/>
      <c r="T1048149" s="251"/>
      <c r="U1048149" s="251"/>
      <c r="V1048149" s="251"/>
      <c r="W1048149" s="251"/>
      <c r="X1048149" s="251"/>
      <c r="Y1048149" s="251"/>
      <c r="Z1048149" s="251"/>
      <c r="AA1048149" s="251"/>
      <c r="AB1048149" s="247"/>
      <c r="AC1048149" s="247"/>
      <c r="AD1048149" s="245"/>
      <c r="AE1048149" s="245"/>
      <c r="AF1048149" s="245"/>
      <c r="AG1048149" s="245"/>
    </row>
    <row r="1048150" spans="1:33" ht="12.75">
      <c r="A1048150" s="247"/>
      <c r="B1048150" s="248"/>
      <c r="C1048150" s="249"/>
      <c r="D1048150" s="250"/>
      <c r="E1048150" s="250"/>
      <c r="F1048150" s="250"/>
      <c r="G1048150" s="250"/>
      <c r="H1048150" s="250"/>
      <c r="I1048150" s="250"/>
      <c r="J1048150" s="244"/>
      <c r="K1048150" s="244"/>
      <c r="L1048150" s="244"/>
      <c r="M1048150" s="244"/>
      <c r="N1048150" s="244"/>
      <c r="O1048150" s="251"/>
      <c r="P1048150" s="251"/>
      <c r="Q1048150" s="251"/>
      <c r="R1048150" s="251"/>
      <c r="S1048150" s="251"/>
      <c r="T1048150" s="251"/>
      <c r="U1048150" s="251"/>
      <c r="V1048150" s="251"/>
      <c r="W1048150" s="251"/>
      <c r="X1048150" s="251"/>
      <c r="Y1048150" s="251"/>
      <c r="Z1048150" s="251"/>
      <c r="AA1048150" s="251"/>
      <c r="AB1048150" s="247"/>
      <c r="AC1048150" s="247"/>
      <c r="AD1048150" s="245"/>
      <c r="AE1048150" s="245"/>
      <c r="AF1048150" s="245"/>
      <c r="AG1048150" s="245"/>
    </row>
    <row r="1048151" spans="1:33" ht="12.75">
      <c r="A1048151" s="247"/>
      <c r="B1048151" s="248"/>
      <c r="C1048151" s="249"/>
      <c r="D1048151" s="250"/>
      <c r="E1048151" s="250"/>
      <c r="F1048151" s="250"/>
      <c r="G1048151" s="250"/>
      <c r="H1048151" s="250"/>
      <c r="I1048151" s="250"/>
      <c r="J1048151" s="244"/>
      <c r="K1048151" s="244"/>
      <c r="L1048151" s="244"/>
      <c r="M1048151" s="244"/>
      <c r="N1048151" s="244"/>
      <c r="O1048151" s="251"/>
      <c r="P1048151" s="251"/>
      <c r="Q1048151" s="251"/>
      <c r="R1048151" s="251"/>
      <c r="S1048151" s="251"/>
      <c r="T1048151" s="251"/>
      <c r="U1048151" s="251"/>
      <c r="V1048151" s="251"/>
      <c r="W1048151" s="251"/>
      <c r="X1048151" s="251"/>
      <c r="Y1048151" s="251"/>
      <c r="Z1048151" s="251"/>
      <c r="AA1048151" s="251"/>
      <c r="AB1048151" s="247"/>
      <c r="AC1048151" s="247"/>
      <c r="AD1048151" s="245"/>
      <c r="AE1048151" s="245"/>
      <c r="AF1048151" s="245"/>
      <c r="AG1048151" s="245"/>
    </row>
    <row r="1048152" spans="1:33" ht="12.75">
      <c r="A1048152" s="247"/>
      <c r="B1048152" s="248"/>
      <c r="C1048152" s="249"/>
      <c r="D1048152" s="250"/>
      <c r="E1048152" s="250"/>
      <c r="F1048152" s="250"/>
      <c r="G1048152" s="250"/>
      <c r="H1048152" s="250"/>
      <c r="I1048152" s="250"/>
      <c r="J1048152" s="244"/>
      <c r="K1048152" s="244"/>
      <c r="L1048152" s="244"/>
      <c r="M1048152" s="244"/>
      <c r="N1048152" s="244"/>
      <c r="O1048152" s="251"/>
      <c r="P1048152" s="251"/>
      <c r="Q1048152" s="251"/>
      <c r="R1048152" s="251"/>
      <c r="S1048152" s="251"/>
      <c r="T1048152" s="251"/>
      <c r="U1048152" s="251"/>
      <c r="V1048152" s="251"/>
      <c r="W1048152" s="251"/>
      <c r="X1048152" s="251"/>
      <c r="Y1048152" s="251"/>
      <c r="Z1048152" s="251"/>
      <c r="AA1048152" s="251"/>
      <c r="AB1048152" s="247"/>
      <c r="AC1048152" s="247"/>
      <c r="AD1048152" s="245"/>
      <c r="AE1048152" s="245"/>
      <c r="AF1048152" s="245"/>
      <c r="AG1048152" s="245"/>
    </row>
    <row r="1048153" spans="1:33" ht="12.75">
      <c r="A1048153" s="247"/>
      <c r="B1048153" s="248"/>
      <c r="C1048153" s="249"/>
      <c r="D1048153" s="250"/>
      <c r="E1048153" s="250"/>
      <c r="F1048153" s="250"/>
      <c r="G1048153" s="250"/>
      <c r="H1048153" s="250"/>
      <c r="I1048153" s="250"/>
      <c r="J1048153" s="244"/>
      <c r="K1048153" s="244"/>
      <c r="L1048153" s="244"/>
      <c r="M1048153" s="244"/>
      <c r="N1048153" s="244"/>
      <c r="O1048153" s="251"/>
      <c r="P1048153" s="251"/>
      <c r="Q1048153" s="251"/>
      <c r="R1048153" s="251"/>
      <c r="S1048153" s="251"/>
      <c r="T1048153" s="251"/>
      <c r="U1048153" s="251"/>
      <c r="V1048153" s="251"/>
      <c r="W1048153" s="251"/>
      <c r="X1048153" s="251"/>
      <c r="Y1048153" s="251"/>
      <c r="Z1048153" s="251"/>
      <c r="AA1048153" s="251"/>
      <c r="AB1048153" s="247"/>
      <c r="AC1048153" s="247"/>
      <c r="AD1048153" s="245"/>
      <c r="AE1048153" s="245"/>
      <c r="AF1048153" s="245"/>
      <c r="AG1048153" s="245"/>
    </row>
    <row r="1048154" spans="1:33" ht="12.75">
      <c r="A1048154" s="247"/>
      <c r="B1048154" s="248"/>
      <c r="C1048154" s="249"/>
      <c r="D1048154" s="250"/>
      <c r="E1048154" s="250"/>
      <c r="F1048154" s="250"/>
      <c r="G1048154" s="250"/>
      <c r="H1048154" s="250"/>
      <c r="I1048154" s="250"/>
      <c r="J1048154" s="244"/>
      <c r="K1048154" s="244"/>
      <c r="L1048154" s="244"/>
      <c r="M1048154" s="244"/>
      <c r="N1048154" s="244"/>
      <c r="O1048154" s="251"/>
      <c r="P1048154" s="251"/>
      <c r="Q1048154" s="251"/>
      <c r="R1048154" s="251"/>
      <c r="S1048154" s="251"/>
      <c r="T1048154" s="251"/>
      <c r="U1048154" s="251"/>
      <c r="V1048154" s="251"/>
      <c r="W1048154" s="251"/>
      <c r="X1048154" s="251"/>
      <c r="Y1048154" s="251"/>
      <c r="Z1048154" s="251"/>
      <c r="AA1048154" s="251"/>
      <c r="AB1048154" s="247"/>
      <c r="AC1048154" s="247"/>
      <c r="AD1048154" s="245"/>
      <c r="AE1048154" s="245"/>
      <c r="AF1048154" s="245"/>
      <c r="AG1048154" s="245"/>
    </row>
    <row r="1048155" spans="1:33" ht="12.75">
      <c r="A1048155" s="247"/>
      <c r="B1048155" s="248"/>
      <c r="C1048155" s="249"/>
      <c r="D1048155" s="250"/>
      <c r="E1048155" s="250"/>
      <c r="F1048155" s="250"/>
      <c r="G1048155" s="250"/>
      <c r="H1048155" s="250"/>
      <c r="I1048155" s="250"/>
      <c r="J1048155" s="244"/>
      <c r="K1048155" s="244"/>
      <c r="L1048155" s="244"/>
      <c r="M1048155" s="244"/>
      <c r="N1048155" s="244"/>
      <c r="O1048155" s="251"/>
      <c r="P1048155" s="251"/>
      <c r="Q1048155" s="251"/>
      <c r="R1048155" s="251"/>
      <c r="S1048155" s="251"/>
      <c r="T1048155" s="251"/>
      <c r="U1048155" s="251"/>
      <c r="V1048155" s="251"/>
      <c r="W1048155" s="251"/>
      <c r="X1048155" s="251"/>
      <c r="Y1048155" s="251"/>
      <c r="Z1048155" s="251"/>
      <c r="AA1048155" s="251"/>
      <c r="AB1048155" s="247"/>
      <c r="AC1048155" s="247"/>
      <c r="AD1048155" s="245"/>
      <c r="AE1048155" s="245"/>
      <c r="AF1048155" s="245"/>
      <c r="AG1048155" s="245"/>
    </row>
    <row r="1048156" spans="1:33" ht="12.75">
      <c r="A1048156" s="247"/>
      <c r="B1048156" s="248"/>
      <c r="C1048156" s="249"/>
      <c r="D1048156" s="250"/>
      <c r="E1048156" s="250"/>
      <c r="F1048156" s="250"/>
      <c r="G1048156" s="250"/>
      <c r="H1048156" s="250"/>
      <c r="I1048156" s="250"/>
      <c r="J1048156" s="244"/>
      <c r="K1048156" s="244"/>
      <c r="L1048156" s="244"/>
      <c r="M1048156" s="244"/>
      <c r="N1048156" s="244"/>
      <c r="O1048156" s="251"/>
      <c r="P1048156" s="251"/>
      <c r="Q1048156" s="251"/>
      <c r="R1048156" s="251"/>
      <c r="S1048156" s="251"/>
      <c r="T1048156" s="251"/>
      <c r="U1048156" s="251"/>
      <c r="V1048156" s="251"/>
      <c r="W1048156" s="251"/>
      <c r="X1048156" s="251"/>
      <c r="Y1048156" s="251"/>
      <c r="Z1048156" s="251"/>
      <c r="AA1048156" s="251"/>
      <c r="AB1048156" s="247"/>
      <c r="AC1048156" s="247"/>
      <c r="AD1048156" s="245"/>
      <c r="AE1048156" s="245"/>
      <c r="AF1048156" s="245"/>
      <c r="AG1048156" s="245"/>
    </row>
    <row r="1048157" spans="1:33" ht="12.75">
      <c r="A1048157" s="247"/>
      <c r="B1048157" s="248"/>
      <c r="C1048157" s="249"/>
      <c r="D1048157" s="250"/>
      <c r="E1048157" s="250"/>
      <c r="F1048157" s="250"/>
      <c r="G1048157" s="250"/>
      <c r="H1048157" s="250"/>
      <c r="I1048157" s="250"/>
      <c r="J1048157" s="244"/>
      <c r="K1048157" s="244"/>
      <c r="L1048157" s="244"/>
      <c r="M1048157" s="244"/>
      <c r="N1048157" s="244"/>
      <c r="O1048157" s="251"/>
      <c r="P1048157" s="251"/>
      <c r="Q1048157" s="251"/>
      <c r="R1048157" s="251"/>
      <c r="S1048157" s="251"/>
      <c r="T1048157" s="251"/>
      <c r="U1048157" s="251"/>
      <c r="V1048157" s="251"/>
      <c r="W1048157" s="251"/>
      <c r="X1048157" s="251"/>
      <c r="Y1048157" s="251"/>
      <c r="Z1048157" s="251"/>
      <c r="AA1048157" s="251"/>
      <c r="AB1048157" s="247"/>
      <c r="AC1048157" s="247"/>
      <c r="AD1048157" s="245"/>
      <c r="AE1048157" s="245"/>
      <c r="AF1048157" s="245"/>
      <c r="AG1048157" s="245"/>
    </row>
    <row r="1048158" spans="1:33" ht="12.75">
      <c r="A1048158" s="247"/>
      <c r="B1048158" s="248"/>
      <c r="C1048158" s="249"/>
      <c r="D1048158" s="250"/>
      <c r="E1048158" s="250"/>
      <c r="F1048158" s="250"/>
      <c r="G1048158" s="250"/>
      <c r="H1048158" s="250"/>
      <c r="I1048158" s="250"/>
      <c r="J1048158" s="244"/>
      <c r="K1048158" s="244"/>
      <c r="L1048158" s="244"/>
      <c r="M1048158" s="244"/>
      <c r="N1048158" s="244"/>
      <c r="O1048158" s="251"/>
      <c r="P1048158" s="251"/>
      <c r="Q1048158" s="251"/>
      <c r="R1048158" s="251"/>
      <c r="S1048158" s="251"/>
      <c r="T1048158" s="251"/>
      <c r="U1048158" s="251"/>
      <c r="V1048158" s="251"/>
      <c r="W1048158" s="251"/>
      <c r="X1048158" s="251"/>
      <c r="Y1048158" s="251"/>
      <c r="Z1048158" s="251"/>
      <c r="AA1048158" s="251"/>
      <c r="AB1048158" s="247"/>
      <c r="AC1048158" s="247"/>
      <c r="AD1048158" s="245"/>
      <c r="AE1048158" s="245"/>
      <c r="AF1048158" s="245"/>
      <c r="AG1048158" s="245"/>
    </row>
    <row r="1048159" spans="1:33" ht="12.75">
      <c r="A1048159" s="247"/>
      <c r="B1048159" s="248"/>
      <c r="C1048159" s="249"/>
      <c r="D1048159" s="250"/>
      <c r="E1048159" s="250"/>
      <c r="F1048159" s="250"/>
      <c r="G1048159" s="250"/>
      <c r="H1048159" s="250"/>
      <c r="I1048159" s="250"/>
      <c r="J1048159" s="244"/>
      <c r="K1048159" s="244"/>
      <c r="L1048159" s="244"/>
      <c r="M1048159" s="244"/>
      <c r="N1048159" s="244"/>
      <c r="O1048159" s="251"/>
      <c r="P1048159" s="251"/>
      <c r="Q1048159" s="251"/>
      <c r="R1048159" s="251"/>
      <c r="S1048159" s="251"/>
      <c r="T1048159" s="251"/>
      <c r="U1048159" s="251"/>
      <c r="V1048159" s="251"/>
      <c r="W1048159" s="251"/>
      <c r="X1048159" s="251"/>
      <c r="Y1048159" s="251"/>
      <c r="Z1048159" s="251"/>
      <c r="AA1048159" s="251"/>
      <c r="AB1048159" s="247"/>
      <c r="AC1048159" s="247"/>
      <c r="AD1048159" s="245"/>
      <c r="AE1048159" s="245"/>
      <c r="AF1048159" s="245"/>
      <c r="AG1048159" s="245"/>
    </row>
    <row r="1048160" spans="1:33" ht="12.75">
      <c r="A1048160" s="247"/>
      <c r="B1048160" s="248"/>
      <c r="C1048160" s="249"/>
      <c r="D1048160" s="250"/>
      <c r="E1048160" s="250"/>
      <c r="F1048160" s="250"/>
      <c r="G1048160" s="250"/>
      <c r="H1048160" s="250"/>
      <c r="I1048160" s="250"/>
      <c r="J1048160" s="244"/>
      <c r="K1048160" s="244"/>
      <c r="L1048160" s="244"/>
      <c r="M1048160" s="244"/>
      <c r="N1048160" s="244"/>
      <c r="O1048160" s="251"/>
      <c r="P1048160" s="251"/>
      <c r="Q1048160" s="251"/>
      <c r="R1048160" s="251"/>
      <c r="S1048160" s="251"/>
      <c r="T1048160" s="251"/>
      <c r="U1048160" s="251"/>
      <c r="V1048160" s="251"/>
      <c r="W1048160" s="251"/>
      <c r="X1048160" s="251"/>
      <c r="Y1048160" s="251"/>
      <c r="Z1048160" s="251"/>
      <c r="AA1048160" s="251"/>
      <c r="AB1048160" s="247"/>
      <c r="AC1048160" s="247"/>
      <c r="AD1048160" s="245"/>
      <c r="AE1048160" s="245"/>
      <c r="AF1048160" s="245"/>
      <c r="AG1048160" s="245"/>
    </row>
    <row r="1048161" spans="1:33" ht="12.75">
      <c r="A1048161" s="247"/>
      <c r="B1048161" s="248"/>
      <c r="C1048161" s="249"/>
      <c r="D1048161" s="250"/>
      <c r="E1048161" s="250"/>
      <c r="F1048161" s="250"/>
      <c r="G1048161" s="250"/>
      <c r="H1048161" s="250"/>
      <c r="I1048161" s="250"/>
      <c r="J1048161" s="244"/>
      <c r="K1048161" s="244"/>
      <c r="L1048161" s="244"/>
      <c r="M1048161" s="244"/>
      <c r="N1048161" s="244"/>
      <c r="O1048161" s="251"/>
      <c r="P1048161" s="251"/>
      <c r="Q1048161" s="251"/>
      <c r="R1048161" s="251"/>
      <c r="S1048161" s="251"/>
      <c r="T1048161" s="251"/>
      <c r="U1048161" s="251"/>
      <c r="V1048161" s="251"/>
      <c r="W1048161" s="251"/>
      <c r="X1048161" s="251"/>
      <c r="Y1048161" s="251"/>
      <c r="Z1048161" s="251"/>
      <c r="AA1048161" s="251"/>
      <c r="AB1048161" s="247"/>
      <c r="AC1048161" s="247"/>
      <c r="AD1048161" s="245"/>
      <c r="AE1048161" s="245"/>
      <c r="AF1048161" s="245"/>
      <c r="AG1048161" s="245"/>
    </row>
    <row r="1048162" spans="1:33" ht="12.75">
      <c r="A1048162" s="247"/>
      <c r="B1048162" s="248"/>
      <c r="C1048162" s="249"/>
      <c r="D1048162" s="250"/>
      <c r="E1048162" s="250"/>
      <c r="F1048162" s="250"/>
      <c r="G1048162" s="250"/>
      <c r="H1048162" s="250"/>
      <c r="I1048162" s="250"/>
      <c r="J1048162" s="244"/>
      <c r="K1048162" s="244"/>
      <c r="L1048162" s="244"/>
      <c r="M1048162" s="244"/>
      <c r="N1048162" s="244"/>
      <c r="O1048162" s="251"/>
      <c r="P1048162" s="251"/>
      <c r="Q1048162" s="251"/>
      <c r="R1048162" s="251"/>
      <c r="S1048162" s="251"/>
      <c r="T1048162" s="251"/>
      <c r="U1048162" s="251"/>
      <c r="V1048162" s="251"/>
      <c r="W1048162" s="251"/>
      <c r="X1048162" s="251"/>
      <c r="Y1048162" s="251"/>
      <c r="Z1048162" s="251"/>
      <c r="AA1048162" s="251"/>
      <c r="AB1048162" s="247"/>
      <c r="AC1048162" s="247"/>
      <c r="AD1048162" s="245"/>
      <c r="AE1048162" s="245"/>
      <c r="AF1048162" s="245"/>
      <c r="AG1048162" s="245"/>
    </row>
    <row r="1048163" spans="1:33" ht="12.75">
      <c r="A1048163" s="247"/>
      <c r="B1048163" s="248"/>
      <c r="C1048163" s="249"/>
      <c r="D1048163" s="250"/>
      <c r="E1048163" s="250"/>
      <c r="F1048163" s="250"/>
      <c r="G1048163" s="250"/>
      <c r="H1048163" s="250"/>
      <c r="I1048163" s="250"/>
      <c r="J1048163" s="244"/>
      <c r="K1048163" s="244"/>
      <c r="L1048163" s="244"/>
      <c r="M1048163" s="244"/>
      <c r="N1048163" s="244"/>
      <c r="O1048163" s="251"/>
      <c r="P1048163" s="251"/>
      <c r="Q1048163" s="251"/>
      <c r="R1048163" s="251"/>
      <c r="S1048163" s="251"/>
      <c r="T1048163" s="251"/>
      <c r="U1048163" s="251"/>
      <c r="V1048163" s="251"/>
      <c r="W1048163" s="251"/>
      <c r="X1048163" s="251"/>
      <c r="Y1048163" s="251"/>
      <c r="Z1048163" s="251"/>
      <c r="AA1048163" s="251"/>
      <c r="AB1048163" s="247"/>
      <c r="AC1048163" s="247"/>
      <c r="AD1048163" s="245"/>
      <c r="AE1048163" s="245"/>
      <c r="AF1048163" s="245"/>
      <c r="AG1048163" s="245"/>
    </row>
    <row r="1048164" spans="1:33" ht="12.75">
      <c r="A1048164" s="247"/>
      <c r="B1048164" s="248"/>
      <c r="C1048164" s="249"/>
      <c r="D1048164" s="250"/>
      <c r="E1048164" s="250"/>
      <c r="F1048164" s="250"/>
      <c r="G1048164" s="250"/>
      <c r="H1048164" s="250"/>
      <c r="I1048164" s="250"/>
      <c r="J1048164" s="244"/>
      <c r="K1048164" s="244"/>
      <c r="L1048164" s="244"/>
      <c r="M1048164" s="244"/>
      <c r="N1048164" s="244"/>
      <c r="O1048164" s="251"/>
      <c r="P1048164" s="251"/>
      <c r="Q1048164" s="251"/>
      <c r="R1048164" s="251"/>
      <c r="S1048164" s="251"/>
      <c r="T1048164" s="251"/>
      <c r="U1048164" s="251"/>
      <c r="V1048164" s="251"/>
      <c r="W1048164" s="251"/>
      <c r="X1048164" s="251"/>
      <c r="Y1048164" s="251"/>
      <c r="Z1048164" s="251"/>
      <c r="AA1048164" s="251"/>
      <c r="AB1048164" s="247"/>
      <c r="AC1048164" s="247"/>
      <c r="AD1048164" s="245"/>
      <c r="AE1048164" s="245"/>
      <c r="AF1048164" s="245"/>
      <c r="AG1048164" s="245"/>
    </row>
    <row r="1048165" spans="1:33" ht="12.75">
      <c r="A1048165" s="247"/>
      <c r="B1048165" s="248"/>
      <c r="C1048165" s="249"/>
      <c r="D1048165" s="250"/>
      <c r="E1048165" s="250"/>
      <c r="F1048165" s="250"/>
      <c r="G1048165" s="250"/>
      <c r="H1048165" s="250"/>
      <c r="I1048165" s="250"/>
      <c r="J1048165" s="244"/>
      <c r="K1048165" s="244"/>
      <c r="L1048165" s="244"/>
      <c r="M1048165" s="244"/>
      <c r="N1048165" s="244"/>
      <c r="O1048165" s="251"/>
      <c r="P1048165" s="251"/>
      <c r="Q1048165" s="251"/>
      <c r="R1048165" s="251"/>
      <c r="S1048165" s="251"/>
      <c r="T1048165" s="251"/>
      <c r="U1048165" s="251"/>
      <c r="V1048165" s="251"/>
      <c r="W1048165" s="251"/>
      <c r="X1048165" s="251"/>
      <c r="Y1048165" s="251"/>
      <c r="Z1048165" s="251"/>
      <c r="AA1048165" s="251"/>
      <c r="AB1048165" s="247"/>
      <c r="AC1048165" s="247"/>
      <c r="AD1048165" s="245"/>
      <c r="AE1048165" s="245"/>
      <c r="AF1048165" s="245"/>
      <c r="AG1048165" s="245"/>
    </row>
    <row r="1048166" spans="1:33" ht="12.75">
      <c r="A1048166" s="247"/>
      <c r="B1048166" s="248"/>
      <c r="C1048166" s="249"/>
      <c r="D1048166" s="250"/>
      <c r="E1048166" s="250"/>
      <c r="F1048166" s="250"/>
      <c r="G1048166" s="250"/>
      <c r="H1048166" s="250"/>
      <c r="I1048166" s="250"/>
      <c r="J1048166" s="244"/>
      <c r="K1048166" s="244"/>
      <c r="L1048166" s="244"/>
      <c r="M1048166" s="244"/>
      <c r="N1048166" s="244"/>
      <c r="O1048166" s="251"/>
      <c r="P1048166" s="251"/>
      <c r="Q1048166" s="251"/>
      <c r="R1048166" s="251"/>
      <c r="S1048166" s="251"/>
      <c r="T1048166" s="251"/>
      <c r="U1048166" s="251"/>
      <c r="V1048166" s="251"/>
      <c r="W1048166" s="251"/>
      <c r="X1048166" s="251"/>
      <c r="Y1048166" s="251"/>
      <c r="Z1048166" s="251"/>
      <c r="AA1048166" s="251"/>
      <c r="AB1048166" s="247"/>
      <c r="AC1048166" s="247"/>
      <c r="AD1048166" s="245"/>
      <c r="AE1048166" s="245"/>
      <c r="AF1048166" s="245"/>
      <c r="AG1048166" s="245"/>
    </row>
    <row r="1048167" spans="1:33" ht="12.75">
      <c r="A1048167" s="247"/>
      <c r="B1048167" s="248"/>
      <c r="C1048167" s="249"/>
      <c r="D1048167" s="250"/>
      <c r="E1048167" s="250"/>
      <c r="F1048167" s="250"/>
      <c r="G1048167" s="250"/>
      <c r="H1048167" s="250"/>
      <c r="I1048167" s="250"/>
      <c r="J1048167" s="244"/>
      <c r="K1048167" s="244"/>
      <c r="L1048167" s="244"/>
      <c r="M1048167" s="244"/>
      <c r="N1048167" s="244"/>
      <c r="O1048167" s="251"/>
      <c r="P1048167" s="251"/>
      <c r="Q1048167" s="251"/>
      <c r="R1048167" s="251"/>
      <c r="S1048167" s="251"/>
      <c r="T1048167" s="251"/>
      <c r="U1048167" s="251"/>
      <c r="V1048167" s="251"/>
      <c r="W1048167" s="251"/>
      <c r="X1048167" s="251"/>
      <c r="Y1048167" s="251"/>
      <c r="Z1048167" s="251"/>
      <c r="AA1048167" s="251"/>
      <c r="AB1048167" s="247"/>
      <c r="AC1048167" s="247"/>
      <c r="AD1048167" s="245"/>
      <c r="AE1048167" s="245"/>
      <c r="AF1048167" s="245"/>
      <c r="AG1048167" s="245"/>
    </row>
    <row r="1048168" spans="1:33" ht="12.75">
      <c r="A1048168" s="247"/>
      <c r="B1048168" s="248"/>
      <c r="C1048168" s="249"/>
      <c r="D1048168" s="250"/>
      <c r="E1048168" s="250"/>
      <c r="F1048168" s="250"/>
      <c r="G1048168" s="250"/>
      <c r="H1048168" s="250"/>
      <c r="I1048168" s="250"/>
      <c r="J1048168" s="244"/>
      <c r="K1048168" s="244"/>
      <c r="L1048168" s="244"/>
      <c r="M1048168" s="244"/>
      <c r="N1048168" s="244"/>
      <c r="O1048168" s="251"/>
      <c r="P1048168" s="251"/>
      <c r="Q1048168" s="251"/>
      <c r="R1048168" s="251"/>
      <c r="S1048168" s="251"/>
      <c r="T1048168" s="251"/>
      <c r="U1048168" s="251"/>
      <c r="V1048168" s="251"/>
      <c r="W1048168" s="251"/>
      <c r="X1048168" s="251"/>
      <c r="Y1048168" s="251"/>
      <c r="Z1048168" s="251"/>
      <c r="AA1048168" s="251"/>
      <c r="AB1048168" s="247"/>
      <c r="AC1048168" s="247"/>
      <c r="AD1048168" s="245"/>
      <c r="AE1048168" s="245"/>
      <c r="AF1048168" s="245"/>
      <c r="AG1048168" s="245"/>
    </row>
    <row r="1048169" spans="1:33" ht="12.75">
      <c r="A1048169" s="247"/>
      <c r="B1048169" s="248"/>
      <c r="C1048169" s="249"/>
      <c r="D1048169" s="250"/>
      <c r="E1048169" s="250"/>
      <c r="F1048169" s="250"/>
      <c r="G1048169" s="250"/>
      <c r="H1048169" s="250"/>
      <c r="I1048169" s="250"/>
      <c r="J1048169" s="244"/>
      <c r="K1048169" s="244"/>
      <c r="L1048169" s="244"/>
      <c r="M1048169" s="244"/>
      <c r="N1048169" s="244"/>
      <c r="O1048169" s="251"/>
      <c r="P1048169" s="251"/>
      <c r="Q1048169" s="251"/>
      <c r="R1048169" s="251"/>
      <c r="S1048169" s="251"/>
      <c r="T1048169" s="251"/>
      <c r="U1048169" s="251"/>
      <c r="V1048169" s="251"/>
      <c r="W1048169" s="251"/>
      <c r="X1048169" s="251"/>
      <c r="Y1048169" s="251"/>
      <c r="Z1048169" s="251"/>
      <c r="AA1048169" s="251"/>
      <c r="AB1048169" s="247"/>
      <c r="AC1048169" s="247"/>
      <c r="AD1048169" s="245"/>
      <c r="AE1048169" s="245"/>
      <c r="AF1048169" s="245"/>
      <c r="AG1048169" s="245"/>
    </row>
    <row r="1048170" spans="1:33" ht="12.75">
      <c r="A1048170" s="247"/>
      <c r="B1048170" s="248"/>
      <c r="C1048170" s="249"/>
      <c r="D1048170" s="250"/>
      <c r="E1048170" s="250"/>
      <c r="F1048170" s="250"/>
      <c r="G1048170" s="250"/>
      <c r="H1048170" s="250"/>
      <c r="I1048170" s="250"/>
      <c r="J1048170" s="244"/>
      <c r="K1048170" s="244"/>
      <c r="L1048170" s="244"/>
      <c r="M1048170" s="244"/>
      <c r="N1048170" s="244"/>
      <c r="O1048170" s="251"/>
      <c r="P1048170" s="251"/>
      <c r="Q1048170" s="251"/>
      <c r="R1048170" s="251"/>
      <c r="S1048170" s="251"/>
      <c r="T1048170" s="251"/>
      <c r="U1048170" s="251"/>
      <c r="V1048170" s="251"/>
      <c r="W1048170" s="251"/>
      <c r="X1048170" s="251"/>
      <c r="Y1048170" s="251"/>
      <c r="Z1048170" s="251"/>
      <c r="AA1048170" s="251"/>
      <c r="AB1048170" s="247"/>
      <c r="AC1048170" s="247"/>
      <c r="AD1048170" s="245"/>
      <c r="AE1048170" s="245"/>
      <c r="AF1048170" s="245"/>
      <c r="AG1048170" s="245"/>
    </row>
    <row r="1048171" spans="1:33" ht="12.75">
      <c r="A1048171" s="247"/>
      <c r="B1048171" s="248"/>
      <c r="C1048171" s="249"/>
      <c r="D1048171" s="250"/>
      <c r="E1048171" s="250"/>
      <c r="F1048171" s="250"/>
      <c r="G1048171" s="250"/>
      <c r="H1048171" s="250"/>
      <c r="I1048171" s="250"/>
      <c r="J1048171" s="244"/>
      <c r="K1048171" s="244"/>
      <c r="L1048171" s="244"/>
      <c r="M1048171" s="244"/>
      <c r="N1048171" s="244"/>
      <c r="O1048171" s="251"/>
      <c r="P1048171" s="251"/>
      <c r="Q1048171" s="251"/>
      <c r="R1048171" s="251"/>
      <c r="S1048171" s="251"/>
      <c r="T1048171" s="251"/>
      <c r="U1048171" s="251"/>
      <c r="V1048171" s="251"/>
      <c r="W1048171" s="251"/>
      <c r="X1048171" s="251"/>
      <c r="Y1048171" s="251"/>
      <c r="Z1048171" s="251"/>
      <c r="AA1048171" s="251"/>
      <c r="AB1048171" s="247"/>
      <c r="AC1048171" s="247"/>
      <c r="AD1048171" s="245"/>
      <c r="AE1048171" s="245"/>
      <c r="AF1048171" s="245"/>
      <c r="AG1048171" s="245"/>
    </row>
    <row r="1048172" spans="1:33" ht="12.75">
      <c r="A1048172" s="247"/>
      <c r="B1048172" s="248"/>
      <c r="C1048172" s="249"/>
      <c r="D1048172" s="250"/>
      <c r="E1048172" s="250"/>
      <c r="F1048172" s="250"/>
      <c r="G1048172" s="250"/>
      <c r="H1048172" s="250"/>
      <c r="I1048172" s="250"/>
      <c r="J1048172" s="244"/>
      <c r="K1048172" s="244"/>
      <c r="L1048172" s="244"/>
      <c r="M1048172" s="244"/>
      <c r="N1048172" s="244"/>
      <c r="O1048172" s="251"/>
      <c r="P1048172" s="251"/>
      <c r="Q1048172" s="251"/>
      <c r="R1048172" s="251"/>
      <c r="S1048172" s="251"/>
      <c r="T1048172" s="251"/>
      <c r="U1048172" s="251"/>
      <c r="V1048172" s="251"/>
      <c r="W1048172" s="251"/>
      <c r="X1048172" s="251"/>
      <c r="Y1048172" s="251"/>
      <c r="Z1048172" s="251"/>
      <c r="AA1048172" s="251"/>
      <c r="AB1048172" s="247"/>
      <c r="AC1048172" s="247"/>
      <c r="AD1048172" s="245"/>
      <c r="AE1048172" s="245"/>
      <c r="AF1048172" s="245"/>
      <c r="AG1048172" s="245"/>
    </row>
    <row r="1048173" spans="1:33" ht="12.75">
      <c r="A1048173" s="247"/>
      <c r="B1048173" s="248"/>
      <c r="C1048173" s="249"/>
      <c r="D1048173" s="250"/>
      <c r="E1048173" s="250"/>
      <c r="F1048173" s="250"/>
      <c r="G1048173" s="250"/>
      <c r="H1048173" s="250"/>
      <c r="I1048173" s="250"/>
      <c r="J1048173" s="244"/>
      <c r="K1048173" s="244"/>
      <c r="L1048173" s="244"/>
      <c r="M1048173" s="244"/>
      <c r="N1048173" s="244"/>
      <c r="O1048173" s="251"/>
      <c r="P1048173" s="251"/>
      <c r="Q1048173" s="251"/>
      <c r="R1048173" s="251"/>
      <c r="S1048173" s="251"/>
      <c r="T1048173" s="251"/>
      <c r="U1048173" s="251"/>
      <c r="V1048173" s="251"/>
      <c r="W1048173" s="251"/>
      <c r="X1048173" s="251"/>
      <c r="Y1048173" s="251"/>
      <c r="Z1048173" s="251"/>
      <c r="AA1048173" s="251"/>
      <c r="AB1048173" s="247"/>
      <c r="AC1048173" s="247"/>
      <c r="AD1048173" s="245"/>
      <c r="AE1048173" s="245"/>
      <c r="AF1048173" s="245"/>
      <c r="AG1048173" s="245"/>
    </row>
    <row r="1048174" spans="1:33" ht="12.75">
      <c r="A1048174" s="247"/>
      <c r="B1048174" s="248"/>
      <c r="C1048174" s="249"/>
      <c r="D1048174" s="250"/>
      <c r="E1048174" s="250"/>
      <c r="F1048174" s="250"/>
      <c r="G1048174" s="250"/>
      <c r="H1048174" s="250"/>
      <c r="I1048174" s="250"/>
      <c r="J1048174" s="244"/>
      <c r="K1048174" s="244"/>
      <c r="L1048174" s="244"/>
      <c r="M1048174" s="244"/>
      <c r="N1048174" s="244"/>
      <c r="O1048174" s="251"/>
      <c r="P1048174" s="251"/>
      <c r="Q1048174" s="251"/>
      <c r="R1048174" s="251"/>
      <c r="S1048174" s="251"/>
      <c r="T1048174" s="251"/>
      <c r="U1048174" s="251"/>
      <c r="V1048174" s="251"/>
      <c r="W1048174" s="251"/>
      <c r="X1048174" s="251"/>
      <c r="Y1048174" s="251"/>
      <c r="Z1048174" s="251"/>
      <c r="AA1048174" s="251"/>
      <c r="AB1048174" s="247"/>
      <c r="AC1048174" s="247"/>
      <c r="AD1048174" s="245"/>
      <c r="AE1048174" s="245"/>
      <c r="AF1048174" s="245"/>
      <c r="AG1048174" s="245"/>
    </row>
    <row r="1048175" spans="1:33" ht="12.75">
      <c r="A1048175" s="247"/>
      <c r="B1048175" s="248"/>
      <c r="C1048175" s="249"/>
      <c r="D1048175" s="250"/>
      <c r="E1048175" s="250"/>
      <c r="F1048175" s="250"/>
      <c r="G1048175" s="250"/>
      <c r="H1048175" s="250"/>
      <c r="I1048175" s="250"/>
      <c r="J1048175" s="244"/>
      <c r="K1048175" s="244"/>
      <c r="L1048175" s="244"/>
      <c r="M1048175" s="244"/>
      <c r="N1048175" s="244"/>
      <c r="O1048175" s="251"/>
      <c r="P1048175" s="251"/>
      <c r="Q1048175" s="251"/>
      <c r="R1048175" s="251"/>
      <c r="S1048175" s="251"/>
      <c r="T1048175" s="251"/>
      <c r="U1048175" s="251"/>
      <c r="V1048175" s="251"/>
      <c r="W1048175" s="251"/>
      <c r="X1048175" s="251"/>
      <c r="Y1048175" s="251"/>
      <c r="Z1048175" s="251"/>
      <c r="AA1048175" s="251"/>
      <c r="AB1048175" s="247"/>
      <c r="AC1048175" s="247"/>
      <c r="AD1048175" s="245"/>
      <c r="AE1048175" s="245"/>
      <c r="AF1048175" s="245"/>
      <c r="AG1048175" s="245"/>
    </row>
    <row r="1048176" spans="1:33" ht="12.75">
      <c r="A1048176" s="247"/>
      <c r="B1048176" s="248"/>
      <c r="C1048176" s="249"/>
      <c r="D1048176" s="250"/>
      <c r="E1048176" s="250"/>
      <c r="F1048176" s="250"/>
      <c r="G1048176" s="250"/>
      <c r="H1048176" s="250"/>
      <c r="I1048176" s="250"/>
      <c r="J1048176" s="244"/>
      <c r="K1048176" s="244"/>
      <c r="L1048176" s="244"/>
      <c r="M1048176" s="244"/>
      <c r="N1048176" s="244"/>
      <c r="O1048176" s="251"/>
      <c r="P1048176" s="251"/>
      <c r="Q1048176" s="251"/>
      <c r="R1048176" s="251"/>
      <c r="S1048176" s="251"/>
      <c r="T1048176" s="251"/>
      <c r="U1048176" s="251"/>
      <c r="V1048176" s="251"/>
      <c r="W1048176" s="251"/>
      <c r="X1048176" s="251"/>
      <c r="Y1048176" s="251"/>
      <c r="Z1048176" s="251"/>
      <c r="AA1048176" s="251"/>
      <c r="AB1048176" s="247"/>
      <c r="AC1048176" s="247"/>
      <c r="AD1048176" s="245"/>
      <c r="AE1048176" s="245"/>
      <c r="AF1048176" s="245"/>
      <c r="AG1048176" s="245"/>
    </row>
    <row r="1048177" spans="1:33" ht="12.75">
      <c r="A1048177" s="247"/>
      <c r="B1048177" s="248"/>
      <c r="C1048177" s="249"/>
      <c r="D1048177" s="250"/>
      <c r="E1048177" s="250"/>
      <c r="F1048177" s="250"/>
      <c r="G1048177" s="250"/>
      <c r="H1048177" s="250"/>
      <c r="I1048177" s="250"/>
      <c r="J1048177" s="244"/>
      <c r="K1048177" s="244"/>
      <c r="L1048177" s="244"/>
      <c r="M1048177" s="244"/>
      <c r="N1048177" s="244"/>
      <c r="O1048177" s="251"/>
      <c r="P1048177" s="251"/>
      <c r="Q1048177" s="251"/>
      <c r="R1048177" s="251"/>
      <c r="S1048177" s="251"/>
      <c r="T1048177" s="251"/>
      <c r="U1048177" s="251"/>
      <c r="V1048177" s="251"/>
      <c r="W1048177" s="251"/>
      <c r="X1048177" s="251"/>
      <c r="Y1048177" s="251"/>
      <c r="Z1048177" s="251"/>
      <c r="AA1048177" s="251"/>
      <c r="AB1048177" s="247"/>
      <c r="AC1048177" s="247"/>
      <c r="AD1048177" s="245"/>
      <c r="AE1048177" s="245"/>
      <c r="AF1048177" s="245"/>
      <c r="AG1048177" s="245"/>
    </row>
    <row r="1048178" spans="1:33" ht="12.75">
      <c r="A1048178" s="247"/>
      <c r="B1048178" s="248"/>
      <c r="C1048178" s="249"/>
      <c r="D1048178" s="250"/>
      <c r="E1048178" s="250"/>
      <c r="F1048178" s="250"/>
      <c r="G1048178" s="250"/>
      <c r="H1048178" s="250"/>
      <c r="I1048178" s="250"/>
      <c r="J1048178" s="244"/>
      <c r="K1048178" s="244"/>
      <c r="L1048178" s="244"/>
      <c r="M1048178" s="244"/>
      <c r="N1048178" s="244"/>
      <c r="O1048178" s="251"/>
      <c r="P1048178" s="251"/>
      <c r="Q1048178" s="251"/>
      <c r="R1048178" s="251"/>
      <c r="S1048178" s="251"/>
      <c r="T1048178" s="251"/>
      <c r="U1048178" s="251"/>
      <c r="V1048178" s="251"/>
      <c r="W1048178" s="251"/>
      <c r="X1048178" s="251"/>
      <c r="Y1048178" s="251"/>
      <c r="Z1048178" s="251"/>
      <c r="AA1048178" s="251"/>
      <c r="AB1048178" s="247"/>
      <c r="AC1048178" s="247"/>
      <c r="AD1048178" s="245"/>
      <c r="AE1048178" s="245"/>
      <c r="AF1048178" s="245"/>
      <c r="AG1048178" s="245"/>
    </row>
    <row r="1048179" spans="1:33" ht="12.75">
      <c r="A1048179" s="247"/>
      <c r="B1048179" s="248"/>
      <c r="C1048179" s="249"/>
      <c r="D1048179" s="250"/>
      <c r="E1048179" s="250"/>
      <c r="F1048179" s="250"/>
      <c r="G1048179" s="250"/>
      <c r="H1048179" s="250"/>
      <c r="I1048179" s="250"/>
      <c r="J1048179" s="244"/>
      <c r="K1048179" s="244"/>
      <c r="L1048179" s="244"/>
      <c r="M1048179" s="244"/>
      <c r="N1048179" s="244"/>
      <c r="O1048179" s="251"/>
      <c r="P1048179" s="251"/>
      <c r="Q1048179" s="251"/>
      <c r="R1048179" s="251"/>
      <c r="S1048179" s="251"/>
      <c r="T1048179" s="251"/>
      <c r="U1048179" s="251"/>
      <c r="V1048179" s="251"/>
      <c r="W1048179" s="251"/>
      <c r="X1048179" s="251"/>
      <c r="Y1048179" s="251"/>
      <c r="Z1048179" s="251"/>
      <c r="AA1048179" s="251"/>
      <c r="AB1048179" s="247"/>
      <c r="AC1048179" s="247"/>
      <c r="AD1048179" s="245"/>
      <c r="AE1048179" s="245"/>
      <c r="AF1048179" s="245"/>
      <c r="AG1048179" s="245"/>
    </row>
    <row r="1048180" spans="1:33" ht="12.75">
      <c r="A1048180" s="247"/>
      <c r="B1048180" s="248"/>
      <c r="C1048180" s="249"/>
      <c r="D1048180" s="250"/>
      <c r="E1048180" s="250"/>
      <c r="F1048180" s="250"/>
      <c r="G1048180" s="250"/>
      <c r="H1048180" s="250"/>
      <c r="I1048180" s="250"/>
      <c r="J1048180" s="244"/>
      <c r="K1048180" s="244"/>
      <c r="L1048180" s="244"/>
      <c r="M1048180" s="244"/>
      <c r="N1048180" s="244"/>
      <c r="O1048180" s="251"/>
      <c r="P1048180" s="251"/>
      <c r="Q1048180" s="251"/>
      <c r="R1048180" s="251"/>
      <c r="S1048180" s="251"/>
      <c r="T1048180" s="251"/>
      <c r="U1048180" s="251"/>
      <c r="V1048180" s="251"/>
      <c r="W1048180" s="251"/>
      <c r="X1048180" s="251"/>
      <c r="Y1048180" s="251"/>
      <c r="Z1048180" s="251"/>
      <c r="AA1048180" s="251"/>
      <c r="AB1048180" s="247"/>
      <c r="AC1048180" s="247"/>
      <c r="AD1048180" s="245"/>
      <c r="AE1048180" s="245"/>
      <c r="AF1048180" s="245"/>
      <c r="AG1048180" s="245"/>
    </row>
    <row r="1048181" spans="1:33" ht="12.75">
      <c r="A1048181" s="247"/>
      <c r="B1048181" s="248"/>
      <c r="C1048181" s="249"/>
      <c r="D1048181" s="250"/>
      <c r="E1048181" s="250"/>
      <c r="F1048181" s="250"/>
      <c r="G1048181" s="250"/>
      <c r="H1048181" s="250"/>
      <c r="I1048181" s="250"/>
      <c r="J1048181" s="244"/>
      <c r="K1048181" s="244"/>
      <c r="L1048181" s="244"/>
      <c r="M1048181" s="244"/>
      <c r="N1048181" s="244"/>
      <c r="O1048181" s="251"/>
      <c r="P1048181" s="251"/>
      <c r="Q1048181" s="251"/>
      <c r="R1048181" s="251"/>
      <c r="S1048181" s="251"/>
      <c r="T1048181" s="251"/>
      <c r="U1048181" s="251"/>
      <c r="V1048181" s="251"/>
      <c r="W1048181" s="251"/>
      <c r="X1048181" s="251"/>
      <c r="Y1048181" s="251"/>
      <c r="Z1048181" s="251"/>
      <c r="AA1048181" s="251"/>
      <c r="AB1048181" s="247"/>
      <c r="AC1048181" s="247"/>
      <c r="AD1048181" s="245"/>
      <c r="AE1048181" s="245"/>
      <c r="AF1048181" s="245"/>
      <c r="AG1048181" s="245"/>
    </row>
    <row r="1048182" spans="1:33" ht="12.75">
      <c r="A1048182" s="247"/>
      <c r="B1048182" s="248"/>
      <c r="C1048182" s="249"/>
      <c r="D1048182" s="250"/>
      <c r="E1048182" s="250"/>
      <c r="F1048182" s="250"/>
      <c r="G1048182" s="250"/>
      <c r="H1048182" s="250"/>
      <c r="I1048182" s="250"/>
      <c r="J1048182" s="244"/>
      <c r="K1048182" s="244"/>
      <c r="L1048182" s="244"/>
      <c r="M1048182" s="244"/>
      <c r="N1048182" s="244"/>
      <c r="O1048182" s="251"/>
      <c r="P1048182" s="251"/>
      <c r="Q1048182" s="251"/>
      <c r="R1048182" s="251"/>
      <c r="S1048182" s="251"/>
      <c r="T1048182" s="251"/>
      <c r="U1048182" s="251"/>
      <c r="V1048182" s="251"/>
      <c r="W1048182" s="251"/>
      <c r="X1048182" s="251"/>
      <c r="Y1048182" s="251"/>
      <c r="Z1048182" s="251"/>
      <c r="AA1048182" s="251"/>
      <c r="AB1048182" s="247"/>
      <c r="AC1048182" s="247"/>
      <c r="AD1048182" s="245"/>
      <c r="AE1048182" s="245"/>
      <c r="AF1048182" s="245"/>
      <c r="AG1048182" s="245"/>
    </row>
    <row r="1048183" spans="1:33" ht="12.75">
      <c r="A1048183" s="247"/>
      <c r="B1048183" s="248"/>
      <c r="C1048183" s="249"/>
      <c r="D1048183" s="250"/>
      <c r="E1048183" s="250"/>
      <c r="F1048183" s="250"/>
      <c r="G1048183" s="250"/>
      <c r="H1048183" s="250"/>
      <c r="I1048183" s="250"/>
      <c r="J1048183" s="244"/>
      <c r="K1048183" s="244"/>
      <c r="L1048183" s="244"/>
      <c r="M1048183" s="244"/>
      <c r="N1048183" s="244"/>
      <c r="O1048183" s="251"/>
      <c r="P1048183" s="251"/>
      <c r="Q1048183" s="251"/>
      <c r="R1048183" s="251"/>
      <c r="S1048183" s="251"/>
      <c r="T1048183" s="251"/>
      <c r="U1048183" s="251"/>
      <c r="V1048183" s="251"/>
      <c r="W1048183" s="251"/>
      <c r="X1048183" s="251"/>
      <c r="Y1048183" s="251"/>
      <c r="Z1048183" s="251"/>
      <c r="AA1048183" s="251"/>
      <c r="AB1048183" s="247"/>
      <c r="AC1048183" s="247"/>
      <c r="AD1048183" s="245"/>
      <c r="AE1048183" s="245"/>
      <c r="AF1048183" s="245"/>
      <c r="AG1048183" s="245"/>
    </row>
    <row r="1048184" spans="1:33" ht="12.75">
      <c r="A1048184" s="247"/>
      <c r="B1048184" s="248"/>
      <c r="C1048184" s="249"/>
      <c r="D1048184" s="250"/>
      <c r="E1048184" s="250"/>
      <c r="F1048184" s="250"/>
      <c r="G1048184" s="250"/>
      <c r="H1048184" s="250"/>
      <c r="I1048184" s="250"/>
      <c r="J1048184" s="244"/>
      <c r="K1048184" s="244"/>
      <c r="L1048184" s="244"/>
      <c r="M1048184" s="244"/>
      <c r="N1048184" s="244"/>
      <c r="O1048184" s="251"/>
      <c r="P1048184" s="251"/>
      <c r="Q1048184" s="251"/>
      <c r="R1048184" s="251"/>
      <c r="S1048184" s="251"/>
      <c r="T1048184" s="251"/>
      <c r="U1048184" s="251"/>
      <c r="V1048184" s="251"/>
      <c r="W1048184" s="251"/>
      <c r="X1048184" s="251"/>
      <c r="Y1048184" s="251"/>
      <c r="Z1048184" s="251"/>
      <c r="AA1048184" s="251"/>
      <c r="AB1048184" s="247"/>
      <c r="AC1048184" s="247"/>
      <c r="AD1048184" s="245"/>
      <c r="AE1048184" s="245"/>
      <c r="AF1048184" s="245"/>
      <c r="AG1048184" s="245"/>
    </row>
    <row r="1048185" spans="1:33" ht="12.75">
      <c r="A1048185" s="247"/>
      <c r="B1048185" s="248"/>
      <c r="C1048185" s="249"/>
      <c r="D1048185" s="250"/>
      <c r="E1048185" s="250"/>
      <c r="F1048185" s="250"/>
      <c r="G1048185" s="250"/>
      <c r="H1048185" s="250"/>
      <c r="I1048185" s="250"/>
      <c r="J1048185" s="244"/>
      <c r="K1048185" s="244"/>
      <c r="L1048185" s="244"/>
      <c r="M1048185" s="244"/>
      <c r="N1048185" s="244"/>
      <c r="O1048185" s="251"/>
      <c r="P1048185" s="251"/>
      <c r="Q1048185" s="251"/>
      <c r="R1048185" s="251"/>
      <c r="S1048185" s="251"/>
      <c r="T1048185" s="251"/>
      <c r="U1048185" s="251"/>
      <c r="V1048185" s="251"/>
      <c r="W1048185" s="251"/>
      <c r="X1048185" s="251"/>
      <c r="Y1048185" s="251"/>
      <c r="Z1048185" s="251"/>
      <c r="AA1048185" s="251"/>
      <c r="AB1048185" s="247"/>
      <c r="AC1048185" s="247"/>
      <c r="AD1048185" s="245"/>
      <c r="AE1048185" s="245"/>
      <c r="AF1048185" s="245"/>
      <c r="AG1048185" s="245"/>
    </row>
    <row r="1048186" spans="1:33" ht="12.75">
      <c r="A1048186" s="247"/>
      <c r="B1048186" s="248"/>
      <c r="C1048186" s="249"/>
      <c r="D1048186" s="250"/>
      <c r="E1048186" s="250"/>
      <c r="F1048186" s="250"/>
      <c r="G1048186" s="250"/>
      <c r="H1048186" s="250"/>
      <c r="I1048186" s="250"/>
      <c r="J1048186" s="244"/>
      <c r="K1048186" s="244"/>
      <c r="L1048186" s="244"/>
      <c r="M1048186" s="244"/>
      <c r="N1048186" s="244"/>
      <c r="O1048186" s="251"/>
      <c r="P1048186" s="251"/>
      <c r="Q1048186" s="251"/>
      <c r="R1048186" s="251"/>
      <c r="S1048186" s="251"/>
      <c r="T1048186" s="251"/>
      <c r="U1048186" s="251"/>
      <c r="V1048186" s="251"/>
      <c r="W1048186" s="251"/>
      <c r="X1048186" s="251"/>
      <c r="Y1048186" s="251"/>
      <c r="Z1048186" s="251"/>
      <c r="AA1048186" s="251"/>
      <c r="AB1048186" s="247"/>
      <c r="AC1048186" s="247"/>
      <c r="AD1048186" s="245"/>
      <c r="AE1048186" s="245"/>
      <c r="AF1048186" s="245"/>
      <c r="AG1048186" s="245"/>
    </row>
    <row r="1048187" spans="1:33" ht="12.75">
      <c r="A1048187" s="247"/>
      <c r="B1048187" s="248"/>
      <c r="C1048187" s="249"/>
      <c r="D1048187" s="250"/>
      <c r="E1048187" s="250"/>
      <c r="F1048187" s="250"/>
      <c r="G1048187" s="250"/>
      <c r="H1048187" s="250"/>
      <c r="I1048187" s="250"/>
      <c r="J1048187" s="244"/>
      <c r="K1048187" s="244"/>
      <c r="L1048187" s="244"/>
      <c r="M1048187" s="244"/>
      <c r="N1048187" s="244"/>
      <c r="O1048187" s="251"/>
      <c r="P1048187" s="251"/>
      <c r="Q1048187" s="251"/>
      <c r="R1048187" s="251"/>
      <c r="S1048187" s="251"/>
      <c r="T1048187" s="251"/>
      <c r="U1048187" s="251"/>
      <c r="V1048187" s="251"/>
      <c r="W1048187" s="251"/>
      <c r="X1048187" s="251"/>
      <c r="Y1048187" s="251"/>
      <c r="Z1048187" s="251"/>
      <c r="AA1048187" s="251"/>
      <c r="AB1048187" s="247"/>
      <c r="AC1048187" s="247"/>
      <c r="AD1048187" s="245"/>
      <c r="AE1048187" s="245"/>
      <c r="AF1048187" s="245"/>
      <c r="AG1048187" s="245"/>
    </row>
    <row r="1048188" spans="1:33" ht="12.75">
      <c r="A1048188" s="247"/>
      <c r="B1048188" s="248"/>
      <c r="C1048188" s="249"/>
      <c r="D1048188" s="250"/>
      <c r="E1048188" s="250"/>
      <c r="F1048188" s="250"/>
      <c r="G1048188" s="250"/>
      <c r="H1048188" s="250"/>
      <c r="I1048188" s="250"/>
      <c r="J1048188" s="244"/>
      <c r="K1048188" s="244"/>
      <c r="L1048188" s="244"/>
      <c r="M1048188" s="244"/>
      <c r="N1048188" s="244"/>
      <c r="O1048188" s="251"/>
      <c r="P1048188" s="251"/>
      <c r="Q1048188" s="251"/>
      <c r="R1048188" s="251"/>
      <c r="S1048188" s="251"/>
      <c r="T1048188" s="251"/>
      <c r="U1048188" s="251"/>
      <c r="V1048188" s="251"/>
      <c r="W1048188" s="251"/>
      <c r="X1048188" s="251"/>
      <c r="Y1048188" s="251"/>
      <c r="Z1048188" s="251"/>
      <c r="AA1048188" s="251"/>
      <c r="AB1048188" s="247"/>
      <c r="AC1048188" s="247"/>
      <c r="AD1048188" s="245"/>
      <c r="AE1048188" s="245"/>
      <c r="AF1048188" s="245"/>
      <c r="AG1048188" s="245"/>
    </row>
    <row r="1048189" spans="1:33" ht="12.75">
      <c r="A1048189" s="247"/>
      <c r="B1048189" s="248"/>
      <c r="C1048189" s="249"/>
      <c r="D1048189" s="250"/>
      <c r="E1048189" s="250"/>
      <c r="F1048189" s="250"/>
      <c r="G1048189" s="250"/>
      <c r="H1048189" s="250"/>
      <c r="I1048189" s="250"/>
      <c r="J1048189" s="244"/>
      <c r="K1048189" s="244"/>
      <c r="L1048189" s="244"/>
      <c r="M1048189" s="244"/>
      <c r="N1048189" s="244"/>
      <c r="O1048189" s="251"/>
      <c r="P1048189" s="251"/>
      <c r="Q1048189" s="251"/>
      <c r="R1048189" s="251"/>
      <c r="S1048189" s="251"/>
      <c r="T1048189" s="251"/>
      <c r="U1048189" s="251"/>
      <c r="V1048189" s="251"/>
      <c r="W1048189" s="251"/>
      <c r="X1048189" s="251"/>
      <c r="Y1048189" s="251"/>
      <c r="Z1048189" s="251"/>
      <c r="AA1048189" s="251"/>
      <c r="AB1048189" s="247"/>
      <c r="AC1048189" s="247"/>
      <c r="AD1048189" s="245"/>
      <c r="AE1048189" s="245"/>
      <c r="AF1048189" s="245"/>
      <c r="AG1048189" s="245"/>
    </row>
    <row r="1048190" spans="1:33" ht="12.75">
      <c r="A1048190" s="247"/>
      <c r="B1048190" s="248"/>
      <c r="C1048190" s="249"/>
      <c r="D1048190" s="250"/>
      <c r="E1048190" s="250"/>
      <c r="F1048190" s="250"/>
      <c r="G1048190" s="250"/>
      <c r="H1048190" s="250"/>
      <c r="I1048190" s="250"/>
      <c r="J1048190" s="244"/>
      <c r="K1048190" s="244"/>
      <c r="L1048190" s="244"/>
      <c r="M1048190" s="244"/>
      <c r="N1048190" s="244"/>
      <c r="O1048190" s="251"/>
      <c r="P1048190" s="251"/>
      <c r="Q1048190" s="251"/>
      <c r="R1048190" s="251"/>
      <c r="S1048190" s="251"/>
      <c r="T1048190" s="251"/>
      <c r="U1048190" s="251"/>
      <c r="V1048190" s="251"/>
      <c r="W1048190" s="251"/>
      <c r="X1048190" s="251"/>
      <c r="Y1048190" s="251"/>
      <c r="Z1048190" s="251"/>
      <c r="AA1048190" s="251"/>
      <c r="AB1048190" s="247"/>
      <c r="AC1048190" s="247"/>
      <c r="AD1048190" s="245"/>
      <c r="AE1048190" s="245"/>
      <c r="AF1048190" s="245"/>
      <c r="AG1048190" s="245"/>
    </row>
    <row r="1048191" spans="1:33" ht="12.75">
      <c r="A1048191" s="247"/>
      <c r="B1048191" s="248"/>
      <c r="C1048191" s="249"/>
      <c r="D1048191" s="250"/>
      <c r="E1048191" s="250"/>
      <c r="F1048191" s="250"/>
      <c r="G1048191" s="250"/>
      <c r="H1048191" s="250"/>
      <c r="I1048191" s="250"/>
      <c r="J1048191" s="244"/>
      <c r="K1048191" s="244"/>
      <c r="L1048191" s="244"/>
      <c r="M1048191" s="244"/>
      <c r="N1048191" s="244"/>
      <c r="O1048191" s="251"/>
      <c r="P1048191" s="251"/>
      <c r="Q1048191" s="251"/>
      <c r="R1048191" s="251"/>
      <c r="S1048191" s="251"/>
      <c r="T1048191" s="251"/>
      <c r="U1048191" s="251"/>
      <c r="V1048191" s="251"/>
      <c r="W1048191" s="251"/>
      <c r="X1048191" s="251"/>
      <c r="Y1048191" s="251"/>
      <c r="Z1048191" s="251"/>
      <c r="AA1048191" s="251"/>
      <c r="AB1048191" s="247"/>
      <c r="AC1048191" s="247"/>
      <c r="AD1048191" s="245"/>
      <c r="AE1048191" s="245"/>
      <c r="AF1048191" s="245"/>
      <c r="AG1048191" s="245"/>
    </row>
    <row r="1048192" spans="1:33" ht="12.75">
      <c r="A1048192" s="247"/>
      <c r="B1048192" s="248"/>
      <c r="C1048192" s="249"/>
      <c r="D1048192" s="250"/>
      <c r="E1048192" s="250"/>
      <c r="F1048192" s="250"/>
      <c r="G1048192" s="250"/>
      <c r="H1048192" s="250"/>
      <c r="I1048192" s="250"/>
      <c r="J1048192" s="244"/>
      <c r="K1048192" s="244"/>
      <c r="L1048192" s="244"/>
      <c r="M1048192" s="244"/>
      <c r="N1048192" s="244"/>
      <c r="O1048192" s="251"/>
      <c r="P1048192" s="251"/>
      <c r="Q1048192" s="251"/>
      <c r="R1048192" s="251"/>
      <c r="S1048192" s="251"/>
      <c r="T1048192" s="251"/>
      <c r="U1048192" s="251"/>
      <c r="V1048192" s="251"/>
      <c r="W1048192" s="251"/>
      <c r="X1048192" s="251"/>
      <c r="Y1048192" s="251"/>
      <c r="Z1048192" s="251"/>
      <c r="AA1048192" s="251"/>
      <c r="AB1048192" s="247"/>
      <c r="AC1048192" s="247"/>
      <c r="AD1048192" s="245"/>
      <c r="AE1048192" s="245"/>
      <c r="AF1048192" s="245"/>
      <c r="AG1048192" s="245"/>
    </row>
    <row r="1048193" spans="1:33" ht="12.75">
      <c r="A1048193" s="247"/>
      <c r="B1048193" s="248"/>
      <c r="C1048193" s="249"/>
      <c r="D1048193" s="250"/>
      <c r="E1048193" s="250"/>
      <c r="F1048193" s="250"/>
      <c r="G1048193" s="250"/>
      <c r="H1048193" s="250"/>
      <c r="I1048193" s="250"/>
      <c r="J1048193" s="244"/>
      <c r="K1048193" s="244"/>
      <c r="L1048193" s="244"/>
      <c r="M1048193" s="244"/>
      <c r="N1048193" s="244"/>
      <c r="O1048193" s="251"/>
      <c r="P1048193" s="251"/>
      <c r="Q1048193" s="251"/>
      <c r="R1048193" s="251"/>
      <c r="S1048193" s="251"/>
      <c r="T1048193" s="251"/>
      <c r="U1048193" s="251"/>
      <c r="V1048193" s="251"/>
      <c r="W1048193" s="251"/>
      <c r="X1048193" s="251"/>
      <c r="Y1048193" s="251"/>
      <c r="Z1048193" s="251"/>
      <c r="AA1048193" s="251"/>
      <c r="AB1048193" s="247"/>
      <c r="AC1048193" s="247"/>
      <c r="AD1048193" s="245"/>
      <c r="AE1048193" s="245"/>
      <c r="AF1048193" s="245"/>
      <c r="AG1048193" s="245"/>
    </row>
    <row r="1048194" spans="1:33" ht="12.75">
      <c r="A1048194" s="247"/>
      <c r="B1048194" s="248"/>
      <c r="C1048194" s="249"/>
      <c r="D1048194" s="250"/>
      <c r="E1048194" s="250"/>
      <c r="F1048194" s="250"/>
      <c r="G1048194" s="250"/>
      <c r="H1048194" s="250"/>
      <c r="I1048194" s="250"/>
      <c r="J1048194" s="244"/>
      <c r="K1048194" s="244"/>
      <c r="L1048194" s="244"/>
      <c r="M1048194" s="244"/>
      <c r="N1048194" s="244"/>
      <c r="O1048194" s="251"/>
      <c r="P1048194" s="251"/>
      <c r="Q1048194" s="251"/>
      <c r="R1048194" s="251"/>
      <c r="S1048194" s="251"/>
      <c r="T1048194" s="251"/>
      <c r="U1048194" s="251"/>
      <c r="V1048194" s="251"/>
      <c r="W1048194" s="251"/>
      <c r="X1048194" s="251"/>
      <c r="Y1048194" s="251"/>
      <c r="Z1048194" s="251"/>
      <c r="AA1048194" s="251"/>
      <c r="AB1048194" s="247"/>
      <c r="AC1048194" s="247"/>
      <c r="AD1048194" s="245"/>
      <c r="AE1048194" s="245"/>
      <c r="AF1048194" s="245"/>
      <c r="AG1048194" s="245"/>
    </row>
    <row r="1048195" spans="1:33" ht="12.75">
      <c r="A1048195" s="247"/>
      <c r="B1048195" s="248"/>
      <c r="C1048195" s="249"/>
      <c r="D1048195" s="250"/>
      <c r="E1048195" s="250"/>
      <c r="F1048195" s="250"/>
      <c r="G1048195" s="250"/>
      <c r="H1048195" s="250"/>
      <c r="I1048195" s="250"/>
      <c r="J1048195" s="244"/>
      <c r="K1048195" s="244"/>
      <c r="L1048195" s="244"/>
      <c r="M1048195" s="244"/>
      <c r="N1048195" s="244"/>
      <c r="O1048195" s="251"/>
      <c r="P1048195" s="251"/>
      <c r="Q1048195" s="251"/>
      <c r="R1048195" s="251"/>
      <c r="S1048195" s="251"/>
      <c r="T1048195" s="251"/>
      <c r="U1048195" s="251"/>
      <c r="V1048195" s="251"/>
      <c r="W1048195" s="251"/>
      <c r="X1048195" s="251"/>
      <c r="Y1048195" s="251"/>
      <c r="Z1048195" s="251"/>
      <c r="AA1048195" s="251"/>
      <c r="AB1048195" s="247"/>
      <c r="AC1048195" s="247"/>
      <c r="AD1048195" s="245"/>
      <c r="AE1048195" s="245"/>
      <c r="AF1048195" s="245"/>
      <c r="AG1048195" s="245"/>
    </row>
    <row r="1048196" spans="1:33" ht="12.75">
      <c r="A1048196" s="247"/>
      <c r="B1048196" s="248"/>
      <c r="C1048196" s="249"/>
      <c r="D1048196" s="250"/>
      <c r="E1048196" s="250"/>
      <c r="F1048196" s="250"/>
      <c r="G1048196" s="250"/>
      <c r="H1048196" s="250"/>
      <c r="I1048196" s="250"/>
      <c r="J1048196" s="244"/>
      <c r="K1048196" s="244"/>
      <c r="L1048196" s="244"/>
      <c r="M1048196" s="244"/>
      <c r="N1048196" s="244"/>
      <c r="O1048196" s="251"/>
      <c r="P1048196" s="251"/>
      <c r="Q1048196" s="251"/>
      <c r="R1048196" s="251"/>
      <c r="S1048196" s="251"/>
      <c r="T1048196" s="251"/>
      <c r="U1048196" s="251"/>
      <c r="V1048196" s="251"/>
      <c r="W1048196" s="251"/>
      <c r="X1048196" s="251"/>
      <c r="Y1048196" s="251"/>
      <c r="Z1048196" s="251"/>
      <c r="AA1048196" s="251"/>
      <c r="AB1048196" s="247"/>
      <c r="AC1048196" s="247"/>
      <c r="AD1048196" s="245"/>
      <c r="AE1048196" s="245"/>
      <c r="AF1048196" s="245"/>
      <c r="AG1048196" s="245"/>
    </row>
    <row r="1048197" spans="1:33" ht="12.75">
      <c r="A1048197" s="247"/>
      <c r="B1048197" s="248"/>
      <c r="C1048197" s="249"/>
      <c r="D1048197" s="250"/>
      <c r="E1048197" s="250"/>
      <c r="F1048197" s="250"/>
      <c r="G1048197" s="250"/>
      <c r="H1048197" s="250"/>
      <c r="I1048197" s="250"/>
      <c r="J1048197" s="244"/>
      <c r="K1048197" s="244"/>
      <c r="L1048197" s="244"/>
      <c r="M1048197" s="244"/>
      <c r="N1048197" s="244"/>
      <c r="O1048197" s="251"/>
      <c r="P1048197" s="251"/>
      <c r="Q1048197" s="251"/>
      <c r="R1048197" s="251"/>
      <c r="S1048197" s="251"/>
      <c r="T1048197" s="251"/>
      <c r="U1048197" s="251"/>
      <c r="V1048197" s="251"/>
      <c r="W1048197" s="251"/>
      <c r="X1048197" s="251"/>
      <c r="Y1048197" s="251"/>
      <c r="Z1048197" s="251"/>
      <c r="AA1048197" s="251"/>
      <c r="AB1048197" s="247"/>
      <c r="AC1048197" s="247"/>
      <c r="AD1048197" s="245"/>
      <c r="AE1048197" s="245"/>
      <c r="AF1048197" s="245"/>
      <c r="AG1048197" s="245"/>
    </row>
    <row r="1048198" spans="1:33" ht="12.75">
      <c r="A1048198" s="247"/>
      <c r="B1048198" s="248"/>
      <c r="C1048198" s="249"/>
      <c r="D1048198" s="250"/>
      <c r="E1048198" s="250"/>
      <c r="F1048198" s="250"/>
      <c r="G1048198" s="250"/>
      <c r="H1048198" s="250"/>
      <c r="I1048198" s="250"/>
      <c r="J1048198" s="244"/>
      <c r="K1048198" s="244"/>
      <c r="L1048198" s="244"/>
      <c r="M1048198" s="244"/>
      <c r="N1048198" s="244"/>
      <c r="O1048198" s="251"/>
      <c r="P1048198" s="251"/>
      <c r="Q1048198" s="251"/>
      <c r="R1048198" s="251"/>
      <c r="S1048198" s="251"/>
      <c r="T1048198" s="251"/>
      <c r="U1048198" s="251"/>
      <c r="V1048198" s="251"/>
      <c r="W1048198" s="251"/>
      <c r="X1048198" s="251"/>
      <c r="Y1048198" s="251"/>
      <c r="Z1048198" s="251"/>
      <c r="AA1048198" s="251"/>
      <c r="AB1048198" s="247"/>
      <c r="AC1048198" s="247"/>
      <c r="AD1048198" s="245"/>
      <c r="AE1048198" s="245"/>
      <c r="AF1048198" s="245"/>
      <c r="AG1048198" s="245"/>
    </row>
    <row r="1048199" spans="1:33" ht="12.75">
      <c r="A1048199" s="247"/>
      <c r="B1048199" s="248"/>
      <c r="C1048199" s="249"/>
      <c r="D1048199" s="250"/>
      <c r="E1048199" s="250"/>
      <c r="F1048199" s="250"/>
      <c r="G1048199" s="250"/>
      <c r="H1048199" s="250"/>
      <c r="I1048199" s="250"/>
      <c r="J1048199" s="244"/>
      <c r="K1048199" s="244"/>
      <c r="L1048199" s="244"/>
      <c r="M1048199" s="244"/>
      <c r="N1048199" s="244"/>
      <c r="O1048199" s="251"/>
      <c r="P1048199" s="251"/>
      <c r="Q1048199" s="251"/>
      <c r="R1048199" s="251"/>
      <c r="S1048199" s="251"/>
      <c r="T1048199" s="251"/>
      <c r="U1048199" s="251"/>
      <c r="V1048199" s="251"/>
      <c r="W1048199" s="251"/>
      <c r="X1048199" s="251"/>
      <c r="Y1048199" s="251"/>
      <c r="Z1048199" s="251"/>
      <c r="AA1048199" s="251"/>
      <c r="AB1048199" s="247"/>
      <c r="AC1048199" s="247"/>
      <c r="AD1048199" s="245"/>
      <c r="AE1048199" s="245"/>
      <c r="AF1048199" s="245"/>
      <c r="AG1048199" s="245"/>
    </row>
    <row r="1048200" spans="1:33" ht="12.75">
      <c r="A1048200" s="247"/>
      <c r="B1048200" s="248"/>
      <c r="C1048200" s="249"/>
      <c r="D1048200" s="250"/>
      <c r="E1048200" s="250"/>
      <c r="F1048200" s="250"/>
      <c r="G1048200" s="250"/>
      <c r="H1048200" s="250"/>
      <c r="I1048200" s="250"/>
      <c r="J1048200" s="244"/>
      <c r="K1048200" s="244"/>
      <c r="L1048200" s="244"/>
      <c r="M1048200" s="244"/>
      <c r="N1048200" s="244"/>
      <c r="O1048200" s="251"/>
      <c r="P1048200" s="251"/>
      <c r="Q1048200" s="251"/>
      <c r="R1048200" s="251"/>
      <c r="S1048200" s="251"/>
      <c r="T1048200" s="251"/>
      <c r="U1048200" s="251"/>
      <c r="V1048200" s="251"/>
      <c r="W1048200" s="251"/>
      <c r="X1048200" s="251"/>
      <c r="Y1048200" s="251"/>
      <c r="Z1048200" s="251"/>
      <c r="AA1048200" s="251"/>
      <c r="AB1048200" s="247"/>
      <c r="AC1048200" s="247"/>
      <c r="AD1048200" s="245"/>
      <c r="AE1048200" s="245"/>
      <c r="AF1048200" s="245"/>
      <c r="AG1048200" s="245"/>
    </row>
    <row r="1048201" spans="1:33" ht="12.75">
      <c r="A1048201" s="247"/>
      <c r="B1048201" s="248"/>
      <c r="C1048201" s="249"/>
      <c r="D1048201" s="250"/>
      <c r="E1048201" s="250"/>
      <c r="F1048201" s="250"/>
      <c r="G1048201" s="250"/>
      <c r="H1048201" s="250"/>
      <c r="I1048201" s="250"/>
      <c r="J1048201" s="244"/>
      <c r="K1048201" s="244"/>
      <c r="L1048201" s="244"/>
      <c r="M1048201" s="244"/>
      <c r="N1048201" s="244"/>
      <c r="O1048201" s="251"/>
      <c r="P1048201" s="251"/>
      <c r="Q1048201" s="251"/>
      <c r="R1048201" s="251"/>
      <c r="S1048201" s="251"/>
      <c r="T1048201" s="251"/>
      <c r="U1048201" s="251"/>
      <c r="V1048201" s="251"/>
      <c r="W1048201" s="251"/>
      <c r="X1048201" s="251"/>
      <c r="Y1048201" s="251"/>
      <c r="Z1048201" s="251"/>
      <c r="AA1048201" s="251"/>
      <c r="AB1048201" s="247"/>
      <c r="AC1048201" s="247"/>
      <c r="AD1048201" s="245"/>
      <c r="AE1048201" s="245"/>
      <c r="AF1048201" s="245"/>
      <c r="AG1048201" s="245"/>
    </row>
    <row r="1048202" spans="1:33" ht="12.75">
      <c r="A1048202" s="247"/>
      <c r="B1048202" s="248"/>
      <c r="C1048202" s="249"/>
      <c r="D1048202" s="250"/>
      <c r="E1048202" s="250"/>
      <c r="F1048202" s="250"/>
      <c r="G1048202" s="250"/>
      <c r="H1048202" s="250"/>
      <c r="I1048202" s="250"/>
      <c r="J1048202" s="244"/>
      <c r="K1048202" s="244"/>
      <c r="L1048202" s="244"/>
      <c r="M1048202" s="244"/>
      <c r="N1048202" s="244"/>
      <c r="O1048202" s="251"/>
      <c r="P1048202" s="251"/>
      <c r="Q1048202" s="251"/>
      <c r="R1048202" s="251"/>
      <c r="S1048202" s="251"/>
      <c r="T1048202" s="251"/>
      <c r="U1048202" s="251"/>
      <c r="V1048202" s="251"/>
      <c r="W1048202" s="251"/>
      <c r="X1048202" s="251"/>
      <c r="Y1048202" s="251"/>
      <c r="Z1048202" s="251"/>
      <c r="AA1048202" s="251"/>
      <c r="AB1048202" s="247"/>
      <c r="AC1048202" s="247"/>
      <c r="AD1048202" s="245"/>
      <c r="AE1048202" s="245"/>
      <c r="AF1048202" s="245"/>
      <c r="AG1048202" s="245"/>
    </row>
    <row r="1048203" spans="1:33" ht="12.75">
      <c r="A1048203" s="247"/>
      <c r="B1048203" s="248"/>
      <c r="C1048203" s="249"/>
      <c r="D1048203" s="250"/>
      <c r="E1048203" s="250"/>
      <c r="F1048203" s="250"/>
      <c r="G1048203" s="250"/>
      <c r="H1048203" s="250"/>
      <c r="I1048203" s="250"/>
      <c r="J1048203" s="244"/>
      <c r="K1048203" s="244"/>
      <c r="L1048203" s="244"/>
      <c r="M1048203" s="244"/>
      <c r="N1048203" s="244"/>
      <c r="O1048203" s="251"/>
      <c r="P1048203" s="251"/>
      <c r="Q1048203" s="251"/>
      <c r="R1048203" s="251"/>
      <c r="S1048203" s="251"/>
      <c r="T1048203" s="251"/>
      <c r="U1048203" s="251"/>
      <c r="V1048203" s="251"/>
      <c r="W1048203" s="251"/>
      <c r="X1048203" s="251"/>
      <c r="Y1048203" s="251"/>
      <c r="Z1048203" s="251"/>
      <c r="AA1048203" s="251"/>
      <c r="AB1048203" s="247"/>
      <c r="AC1048203" s="247"/>
      <c r="AD1048203" s="245"/>
      <c r="AE1048203" s="245"/>
      <c r="AF1048203" s="245"/>
      <c r="AG1048203" s="245"/>
    </row>
    <row r="1048204" spans="1:33" ht="12.75">
      <c r="A1048204" s="247"/>
      <c r="B1048204" s="248"/>
      <c r="C1048204" s="249"/>
      <c r="D1048204" s="250"/>
      <c r="E1048204" s="250"/>
      <c r="F1048204" s="250"/>
      <c r="G1048204" s="250"/>
      <c r="H1048204" s="250"/>
      <c r="I1048204" s="250"/>
      <c r="J1048204" s="244"/>
      <c r="K1048204" s="244"/>
      <c r="L1048204" s="244"/>
      <c r="M1048204" s="244"/>
      <c r="N1048204" s="244"/>
      <c r="O1048204" s="251"/>
      <c r="P1048204" s="251"/>
      <c r="Q1048204" s="251"/>
      <c r="R1048204" s="251"/>
      <c r="S1048204" s="251"/>
      <c r="T1048204" s="251"/>
      <c r="U1048204" s="251"/>
      <c r="V1048204" s="251"/>
      <c r="W1048204" s="251"/>
      <c r="X1048204" s="251"/>
      <c r="Y1048204" s="251"/>
      <c r="Z1048204" s="251"/>
      <c r="AA1048204" s="251"/>
      <c r="AB1048204" s="247"/>
      <c r="AC1048204" s="247"/>
      <c r="AD1048204" s="245"/>
      <c r="AE1048204" s="245"/>
      <c r="AF1048204" s="245"/>
      <c r="AG1048204" s="245"/>
    </row>
    <row r="1048205" spans="1:33" ht="12.75">
      <c r="A1048205" s="247"/>
      <c r="B1048205" s="248"/>
      <c r="C1048205" s="249"/>
      <c r="D1048205" s="250"/>
      <c r="E1048205" s="250"/>
      <c r="F1048205" s="250"/>
      <c r="G1048205" s="250"/>
      <c r="H1048205" s="250"/>
      <c r="I1048205" s="250"/>
      <c r="J1048205" s="244"/>
      <c r="K1048205" s="244"/>
      <c r="L1048205" s="244"/>
      <c r="M1048205" s="244"/>
      <c r="N1048205" s="244"/>
      <c r="O1048205" s="251"/>
      <c r="P1048205" s="251"/>
      <c r="Q1048205" s="251"/>
      <c r="R1048205" s="251"/>
      <c r="S1048205" s="251"/>
      <c r="T1048205" s="251"/>
      <c r="U1048205" s="251"/>
      <c r="V1048205" s="251"/>
      <c r="W1048205" s="251"/>
      <c r="X1048205" s="251"/>
      <c r="Y1048205" s="251"/>
      <c r="Z1048205" s="251"/>
      <c r="AA1048205" s="251"/>
      <c r="AB1048205" s="247"/>
      <c r="AC1048205" s="247"/>
      <c r="AD1048205" s="245"/>
      <c r="AE1048205" s="245"/>
      <c r="AF1048205" s="245"/>
      <c r="AG1048205" s="245"/>
    </row>
    <row r="1048206" spans="1:33" ht="12.75">
      <c r="A1048206" s="247"/>
      <c r="B1048206" s="248"/>
      <c r="C1048206" s="249"/>
      <c r="D1048206" s="250"/>
      <c r="E1048206" s="250"/>
      <c r="F1048206" s="250"/>
      <c r="G1048206" s="250"/>
      <c r="H1048206" s="250"/>
      <c r="I1048206" s="250"/>
      <c r="J1048206" s="244"/>
      <c r="K1048206" s="244"/>
      <c r="L1048206" s="244"/>
      <c r="M1048206" s="244"/>
      <c r="N1048206" s="244"/>
      <c r="O1048206" s="251"/>
      <c r="P1048206" s="251"/>
      <c r="Q1048206" s="251"/>
      <c r="R1048206" s="251"/>
      <c r="S1048206" s="251"/>
      <c r="T1048206" s="251"/>
      <c r="U1048206" s="251"/>
      <c r="V1048206" s="251"/>
      <c r="W1048206" s="251"/>
      <c r="X1048206" s="251"/>
      <c r="Y1048206" s="251"/>
      <c r="Z1048206" s="251"/>
      <c r="AA1048206" s="251"/>
      <c r="AB1048206" s="247"/>
      <c r="AC1048206" s="247"/>
      <c r="AD1048206" s="245"/>
      <c r="AE1048206" s="245"/>
      <c r="AF1048206" s="245"/>
      <c r="AG1048206" s="245"/>
    </row>
    <row r="1048207" spans="1:33" ht="12.75">
      <c r="A1048207" s="247"/>
      <c r="B1048207" s="248"/>
      <c r="C1048207" s="249"/>
      <c r="D1048207" s="250"/>
      <c r="E1048207" s="250"/>
      <c r="F1048207" s="250"/>
      <c r="G1048207" s="250"/>
      <c r="H1048207" s="250"/>
      <c r="I1048207" s="250"/>
      <c r="J1048207" s="244"/>
      <c r="K1048207" s="244"/>
      <c r="L1048207" s="244"/>
      <c r="M1048207" s="244"/>
      <c r="N1048207" s="244"/>
      <c r="O1048207" s="251"/>
      <c r="P1048207" s="251"/>
      <c r="Q1048207" s="251"/>
      <c r="R1048207" s="251"/>
      <c r="S1048207" s="251"/>
      <c r="T1048207" s="251"/>
      <c r="U1048207" s="251"/>
      <c r="V1048207" s="251"/>
      <c r="W1048207" s="251"/>
      <c r="X1048207" s="251"/>
      <c r="Y1048207" s="251"/>
      <c r="Z1048207" s="251"/>
      <c r="AA1048207" s="251"/>
      <c r="AB1048207" s="247"/>
      <c r="AC1048207" s="247"/>
      <c r="AD1048207" s="245"/>
      <c r="AE1048207" s="245"/>
      <c r="AF1048207" s="245"/>
      <c r="AG1048207" s="245"/>
    </row>
    <row r="1048208" spans="1:33" ht="12.75">
      <c r="A1048208" s="247"/>
      <c r="B1048208" s="248"/>
      <c r="C1048208" s="249"/>
      <c r="D1048208" s="250"/>
      <c r="E1048208" s="250"/>
      <c r="F1048208" s="250"/>
      <c r="G1048208" s="250"/>
      <c r="H1048208" s="250"/>
      <c r="I1048208" s="250"/>
      <c r="J1048208" s="244"/>
      <c r="K1048208" s="244"/>
      <c r="L1048208" s="244"/>
      <c r="M1048208" s="244"/>
      <c r="N1048208" s="244"/>
      <c r="O1048208" s="251"/>
      <c r="P1048208" s="251"/>
      <c r="Q1048208" s="251"/>
      <c r="R1048208" s="251"/>
      <c r="S1048208" s="251"/>
      <c r="T1048208" s="251"/>
      <c r="U1048208" s="251"/>
      <c r="V1048208" s="251"/>
      <c r="W1048208" s="251"/>
      <c r="X1048208" s="251"/>
      <c r="Y1048208" s="251"/>
      <c r="Z1048208" s="251"/>
      <c r="AA1048208" s="251"/>
      <c r="AB1048208" s="247"/>
      <c r="AC1048208" s="247"/>
      <c r="AD1048208" s="245"/>
      <c r="AE1048208" s="245"/>
      <c r="AF1048208" s="245"/>
      <c r="AG1048208" s="245"/>
    </row>
    <row r="1048209" spans="1:33" ht="12.75">
      <c r="A1048209" s="247"/>
      <c r="B1048209" s="248"/>
      <c r="C1048209" s="249"/>
      <c r="D1048209" s="250"/>
      <c r="E1048209" s="250"/>
      <c r="F1048209" s="250"/>
      <c r="G1048209" s="250"/>
      <c r="H1048209" s="250"/>
      <c r="I1048209" s="250"/>
      <c r="J1048209" s="244"/>
      <c r="K1048209" s="244"/>
      <c r="L1048209" s="244"/>
      <c r="M1048209" s="244"/>
      <c r="N1048209" s="244"/>
      <c r="O1048209" s="251"/>
      <c r="P1048209" s="251"/>
      <c r="Q1048209" s="251"/>
      <c r="R1048209" s="251"/>
      <c r="S1048209" s="251"/>
      <c r="T1048209" s="251"/>
      <c r="U1048209" s="251"/>
      <c r="V1048209" s="251"/>
      <c r="W1048209" s="251"/>
      <c r="X1048209" s="251"/>
      <c r="Y1048209" s="251"/>
      <c r="Z1048209" s="251"/>
      <c r="AA1048209" s="251"/>
      <c r="AB1048209" s="247"/>
      <c r="AC1048209" s="247"/>
      <c r="AD1048209" s="245"/>
      <c r="AE1048209" s="245"/>
      <c r="AF1048209" s="245"/>
      <c r="AG1048209" s="245"/>
    </row>
    <row r="1048210" spans="1:33" ht="12.75">
      <c r="A1048210" s="247"/>
      <c r="B1048210" s="248"/>
      <c r="C1048210" s="249"/>
      <c r="D1048210" s="250"/>
      <c r="E1048210" s="250"/>
      <c r="F1048210" s="250"/>
      <c r="G1048210" s="250"/>
      <c r="H1048210" s="250"/>
      <c r="I1048210" s="250"/>
      <c r="J1048210" s="244"/>
      <c r="K1048210" s="244"/>
      <c r="L1048210" s="244"/>
      <c r="M1048210" s="244"/>
      <c r="N1048210" s="244"/>
      <c r="O1048210" s="251"/>
      <c r="P1048210" s="251"/>
      <c r="Q1048210" s="251"/>
      <c r="R1048210" s="251"/>
      <c r="S1048210" s="251"/>
      <c r="T1048210" s="251"/>
      <c r="U1048210" s="251"/>
      <c r="V1048210" s="251"/>
      <c r="W1048210" s="251"/>
      <c r="X1048210" s="251"/>
      <c r="Y1048210" s="251"/>
      <c r="Z1048210" s="251"/>
      <c r="AA1048210" s="251"/>
      <c r="AB1048210" s="247"/>
      <c r="AC1048210" s="247"/>
      <c r="AD1048210" s="245"/>
      <c r="AE1048210" s="245"/>
      <c r="AF1048210" s="245"/>
      <c r="AG1048210" s="245"/>
    </row>
    <row r="1048211" spans="1:33" ht="12.75">
      <c r="A1048211" s="247"/>
      <c r="B1048211" s="248"/>
      <c r="C1048211" s="249"/>
      <c r="D1048211" s="250"/>
      <c r="E1048211" s="250"/>
      <c r="F1048211" s="250"/>
      <c r="G1048211" s="250"/>
      <c r="H1048211" s="250"/>
      <c r="I1048211" s="250"/>
      <c r="J1048211" s="244"/>
      <c r="K1048211" s="244"/>
      <c r="L1048211" s="244"/>
      <c r="M1048211" s="244"/>
      <c r="N1048211" s="244"/>
      <c r="O1048211" s="251"/>
      <c r="P1048211" s="251"/>
      <c r="Q1048211" s="251"/>
      <c r="R1048211" s="251"/>
      <c r="S1048211" s="251"/>
      <c r="T1048211" s="251"/>
      <c r="U1048211" s="251"/>
      <c r="V1048211" s="251"/>
      <c r="W1048211" s="251"/>
      <c r="X1048211" s="251"/>
      <c r="Y1048211" s="251"/>
      <c r="Z1048211" s="251"/>
      <c r="AA1048211" s="251"/>
      <c r="AB1048211" s="247"/>
      <c r="AC1048211" s="247"/>
      <c r="AD1048211" s="245"/>
      <c r="AE1048211" s="245"/>
      <c r="AF1048211" s="245"/>
      <c r="AG1048211" s="245"/>
    </row>
    <row r="1048212" spans="1:33" ht="12.75">
      <c r="A1048212" s="247"/>
      <c r="B1048212" s="248"/>
      <c r="C1048212" s="249"/>
      <c r="D1048212" s="250"/>
      <c r="E1048212" s="250"/>
      <c r="F1048212" s="250"/>
      <c r="G1048212" s="250"/>
      <c r="H1048212" s="250"/>
      <c r="I1048212" s="250"/>
      <c r="J1048212" s="244"/>
      <c r="K1048212" s="244"/>
      <c r="L1048212" s="244"/>
      <c r="M1048212" s="244"/>
      <c r="N1048212" s="244"/>
      <c r="O1048212" s="251"/>
      <c r="P1048212" s="251"/>
      <c r="Q1048212" s="251"/>
      <c r="R1048212" s="251"/>
      <c r="S1048212" s="251"/>
      <c r="T1048212" s="251"/>
      <c r="U1048212" s="251"/>
      <c r="V1048212" s="251"/>
      <c r="W1048212" s="251"/>
      <c r="X1048212" s="251"/>
      <c r="Y1048212" s="251"/>
      <c r="Z1048212" s="251"/>
      <c r="AA1048212" s="251"/>
      <c r="AB1048212" s="247"/>
      <c r="AC1048212" s="247"/>
      <c r="AD1048212" s="245"/>
      <c r="AE1048212" s="245"/>
      <c r="AF1048212" s="245"/>
      <c r="AG1048212" s="245"/>
    </row>
    <row r="1048213" spans="1:33" ht="12.75">
      <c r="A1048213" s="247"/>
      <c r="B1048213" s="248"/>
      <c r="C1048213" s="249"/>
      <c r="D1048213" s="250"/>
      <c r="E1048213" s="250"/>
      <c r="F1048213" s="250"/>
      <c r="G1048213" s="250"/>
      <c r="H1048213" s="250"/>
      <c r="I1048213" s="250"/>
      <c r="J1048213" s="244"/>
      <c r="K1048213" s="244"/>
      <c r="L1048213" s="244"/>
      <c r="M1048213" s="244"/>
      <c r="N1048213" s="244"/>
      <c r="O1048213" s="251"/>
      <c r="P1048213" s="251"/>
      <c r="Q1048213" s="251"/>
      <c r="R1048213" s="251"/>
      <c r="S1048213" s="251"/>
      <c r="T1048213" s="251"/>
      <c r="U1048213" s="251"/>
      <c r="V1048213" s="251"/>
      <c r="W1048213" s="251"/>
      <c r="X1048213" s="251"/>
      <c r="Y1048213" s="251"/>
      <c r="Z1048213" s="251"/>
      <c r="AA1048213" s="251"/>
      <c r="AB1048213" s="247"/>
      <c r="AC1048213" s="247"/>
      <c r="AD1048213" s="245"/>
      <c r="AE1048213" s="245"/>
      <c r="AF1048213" s="245"/>
      <c r="AG1048213" s="245"/>
    </row>
    <row r="1048214" spans="1:33" ht="12.75">
      <c r="A1048214" s="247"/>
      <c r="B1048214" s="248"/>
      <c r="C1048214" s="249"/>
      <c r="D1048214" s="250"/>
      <c r="E1048214" s="250"/>
      <c r="F1048214" s="250"/>
      <c r="G1048214" s="250"/>
      <c r="H1048214" s="250"/>
      <c r="I1048214" s="250"/>
      <c r="J1048214" s="244"/>
      <c r="K1048214" s="244"/>
      <c r="L1048214" s="244"/>
      <c r="M1048214" s="244"/>
      <c r="N1048214" s="244"/>
      <c r="O1048214" s="251"/>
      <c r="P1048214" s="251"/>
      <c r="Q1048214" s="251"/>
      <c r="R1048214" s="251"/>
      <c r="S1048214" s="251"/>
      <c r="T1048214" s="251"/>
      <c r="U1048214" s="251"/>
      <c r="V1048214" s="251"/>
      <c r="W1048214" s="251"/>
      <c r="X1048214" s="251"/>
      <c r="Y1048214" s="251"/>
      <c r="Z1048214" s="251"/>
      <c r="AA1048214" s="251"/>
      <c r="AB1048214" s="247"/>
      <c r="AC1048214" s="247"/>
      <c r="AD1048214" s="245"/>
      <c r="AE1048214" s="245"/>
      <c r="AF1048214" s="245"/>
      <c r="AG1048214" s="245"/>
    </row>
    <row r="1048215" spans="1:33" ht="12.75">
      <c r="A1048215" s="247"/>
      <c r="B1048215" s="248"/>
      <c r="C1048215" s="249"/>
      <c r="D1048215" s="250"/>
      <c r="E1048215" s="250"/>
      <c r="F1048215" s="250"/>
      <c r="G1048215" s="250"/>
      <c r="H1048215" s="250"/>
      <c r="I1048215" s="250"/>
      <c r="J1048215" s="244"/>
      <c r="K1048215" s="244"/>
      <c r="L1048215" s="244"/>
      <c r="M1048215" s="244"/>
      <c r="N1048215" s="244"/>
      <c r="O1048215" s="251"/>
      <c r="P1048215" s="251"/>
      <c r="Q1048215" s="251"/>
      <c r="R1048215" s="251"/>
      <c r="S1048215" s="251"/>
      <c r="T1048215" s="251"/>
      <c r="U1048215" s="251"/>
      <c r="V1048215" s="251"/>
      <c r="W1048215" s="251"/>
      <c r="X1048215" s="251"/>
      <c r="Y1048215" s="251"/>
      <c r="Z1048215" s="251"/>
      <c r="AA1048215" s="251"/>
      <c r="AB1048215" s="247"/>
      <c r="AC1048215" s="247"/>
      <c r="AD1048215" s="245"/>
      <c r="AE1048215" s="245"/>
      <c r="AF1048215" s="245"/>
      <c r="AG1048215" s="245"/>
    </row>
    <row r="1048216" spans="1:33" ht="12.75">
      <c r="A1048216" s="247"/>
      <c r="B1048216" s="248"/>
      <c r="C1048216" s="249"/>
      <c r="D1048216" s="250"/>
      <c r="E1048216" s="250"/>
      <c r="F1048216" s="250"/>
      <c r="G1048216" s="250"/>
      <c r="H1048216" s="250"/>
      <c r="I1048216" s="250"/>
      <c r="J1048216" s="244"/>
      <c r="K1048216" s="244"/>
      <c r="L1048216" s="244"/>
      <c r="M1048216" s="244"/>
      <c r="N1048216" s="244"/>
      <c r="O1048216" s="251"/>
      <c r="P1048216" s="251"/>
      <c r="Q1048216" s="251"/>
      <c r="R1048216" s="251"/>
      <c r="S1048216" s="251"/>
      <c r="T1048216" s="251"/>
      <c r="U1048216" s="251"/>
      <c r="V1048216" s="251"/>
      <c r="W1048216" s="251"/>
      <c r="X1048216" s="251"/>
      <c r="Y1048216" s="251"/>
      <c r="Z1048216" s="251"/>
      <c r="AA1048216" s="251"/>
      <c r="AB1048216" s="247"/>
      <c r="AC1048216" s="247"/>
      <c r="AD1048216" s="245"/>
      <c r="AE1048216" s="245"/>
      <c r="AF1048216" s="245"/>
      <c r="AG1048216" s="245"/>
    </row>
    <row r="1048217" spans="1:33" ht="12.75">
      <c r="A1048217" s="247"/>
      <c r="B1048217" s="248"/>
      <c r="C1048217" s="249"/>
      <c r="D1048217" s="250"/>
      <c r="E1048217" s="250"/>
      <c r="F1048217" s="250"/>
      <c r="G1048217" s="250"/>
      <c r="H1048217" s="250"/>
      <c r="I1048217" s="250"/>
      <c r="J1048217" s="244"/>
      <c r="K1048217" s="244"/>
      <c r="L1048217" s="244"/>
      <c r="M1048217" s="244"/>
      <c r="N1048217" s="244"/>
      <c r="O1048217" s="251"/>
      <c r="P1048217" s="251"/>
      <c r="Q1048217" s="251"/>
      <c r="R1048217" s="251"/>
      <c r="S1048217" s="251"/>
      <c r="T1048217" s="251"/>
      <c r="U1048217" s="251"/>
      <c r="V1048217" s="251"/>
      <c r="W1048217" s="251"/>
      <c r="X1048217" s="251"/>
      <c r="Y1048217" s="251"/>
      <c r="Z1048217" s="251"/>
      <c r="AA1048217" s="251"/>
      <c r="AB1048217" s="247"/>
      <c r="AC1048217" s="247"/>
      <c r="AD1048217" s="245"/>
      <c r="AE1048217" s="245"/>
      <c r="AF1048217" s="245"/>
      <c r="AG1048217" s="245"/>
    </row>
    <row r="1048218" spans="1:33" ht="12.75">
      <c r="A1048218" s="247"/>
      <c r="B1048218" s="248"/>
      <c r="C1048218" s="249"/>
      <c r="D1048218" s="250"/>
      <c r="E1048218" s="250"/>
      <c r="F1048218" s="250"/>
      <c r="G1048218" s="250"/>
      <c r="H1048218" s="250"/>
      <c r="I1048218" s="250"/>
      <c r="J1048218" s="244"/>
      <c r="K1048218" s="244"/>
      <c r="L1048218" s="244"/>
      <c r="M1048218" s="244"/>
      <c r="N1048218" s="244"/>
      <c r="O1048218" s="251"/>
      <c r="P1048218" s="251"/>
      <c r="Q1048218" s="251"/>
      <c r="R1048218" s="251"/>
      <c r="S1048218" s="251"/>
      <c r="T1048218" s="251"/>
      <c r="U1048218" s="251"/>
      <c r="V1048218" s="251"/>
      <c r="W1048218" s="251"/>
      <c r="X1048218" s="251"/>
      <c r="Y1048218" s="251"/>
      <c r="Z1048218" s="251"/>
      <c r="AA1048218" s="251"/>
      <c r="AB1048218" s="247"/>
      <c r="AC1048218" s="247"/>
      <c r="AD1048218" s="245"/>
      <c r="AE1048218" s="245"/>
      <c r="AF1048218" s="245"/>
      <c r="AG1048218" s="245"/>
    </row>
    <row r="1048219" spans="1:33" ht="12.75">
      <c r="A1048219" s="247"/>
      <c r="B1048219" s="248"/>
      <c r="C1048219" s="249"/>
      <c r="D1048219" s="250"/>
      <c r="E1048219" s="250"/>
      <c r="F1048219" s="250"/>
      <c r="G1048219" s="250"/>
      <c r="H1048219" s="250"/>
      <c r="I1048219" s="250"/>
      <c r="J1048219" s="244"/>
      <c r="K1048219" s="244"/>
      <c r="L1048219" s="244"/>
      <c r="M1048219" s="244"/>
      <c r="N1048219" s="244"/>
      <c r="O1048219" s="251"/>
      <c r="P1048219" s="251"/>
      <c r="Q1048219" s="251"/>
      <c r="R1048219" s="251"/>
      <c r="S1048219" s="251"/>
      <c r="T1048219" s="251"/>
      <c r="U1048219" s="251"/>
      <c r="V1048219" s="251"/>
      <c r="W1048219" s="251"/>
      <c r="X1048219" s="251"/>
      <c r="Y1048219" s="251"/>
      <c r="Z1048219" s="251"/>
      <c r="AA1048219" s="251"/>
      <c r="AB1048219" s="247"/>
      <c r="AC1048219" s="247"/>
      <c r="AD1048219" s="245"/>
      <c r="AE1048219" s="245"/>
      <c r="AF1048219" s="245"/>
      <c r="AG1048219" s="245"/>
    </row>
    <row r="1048220" spans="1:33" ht="12.75">
      <c r="A1048220" s="247"/>
      <c r="B1048220" s="248"/>
      <c r="C1048220" s="249"/>
      <c r="D1048220" s="250"/>
      <c r="E1048220" s="250"/>
      <c r="F1048220" s="250"/>
      <c r="G1048220" s="250"/>
      <c r="H1048220" s="250"/>
      <c r="I1048220" s="250"/>
      <c r="J1048220" s="244"/>
      <c r="K1048220" s="244"/>
      <c r="L1048220" s="244"/>
      <c r="M1048220" s="244"/>
      <c r="N1048220" s="244"/>
      <c r="O1048220" s="251"/>
      <c r="P1048220" s="251"/>
      <c r="Q1048220" s="251"/>
      <c r="R1048220" s="251"/>
      <c r="S1048220" s="251"/>
      <c r="T1048220" s="251"/>
      <c r="U1048220" s="251"/>
      <c r="V1048220" s="251"/>
      <c r="W1048220" s="251"/>
      <c r="X1048220" s="251"/>
      <c r="Y1048220" s="251"/>
      <c r="Z1048220" s="251"/>
      <c r="AA1048220" s="251"/>
      <c r="AB1048220" s="247"/>
      <c r="AC1048220" s="247"/>
      <c r="AD1048220" s="245"/>
      <c r="AE1048220" s="245"/>
      <c r="AF1048220" s="245"/>
      <c r="AG1048220" s="245"/>
    </row>
    <row r="1048221" spans="1:33" ht="12.75">
      <c r="A1048221" s="247"/>
      <c r="B1048221" s="248"/>
      <c r="C1048221" s="249"/>
      <c r="D1048221" s="250"/>
      <c r="E1048221" s="250"/>
      <c r="F1048221" s="250"/>
      <c r="G1048221" s="250"/>
      <c r="H1048221" s="250"/>
      <c r="I1048221" s="250"/>
      <c r="J1048221" s="244"/>
      <c r="K1048221" s="244"/>
      <c r="L1048221" s="244"/>
      <c r="M1048221" s="244"/>
      <c r="N1048221" s="244"/>
      <c r="O1048221" s="251"/>
      <c r="P1048221" s="251"/>
      <c r="Q1048221" s="251"/>
      <c r="R1048221" s="251"/>
      <c r="S1048221" s="251"/>
      <c r="T1048221" s="251"/>
      <c r="U1048221" s="251"/>
      <c r="V1048221" s="251"/>
      <c r="W1048221" s="251"/>
      <c r="X1048221" s="251"/>
      <c r="Y1048221" s="251"/>
      <c r="Z1048221" s="251"/>
      <c r="AA1048221" s="251"/>
      <c r="AB1048221" s="247"/>
      <c r="AC1048221" s="247"/>
      <c r="AD1048221" s="245"/>
      <c r="AE1048221" s="245"/>
      <c r="AF1048221" s="245"/>
      <c r="AG1048221" s="245"/>
    </row>
    <row r="1048222" spans="1:33" ht="12.75">
      <c r="A1048222" s="247"/>
      <c r="B1048222" s="248"/>
      <c r="C1048222" s="249"/>
      <c r="D1048222" s="250"/>
      <c r="E1048222" s="250"/>
      <c r="F1048222" s="250"/>
      <c r="G1048222" s="250"/>
      <c r="H1048222" s="250"/>
      <c r="I1048222" s="250"/>
      <c r="J1048222" s="244"/>
      <c r="K1048222" s="244"/>
      <c r="L1048222" s="244"/>
      <c r="M1048222" s="244"/>
      <c r="N1048222" s="244"/>
      <c r="O1048222" s="251"/>
      <c r="P1048222" s="251"/>
      <c r="Q1048222" s="251"/>
      <c r="R1048222" s="251"/>
      <c r="S1048222" s="251"/>
      <c r="T1048222" s="251"/>
      <c r="U1048222" s="251"/>
      <c r="V1048222" s="251"/>
      <c r="W1048222" s="251"/>
      <c r="X1048222" s="251"/>
      <c r="Y1048222" s="251"/>
      <c r="Z1048222" s="251"/>
      <c r="AA1048222" s="251"/>
      <c r="AB1048222" s="247"/>
      <c r="AC1048222" s="247"/>
      <c r="AD1048222" s="245"/>
      <c r="AE1048222" s="245"/>
      <c r="AF1048222" s="245"/>
      <c r="AG1048222" s="245"/>
    </row>
    <row r="1048223" spans="1:33" ht="12.75">
      <c r="A1048223" s="247"/>
      <c r="B1048223" s="248"/>
      <c r="C1048223" s="249"/>
      <c r="D1048223" s="250"/>
      <c r="E1048223" s="250"/>
      <c r="F1048223" s="250"/>
      <c r="G1048223" s="250"/>
      <c r="H1048223" s="250"/>
      <c r="I1048223" s="250"/>
      <c r="J1048223" s="244"/>
      <c r="K1048223" s="244"/>
      <c r="L1048223" s="244"/>
      <c r="M1048223" s="244"/>
      <c r="N1048223" s="244"/>
      <c r="O1048223" s="251"/>
      <c r="P1048223" s="251"/>
      <c r="Q1048223" s="251"/>
      <c r="R1048223" s="251"/>
      <c r="S1048223" s="251"/>
      <c r="T1048223" s="251"/>
      <c r="U1048223" s="251"/>
      <c r="V1048223" s="251"/>
      <c r="W1048223" s="251"/>
      <c r="X1048223" s="251"/>
      <c r="Y1048223" s="251"/>
      <c r="Z1048223" s="251"/>
      <c r="AA1048223" s="251"/>
      <c r="AB1048223" s="247"/>
      <c r="AC1048223" s="247"/>
      <c r="AD1048223" s="245"/>
      <c r="AE1048223" s="245"/>
      <c r="AF1048223" s="245"/>
      <c r="AG1048223" s="245"/>
    </row>
    <row r="1048224" spans="1:33" ht="12.75">
      <c r="A1048224" s="247"/>
      <c r="B1048224" s="248"/>
      <c r="C1048224" s="249"/>
      <c r="D1048224" s="250"/>
      <c r="E1048224" s="250"/>
      <c r="F1048224" s="250"/>
      <c r="G1048224" s="250"/>
      <c r="H1048224" s="250"/>
      <c r="I1048224" s="250"/>
      <c r="J1048224" s="244"/>
      <c r="K1048224" s="244"/>
      <c r="L1048224" s="244"/>
      <c r="M1048224" s="244"/>
      <c r="N1048224" s="244"/>
      <c r="O1048224" s="251"/>
      <c r="P1048224" s="251"/>
      <c r="Q1048224" s="251"/>
      <c r="R1048224" s="251"/>
      <c r="S1048224" s="251"/>
      <c r="T1048224" s="251"/>
      <c r="U1048224" s="251"/>
      <c r="V1048224" s="251"/>
      <c r="W1048224" s="251"/>
      <c r="X1048224" s="251"/>
      <c r="Y1048224" s="251"/>
      <c r="Z1048224" s="251"/>
      <c r="AA1048224" s="251"/>
      <c r="AB1048224" s="247"/>
      <c r="AC1048224" s="247"/>
      <c r="AD1048224" s="245"/>
      <c r="AE1048224" s="245"/>
      <c r="AF1048224" s="245"/>
      <c r="AG1048224" s="245"/>
    </row>
    <row r="1048225" spans="1:33" ht="12.75">
      <c r="A1048225" s="247"/>
      <c r="B1048225" s="248"/>
      <c r="C1048225" s="249"/>
      <c r="D1048225" s="250"/>
      <c r="E1048225" s="250"/>
      <c r="F1048225" s="250"/>
      <c r="G1048225" s="250"/>
      <c r="H1048225" s="250"/>
      <c r="I1048225" s="250"/>
      <c r="J1048225" s="244"/>
      <c r="K1048225" s="244"/>
      <c r="L1048225" s="244"/>
      <c r="M1048225" s="244"/>
      <c r="N1048225" s="244"/>
      <c r="O1048225" s="251"/>
      <c r="P1048225" s="251"/>
      <c r="Q1048225" s="251"/>
      <c r="R1048225" s="251"/>
      <c r="S1048225" s="251"/>
      <c r="T1048225" s="251"/>
      <c r="U1048225" s="251"/>
      <c r="V1048225" s="251"/>
      <c r="W1048225" s="251"/>
      <c r="X1048225" s="251"/>
      <c r="Y1048225" s="251"/>
      <c r="Z1048225" s="251"/>
      <c r="AA1048225" s="251"/>
      <c r="AB1048225" s="247"/>
      <c r="AC1048225" s="247"/>
      <c r="AD1048225" s="245"/>
      <c r="AE1048225" s="245"/>
      <c r="AF1048225" s="245"/>
      <c r="AG1048225" s="245"/>
    </row>
    <row r="1048226" spans="1:33" ht="12.75">
      <c r="A1048226" s="247"/>
      <c r="B1048226" s="248"/>
      <c r="C1048226" s="249"/>
      <c r="D1048226" s="250"/>
      <c r="E1048226" s="250"/>
      <c r="F1048226" s="250"/>
      <c r="G1048226" s="250"/>
      <c r="H1048226" s="250"/>
      <c r="I1048226" s="250"/>
      <c r="J1048226" s="244"/>
      <c r="K1048226" s="244"/>
      <c r="L1048226" s="244"/>
      <c r="M1048226" s="244"/>
      <c r="N1048226" s="244"/>
      <c r="O1048226" s="251"/>
      <c r="P1048226" s="251"/>
      <c r="Q1048226" s="251"/>
      <c r="R1048226" s="251"/>
      <c r="S1048226" s="251"/>
      <c r="T1048226" s="251"/>
      <c r="U1048226" s="251"/>
      <c r="V1048226" s="251"/>
      <c r="W1048226" s="251"/>
      <c r="X1048226" s="251"/>
      <c r="Y1048226" s="251"/>
      <c r="Z1048226" s="251"/>
      <c r="AA1048226" s="251"/>
      <c r="AB1048226" s="247"/>
      <c r="AC1048226" s="247"/>
      <c r="AD1048226" s="245"/>
      <c r="AE1048226" s="245"/>
      <c r="AF1048226" s="245"/>
      <c r="AG1048226" s="245"/>
    </row>
    <row r="1048227" spans="1:33" ht="12.75">
      <c r="A1048227" s="247"/>
      <c r="B1048227" s="248"/>
      <c r="C1048227" s="249"/>
      <c r="D1048227" s="250"/>
      <c r="E1048227" s="250"/>
      <c r="F1048227" s="250"/>
      <c r="G1048227" s="250"/>
      <c r="H1048227" s="250"/>
      <c r="I1048227" s="250"/>
      <c r="J1048227" s="244"/>
      <c r="K1048227" s="244"/>
      <c r="L1048227" s="244"/>
      <c r="M1048227" s="244"/>
      <c r="N1048227" s="244"/>
      <c r="O1048227" s="251"/>
      <c r="P1048227" s="251"/>
      <c r="Q1048227" s="251"/>
      <c r="R1048227" s="251"/>
      <c r="S1048227" s="251"/>
      <c r="T1048227" s="251"/>
      <c r="U1048227" s="251"/>
      <c r="V1048227" s="251"/>
      <c r="W1048227" s="251"/>
      <c r="X1048227" s="251"/>
      <c r="Y1048227" s="251"/>
      <c r="Z1048227" s="251"/>
      <c r="AA1048227" s="251"/>
      <c r="AB1048227" s="247"/>
      <c r="AC1048227" s="247"/>
      <c r="AD1048227" s="245"/>
      <c r="AE1048227" s="245"/>
      <c r="AF1048227" s="245"/>
      <c r="AG1048227" s="245"/>
    </row>
    <row r="1048228" spans="1:33" ht="12.75">
      <c r="A1048228" s="247"/>
      <c r="B1048228" s="248"/>
      <c r="C1048228" s="249"/>
      <c r="D1048228" s="250"/>
      <c r="E1048228" s="250"/>
      <c r="F1048228" s="250"/>
      <c r="G1048228" s="250"/>
      <c r="H1048228" s="250"/>
      <c r="I1048228" s="250"/>
      <c r="J1048228" s="244"/>
      <c r="K1048228" s="244"/>
      <c r="L1048228" s="244"/>
      <c r="M1048228" s="244"/>
      <c r="N1048228" s="244"/>
      <c r="O1048228" s="251"/>
      <c r="P1048228" s="251"/>
      <c r="Q1048228" s="251"/>
      <c r="R1048228" s="251"/>
      <c r="S1048228" s="251"/>
      <c r="T1048228" s="251"/>
      <c r="U1048228" s="251"/>
      <c r="V1048228" s="251"/>
      <c r="W1048228" s="251"/>
      <c r="X1048228" s="251"/>
      <c r="Y1048228" s="251"/>
      <c r="Z1048228" s="251"/>
      <c r="AA1048228" s="251"/>
      <c r="AB1048228" s="247"/>
      <c r="AC1048228" s="247"/>
      <c r="AD1048228" s="245"/>
      <c r="AE1048228" s="245"/>
      <c r="AF1048228" s="245"/>
      <c r="AG1048228" s="245"/>
    </row>
    <row r="1048229" spans="1:33" ht="12.75">
      <c r="A1048229" s="247"/>
      <c r="B1048229" s="248"/>
      <c r="C1048229" s="249"/>
      <c r="D1048229" s="250"/>
      <c r="E1048229" s="250"/>
      <c r="F1048229" s="250"/>
      <c r="G1048229" s="250"/>
      <c r="H1048229" s="250"/>
      <c r="I1048229" s="250"/>
      <c r="J1048229" s="244"/>
      <c r="K1048229" s="244"/>
      <c r="L1048229" s="244"/>
      <c r="M1048229" s="244"/>
      <c r="N1048229" s="244"/>
      <c r="O1048229" s="251"/>
      <c r="P1048229" s="251"/>
      <c r="Q1048229" s="251"/>
      <c r="R1048229" s="251"/>
      <c r="S1048229" s="251"/>
      <c r="T1048229" s="251"/>
      <c r="U1048229" s="251"/>
      <c r="V1048229" s="251"/>
      <c r="W1048229" s="251"/>
      <c r="X1048229" s="251"/>
      <c r="Y1048229" s="251"/>
      <c r="Z1048229" s="251"/>
      <c r="AA1048229" s="251"/>
      <c r="AB1048229" s="247"/>
      <c r="AC1048229" s="247"/>
      <c r="AD1048229" s="245"/>
      <c r="AE1048229" s="245"/>
      <c r="AF1048229" s="245"/>
      <c r="AG1048229" s="245"/>
    </row>
    <row r="1048230" spans="1:33" ht="12.75">
      <c r="A1048230" s="247"/>
      <c r="B1048230" s="248"/>
      <c r="C1048230" s="249"/>
      <c r="D1048230" s="250"/>
      <c r="E1048230" s="250"/>
      <c r="F1048230" s="250"/>
      <c r="G1048230" s="250"/>
      <c r="H1048230" s="250"/>
      <c r="I1048230" s="250"/>
      <c r="J1048230" s="244"/>
      <c r="K1048230" s="244"/>
      <c r="L1048230" s="244"/>
      <c r="M1048230" s="244"/>
      <c r="N1048230" s="244"/>
      <c r="O1048230" s="251"/>
      <c r="P1048230" s="251"/>
      <c r="Q1048230" s="251"/>
      <c r="R1048230" s="251"/>
      <c r="S1048230" s="251"/>
      <c r="T1048230" s="251"/>
      <c r="U1048230" s="251"/>
      <c r="V1048230" s="251"/>
      <c r="W1048230" s="251"/>
      <c r="X1048230" s="251"/>
      <c r="Y1048230" s="251"/>
      <c r="Z1048230" s="251"/>
      <c r="AA1048230" s="251"/>
      <c r="AB1048230" s="247"/>
      <c r="AC1048230" s="247"/>
      <c r="AD1048230" s="245"/>
      <c r="AE1048230" s="245"/>
      <c r="AF1048230" s="245"/>
      <c r="AG1048230" s="245"/>
    </row>
    <row r="1048231" spans="1:33" ht="12.75">
      <c r="A1048231" s="247"/>
      <c r="B1048231" s="248"/>
      <c r="C1048231" s="249"/>
      <c r="D1048231" s="250"/>
      <c r="E1048231" s="250"/>
      <c r="F1048231" s="250"/>
      <c r="G1048231" s="250"/>
      <c r="H1048231" s="250"/>
      <c r="I1048231" s="250"/>
      <c r="J1048231" s="244"/>
      <c r="K1048231" s="244"/>
      <c r="L1048231" s="244"/>
      <c r="M1048231" s="244"/>
      <c r="N1048231" s="244"/>
      <c r="O1048231" s="251"/>
      <c r="P1048231" s="251"/>
      <c r="Q1048231" s="251"/>
      <c r="R1048231" s="251"/>
      <c r="S1048231" s="251"/>
      <c r="T1048231" s="251"/>
      <c r="U1048231" s="251"/>
      <c r="V1048231" s="251"/>
      <c r="W1048231" s="251"/>
      <c r="X1048231" s="251"/>
      <c r="Y1048231" s="251"/>
      <c r="Z1048231" s="251"/>
      <c r="AA1048231" s="251"/>
      <c r="AB1048231" s="247"/>
      <c r="AC1048231" s="247"/>
      <c r="AD1048231" s="245"/>
      <c r="AE1048231" s="245"/>
      <c r="AF1048231" s="245"/>
      <c r="AG1048231" s="245"/>
    </row>
    <row r="1048232" spans="1:33" ht="12.75">
      <c r="A1048232" s="247"/>
      <c r="B1048232" s="248"/>
      <c r="C1048232" s="249"/>
      <c r="D1048232" s="250"/>
      <c r="E1048232" s="250"/>
      <c r="F1048232" s="250"/>
      <c r="G1048232" s="250"/>
      <c r="H1048232" s="250"/>
      <c r="I1048232" s="250"/>
      <c r="J1048232" s="244"/>
      <c r="K1048232" s="244"/>
      <c r="L1048232" s="244"/>
      <c r="M1048232" s="244"/>
      <c r="N1048232" s="244"/>
      <c r="O1048232" s="251"/>
      <c r="P1048232" s="251"/>
      <c r="Q1048232" s="251"/>
      <c r="R1048232" s="251"/>
      <c r="S1048232" s="251"/>
      <c r="T1048232" s="251"/>
      <c r="U1048232" s="251"/>
      <c r="V1048232" s="251"/>
      <c r="W1048232" s="251"/>
      <c r="X1048232" s="251"/>
      <c r="Y1048232" s="251"/>
      <c r="Z1048232" s="251"/>
      <c r="AA1048232" s="251"/>
      <c r="AB1048232" s="247"/>
      <c r="AC1048232" s="247"/>
      <c r="AD1048232" s="245"/>
      <c r="AE1048232" s="245"/>
      <c r="AF1048232" s="245"/>
      <c r="AG1048232" s="245"/>
    </row>
    <row r="1048233" spans="1:33" ht="12.75">
      <c r="A1048233" s="247"/>
      <c r="B1048233" s="248"/>
      <c r="C1048233" s="249"/>
      <c r="D1048233" s="250"/>
      <c r="E1048233" s="250"/>
      <c r="F1048233" s="250"/>
      <c r="G1048233" s="250"/>
      <c r="H1048233" s="250"/>
      <c r="I1048233" s="250"/>
      <c r="J1048233" s="244"/>
      <c r="K1048233" s="244"/>
      <c r="L1048233" s="244"/>
      <c r="M1048233" s="244"/>
      <c r="N1048233" s="244"/>
      <c r="O1048233" s="251"/>
      <c r="P1048233" s="251"/>
      <c r="Q1048233" s="251"/>
      <c r="R1048233" s="251"/>
      <c r="S1048233" s="251"/>
      <c r="T1048233" s="251"/>
      <c r="U1048233" s="251"/>
      <c r="V1048233" s="251"/>
      <c r="W1048233" s="251"/>
      <c r="X1048233" s="251"/>
      <c r="Y1048233" s="251"/>
      <c r="Z1048233" s="251"/>
      <c r="AA1048233" s="251"/>
      <c r="AB1048233" s="247"/>
      <c r="AC1048233" s="247"/>
      <c r="AD1048233" s="245"/>
      <c r="AE1048233" s="245"/>
      <c r="AF1048233" s="245"/>
      <c r="AG1048233" s="245"/>
    </row>
    <row r="1048234" spans="1:33" ht="12.75">
      <c r="A1048234" s="247"/>
      <c r="B1048234" s="248"/>
      <c r="C1048234" s="249"/>
      <c r="D1048234" s="250"/>
      <c r="E1048234" s="250"/>
      <c r="F1048234" s="250"/>
      <c r="G1048234" s="250"/>
      <c r="H1048234" s="250"/>
      <c r="I1048234" s="250"/>
      <c r="J1048234" s="244"/>
      <c r="K1048234" s="244"/>
      <c r="L1048234" s="244"/>
      <c r="M1048234" s="244"/>
      <c r="N1048234" s="244"/>
      <c r="O1048234" s="251"/>
      <c r="P1048234" s="251"/>
      <c r="Q1048234" s="251"/>
      <c r="R1048234" s="251"/>
      <c r="S1048234" s="251"/>
      <c r="T1048234" s="251"/>
      <c r="U1048234" s="251"/>
      <c r="V1048234" s="251"/>
      <c r="W1048234" s="251"/>
      <c r="X1048234" s="251"/>
      <c r="Y1048234" s="251"/>
      <c r="Z1048234" s="251"/>
      <c r="AA1048234" s="251"/>
      <c r="AB1048234" s="247"/>
      <c r="AC1048234" s="247"/>
      <c r="AD1048234" s="245"/>
      <c r="AE1048234" s="245"/>
      <c r="AF1048234" s="245"/>
      <c r="AG1048234" s="245"/>
    </row>
    <row r="1048235" spans="1:33" ht="12.75">
      <c r="A1048235" s="247"/>
      <c r="B1048235" s="248"/>
      <c r="C1048235" s="249"/>
      <c r="D1048235" s="250"/>
      <c r="E1048235" s="250"/>
      <c r="F1048235" s="250"/>
      <c r="G1048235" s="250"/>
      <c r="H1048235" s="250"/>
      <c r="I1048235" s="250"/>
      <c r="J1048235" s="244"/>
      <c r="K1048235" s="244"/>
      <c r="L1048235" s="244"/>
      <c r="M1048235" s="244"/>
      <c r="N1048235" s="244"/>
      <c r="O1048235" s="251"/>
      <c r="P1048235" s="251"/>
      <c r="Q1048235" s="251"/>
      <c r="R1048235" s="251"/>
      <c r="S1048235" s="251"/>
      <c r="T1048235" s="251"/>
      <c r="U1048235" s="251"/>
      <c r="V1048235" s="251"/>
      <c r="W1048235" s="251"/>
      <c r="X1048235" s="251"/>
      <c r="Y1048235" s="251"/>
      <c r="Z1048235" s="251"/>
      <c r="AA1048235" s="251"/>
      <c r="AB1048235" s="247"/>
      <c r="AC1048235" s="247"/>
      <c r="AD1048235" s="245"/>
      <c r="AE1048235" s="245"/>
      <c r="AF1048235" s="245"/>
      <c r="AG1048235" s="245"/>
    </row>
    <row r="1048236" spans="1:33" ht="12.75">
      <c r="A1048236" s="247"/>
      <c r="B1048236" s="248"/>
      <c r="C1048236" s="249"/>
      <c r="D1048236" s="250"/>
      <c r="E1048236" s="250"/>
      <c r="F1048236" s="250"/>
      <c r="G1048236" s="250"/>
      <c r="H1048236" s="250"/>
      <c r="I1048236" s="250"/>
      <c r="J1048236" s="244"/>
      <c r="K1048236" s="244"/>
      <c r="L1048236" s="244"/>
      <c r="M1048236" s="244"/>
      <c r="N1048236" s="244"/>
      <c r="O1048236" s="251"/>
      <c r="P1048236" s="251"/>
      <c r="Q1048236" s="251"/>
      <c r="R1048236" s="251"/>
      <c r="S1048236" s="251"/>
      <c r="T1048236" s="251"/>
      <c r="U1048236" s="251"/>
      <c r="V1048236" s="251"/>
      <c r="W1048236" s="251"/>
      <c r="X1048236" s="251"/>
      <c r="Y1048236" s="251"/>
      <c r="Z1048236" s="251"/>
      <c r="AA1048236" s="251"/>
      <c r="AB1048236" s="247"/>
      <c r="AC1048236" s="247"/>
      <c r="AD1048236" s="245"/>
      <c r="AE1048236" s="245"/>
      <c r="AF1048236" s="245"/>
      <c r="AG1048236" s="245"/>
    </row>
    <row r="1048237" spans="1:33" ht="12.75">
      <c r="A1048237" s="247"/>
      <c r="B1048237" s="248"/>
      <c r="C1048237" s="249"/>
      <c r="D1048237" s="250"/>
      <c r="E1048237" s="250"/>
      <c r="F1048237" s="250"/>
      <c r="G1048237" s="250"/>
      <c r="H1048237" s="250"/>
      <c r="I1048237" s="250"/>
      <c r="J1048237" s="244"/>
      <c r="K1048237" s="244"/>
      <c r="L1048237" s="244"/>
      <c r="M1048237" s="244"/>
      <c r="N1048237" s="244"/>
      <c r="O1048237" s="251"/>
      <c r="P1048237" s="251"/>
      <c r="Q1048237" s="251"/>
      <c r="R1048237" s="251"/>
      <c r="S1048237" s="251"/>
      <c r="T1048237" s="251"/>
      <c r="U1048237" s="251"/>
      <c r="V1048237" s="251"/>
      <c r="W1048237" s="251"/>
      <c r="X1048237" s="251"/>
      <c r="Y1048237" s="251"/>
      <c r="Z1048237" s="251"/>
      <c r="AA1048237" s="251"/>
      <c r="AB1048237" s="247"/>
      <c r="AC1048237" s="247"/>
      <c r="AD1048237" s="245"/>
      <c r="AE1048237" s="245"/>
      <c r="AF1048237" s="245"/>
      <c r="AG1048237" s="245"/>
    </row>
    <row r="1048238" spans="1:33" ht="12.75">
      <c r="A1048238" s="247"/>
      <c r="B1048238" s="248"/>
      <c r="C1048238" s="249"/>
      <c r="D1048238" s="250"/>
      <c r="E1048238" s="250"/>
      <c r="F1048238" s="250"/>
      <c r="G1048238" s="250"/>
      <c r="H1048238" s="250"/>
      <c r="I1048238" s="250"/>
      <c r="J1048238" s="244"/>
      <c r="K1048238" s="244"/>
      <c r="L1048238" s="244"/>
      <c r="M1048238" s="244"/>
      <c r="N1048238" s="244"/>
      <c r="O1048238" s="251"/>
      <c r="P1048238" s="251"/>
      <c r="Q1048238" s="251"/>
      <c r="R1048238" s="251"/>
      <c r="S1048238" s="251"/>
      <c r="T1048238" s="251"/>
      <c r="U1048238" s="251"/>
      <c r="V1048238" s="251"/>
      <c r="W1048238" s="251"/>
      <c r="X1048238" s="251"/>
      <c r="Y1048238" s="251"/>
      <c r="Z1048238" s="251"/>
      <c r="AA1048238" s="251"/>
      <c r="AB1048238" s="247"/>
      <c r="AC1048238" s="247"/>
      <c r="AD1048238" s="245"/>
      <c r="AE1048238" s="245"/>
      <c r="AF1048238" s="245"/>
      <c r="AG1048238" s="245"/>
    </row>
    <row r="1048239" spans="1:33" ht="12.75">
      <c r="A1048239" s="247"/>
      <c r="B1048239" s="248"/>
      <c r="C1048239" s="249"/>
      <c r="D1048239" s="250"/>
      <c r="E1048239" s="250"/>
      <c r="F1048239" s="250"/>
      <c r="G1048239" s="250"/>
      <c r="H1048239" s="250"/>
      <c r="I1048239" s="250"/>
      <c r="J1048239" s="244"/>
      <c r="K1048239" s="244"/>
      <c r="L1048239" s="244"/>
      <c r="M1048239" s="244"/>
      <c r="N1048239" s="244"/>
      <c r="O1048239" s="251"/>
      <c r="P1048239" s="251"/>
      <c r="Q1048239" s="251"/>
      <c r="R1048239" s="251"/>
      <c r="S1048239" s="251"/>
      <c r="T1048239" s="251"/>
      <c r="U1048239" s="251"/>
      <c r="V1048239" s="251"/>
      <c r="W1048239" s="251"/>
      <c r="X1048239" s="251"/>
      <c r="Y1048239" s="251"/>
      <c r="Z1048239" s="251"/>
      <c r="AA1048239" s="251"/>
      <c r="AB1048239" s="247"/>
      <c r="AC1048239" s="247"/>
      <c r="AD1048239" s="245"/>
      <c r="AE1048239" s="245"/>
      <c r="AF1048239" s="245"/>
      <c r="AG1048239" s="245"/>
    </row>
    <row r="1048240" spans="1:33" ht="12.75">
      <c r="A1048240" s="247"/>
      <c r="B1048240" s="248"/>
      <c r="C1048240" s="249"/>
      <c r="D1048240" s="250"/>
      <c r="E1048240" s="250"/>
      <c r="F1048240" s="250"/>
      <c r="G1048240" s="250"/>
      <c r="H1048240" s="250"/>
      <c r="I1048240" s="250"/>
      <c r="J1048240" s="244"/>
      <c r="K1048240" s="244"/>
      <c r="L1048240" s="244"/>
      <c r="M1048240" s="244"/>
      <c r="N1048240" s="244"/>
      <c r="O1048240" s="251"/>
      <c r="P1048240" s="251"/>
      <c r="Q1048240" s="251"/>
      <c r="R1048240" s="251"/>
      <c r="S1048240" s="251"/>
      <c r="T1048240" s="251"/>
      <c r="U1048240" s="251"/>
      <c r="V1048240" s="251"/>
      <c r="W1048240" s="251"/>
      <c r="X1048240" s="251"/>
      <c r="Y1048240" s="251"/>
      <c r="Z1048240" s="251"/>
      <c r="AA1048240" s="251"/>
      <c r="AB1048240" s="247"/>
      <c r="AC1048240" s="247"/>
      <c r="AD1048240" s="245"/>
      <c r="AE1048240" s="245"/>
      <c r="AF1048240" s="245"/>
      <c r="AG1048240" s="245"/>
    </row>
    <row r="1048241" spans="1:33" ht="12.75">
      <c r="A1048241" s="247"/>
      <c r="B1048241" s="248"/>
      <c r="C1048241" s="249"/>
      <c r="D1048241" s="250"/>
      <c r="E1048241" s="250"/>
      <c r="F1048241" s="250"/>
      <c r="G1048241" s="250"/>
      <c r="H1048241" s="250"/>
      <c r="I1048241" s="250"/>
      <c r="J1048241" s="244"/>
      <c r="K1048241" s="244"/>
      <c r="L1048241" s="244"/>
      <c r="M1048241" s="244"/>
      <c r="N1048241" s="244"/>
      <c r="O1048241" s="251"/>
      <c r="P1048241" s="251"/>
      <c r="Q1048241" s="251"/>
      <c r="R1048241" s="251"/>
      <c r="S1048241" s="251"/>
      <c r="T1048241" s="251"/>
      <c r="U1048241" s="251"/>
      <c r="V1048241" s="251"/>
      <c r="W1048241" s="251"/>
      <c r="X1048241" s="251"/>
      <c r="Y1048241" s="251"/>
      <c r="Z1048241" s="251"/>
      <c r="AA1048241" s="251"/>
      <c r="AB1048241" s="247"/>
      <c r="AC1048241" s="247"/>
      <c r="AD1048241" s="245"/>
      <c r="AE1048241" s="245"/>
      <c r="AF1048241" s="245"/>
      <c r="AG1048241" s="245"/>
    </row>
    <row r="1048242" spans="1:33" ht="12.75">
      <c r="A1048242" s="247"/>
      <c r="B1048242" s="248"/>
      <c r="C1048242" s="249"/>
      <c r="D1048242" s="250"/>
      <c r="E1048242" s="250"/>
      <c r="F1048242" s="250"/>
      <c r="G1048242" s="250"/>
      <c r="H1048242" s="250"/>
      <c r="I1048242" s="250"/>
      <c r="J1048242" s="244"/>
      <c r="K1048242" s="244"/>
      <c r="L1048242" s="244"/>
      <c r="M1048242" s="244"/>
      <c r="N1048242" s="244"/>
      <c r="O1048242" s="251"/>
      <c r="P1048242" s="251"/>
      <c r="Q1048242" s="251"/>
      <c r="R1048242" s="251"/>
      <c r="S1048242" s="251"/>
      <c r="T1048242" s="251"/>
      <c r="U1048242" s="251"/>
      <c r="V1048242" s="251"/>
      <c r="W1048242" s="251"/>
      <c r="X1048242" s="251"/>
      <c r="Y1048242" s="251"/>
      <c r="Z1048242" s="251"/>
      <c r="AA1048242" s="251"/>
      <c r="AB1048242" s="247"/>
      <c r="AC1048242" s="247"/>
      <c r="AD1048242" s="245"/>
      <c r="AE1048242" s="245"/>
      <c r="AF1048242" s="245"/>
      <c r="AG1048242" s="245"/>
    </row>
    <row r="1048243" spans="1:33" ht="12.75">
      <c r="A1048243" s="247"/>
      <c r="B1048243" s="248"/>
      <c r="C1048243" s="249"/>
      <c r="D1048243" s="250"/>
      <c r="E1048243" s="250"/>
      <c r="F1048243" s="250"/>
      <c r="G1048243" s="250"/>
      <c r="H1048243" s="250"/>
      <c r="I1048243" s="250"/>
      <c r="J1048243" s="244"/>
      <c r="K1048243" s="244"/>
      <c r="L1048243" s="244"/>
      <c r="M1048243" s="244"/>
      <c r="N1048243" s="244"/>
      <c r="O1048243" s="251"/>
      <c r="P1048243" s="251"/>
      <c r="Q1048243" s="251"/>
      <c r="R1048243" s="251"/>
      <c r="S1048243" s="251"/>
      <c r="T1048243" s="251"/>
      <c r="U1048243" s="251"/>
      <c r="V1048243" s="251"/>
      <c r="W1048243" s="251"/>
      <c r="X1048243" s="251"/>
      <c r="Y1048243" s="251"/>
      <c r="Z1048243" s="251"/>
      <c r="AA1048243" s="251"/>
      <c r="AB1048243" s="247"/>
      <c r="AC1048243" s="247"/>
      <c r="AD1048243" s="245"/>
      <c r="AE1048243" s="245"/>
      <c r="AF1048243" s="245"/>
      <c r="AG1048243" s="245"/>
    </row>
    <row r="1048244" spans="1:33" ht="12.75">
      <c r="A1048244" s="247"/>
      <c r="B1048244" s="248"/>
      <c r="C1048244" s="249"/>
      <c r="D1048244" s="250"/>
      <c r="E1048244" s="250"/>
      <c r="F1048244" s="250"/>
      <c r="G1048244" s="250"/>
      <c r="H1048244" s="250"/>
      <c r="I1048244" s="250"/>
      <c r="J1048244" s="244"/>
      <c r="K1048244" s="244"/>
      <c r="L1048244" s="244"/>
      <c r="M1048244" s="244"/>
      <c r="N1048244" s="244"/>
      <c r="O1048244" s="251"/>
      <c r="P1048244" s="251"/>
      <c r="Q1048244" s="251"/>
      <c r="R1048244" s="251"/>
      <c r="S1048244" s="251"/>
      <c r="T1048244" s="251"/>
      <c r="U1048244" s="251"/>
      <c r="V1048244" s="251"/>
      <c r="W1048244" s="251"/>
      <c r="X1048244" s="251"/>
      <c r="Y1048244" s="251"/>
      <c r="Z1048244" s="251"/>
      <c r="AA1048244" s="251"/>
      <c r="AB1048244" s="247"/>
      <c r="AC1048244" s="247"/>
      <c r="AD1048244" s="245"/>
      <c r="AE1048244" s="245"/>
      <c r="AF1048244" s="245"/>
      <c r="AG1048244" s="245"/>
    </row>
    <row r="1048245" spans="1:33" ht="12.75">
      <c r="A1048245" s="247"/>
      <c r="B1048245" s="248"/>
      <c r="C1048245" s="249"/>
      <c r="D1048245" s="250"/>
      <c r="E1048245" s="250"/>
      <c r="F1048245" s="250"/>
      <c r="G1048245" s="250"/>
      <c r="H1048245" s="250"/>
      <c r="I1048245" s="250"/>
      <c r="J1048245" s="244"/>
      <c r="K1048245" s="244"/>
      <c r="L1048245" s="244"/>
      <c r="M1048245" s="244"/>
      <c r="N1048245" s="244"/>
      <c r="O1048245" s="251"/>
      <c r="P1048245" s="251"/>
      <c r="Q1048245" s="251"/>
      <c r="R1048245" s="251"/>
      <c r="S1048245" s="251"/>
      <c r="T1048245" s="251"/>
      <c r="U1048245" s="251"/>
      <c r="V1048245" s="251"/>
      <c r="W1048245" s="251"/>
      <c r="X1048245" s="251"/>
      <c r="Y1048245" s="251"/>
      <c r="Z1048245" s="251"/>
      <c r="AA1048245" s="251"/>
      <c r="AB1048245" s="247"/>
      <c r="AC1048245" s="247"/>
      <c r="AD1048245" s="245"/>
      <c r="AE1048245" s="245"/>
      <c r="AF1048245" s="245"/>
      <c r="AG1048245" s="245"/>
    </row>
    <row r="1048246" spans="1:33" ht="12.75">
      <c r="A1048246" s="247"/>
      <c r="B1048246" s="248"/>
      <c r="C1048246" s="249"/>
      <c r="D1048246" s="250"/>
      <c r="E1048246" s="250"/>
      <c r="F1048246" s="250"/>
      <c r="G1048246" s="250"/>
      <c r="H1048246" s="250"/>
      <c r="I1048246" s="250"/>
      <c r="J1048246" s="244"/>
      <c r="K1048246" s="244"/>
      <c r="L1048246" s="244"/>
      <c r="M1048246" s="244"/>
      <c r="N1048246" s="244"/>
      <c r="O1048246" s="251"/>
      <c r="P1048246" s="251"/>
      <c r="Q1048246" s="251"/>
      <c r="R1048246" s="251"/>
      <c r="S1048246" s="251"/>
      <c r="T1048246" s="251"/>
      <c r="U1048246" s="251"/>
      <c r="V1048246" s="251"/>
      <c r="W1048246" s="251"/>
      <c r="X1048246" s="251"/>
      <c r="Y1048246" s="251"/>
      <c r="Z1048246" s="251"/>
      <c r="AA1048246" s="251"/>
      <c r="AB1048246" s="247"/>
      <c r="AC1048246" s="247"/>
      <c r="AD1048246" s="245"/>
      <c r="AE1048246" s="245"/>
      <c r="AF1048246" s="245"/>
      <c r="AG1048246" s="245"/>
    </row>
    <row r="1048247" spans="1:33" ht="12.75">
      <c r="A1048247" s="247"/>
      <c r="B1048247" s="248"/>
      <c r="C1048247" s="249"/>
      <c r="D1048247" s="250"/>
      <c r="E1048247" s="250"/>
      <c r="F1048247" s="250"/>
      <c r="G1048247" s="250"/>
      <c r="H1048247" s="250"/>
      <c r="I1048247" s="250"/>
      <c r="J1048247" s="244"/>
      <c r="K1048247" s="244"/>
      <c r="L1048247" s="244"/>
      <c r="M1048247" s="244"/>
      <c r="N1048247" s="244"/>
      <c r="O1048247" s="251"/>
      <c r="P1048247" s="251"/>
      <c r="Q1048247" s="251"/>
      <c r="R1048247" s="251"/>
      <c r="S1048247" s="251"/>
      <c r="T1048247" s="251"/>
      <c r="U1048247" s="251"/>
      <c r="V1048247" s="251"/>
      <c r="W1048247" s="251"/>
      <c r="X1048247" s="251"/>
      <c r="Y1048247" s="251"/>
      <c r="Z1048247" s="251"/>
      <c r="AA1048247" s="251"/>
      <c r="AB1048247" s="247"/>
      <c r="AC1048247" s="247"/>
      <c r="AD1048247" s="245"/>
      <c r="AE1048247" s="245"/>
      <c r="AF1048247" s="245"/>
      <c r="AG1048247" s="245"/>
    </row>
    <row r="1048248" spans="1:33" ht="12.75">
      <c r="A1048248" s="247"/>
      <c r="B1048248" s="248"/>
      <c r="C1048248" s="249"/>
      <c r="D1048248" s="250"/>
      <c r="E1048248" s="250"/>
      <c r="F1048248" s="250"/>
      <c r="G1048248" s="250"/>
      <c r="H1048248" s="250"/>
      <c r="I1048248" s="250"/>
      <c r="J1048248" s="244"/>
      <c r="K1048248" s="244"/>
      <c r="L1048248" s="244"/>
      <c r="M1048248" s="244"/>
      <c r="N1048248" s="244"/>
      <c r="O1048248" s="251"/>
      <c r="P1048248" s="251"/>
      <c r="Q1048248" s="251"/>
      <c r="R1048248" s="251"/>
      <c r="S1048248" s="251"/>
      <c r="T1048248" s="251"/>
      <c r="U1048248" s="251"/>
      <c r="V1048248" s="251"/>
      <c r="W1048248" s="251"/>
      <c r="X1048248" s="251"/>
      <c r="Y1048248" s="251"/>
      <c r="Z1048248" s="251"/>
      <c r="AA1048248" s="251"/>
      <c r="AB1048248" s="247"/>
      <c r="AC1048248" s="247"/>
      <c r="AD1048248" s="245"/>
      <c r="AE1048248" s="245"/>
      <c r="AF1048248" s="245"/>
      <c r="AG1048248" s="245"/>
    </row>
    <row r="1048249" spans="1:33" ht="12.75">
      <c r="A1048249" s="247"/>
      <c r="B1048249" s="248"/>
      <c r="C1048249" s="249"/>
      <c r="D1048249" s="250"/>
      <c r="E1048249" s="250"/>
      <c r="F1048249" s="250"/>
      <c r="G1048249" s="250"/>
      <c r="H1048249" s="250"/>
      <c r="I1048249" s="250"/>
      <c r="J1048249" s="244"/>
      <c r="K1048249" s="244"/>
      <c r="L1048249" s="244"/>
      <c r="M1048249" s="244"/>
      <c r="N1048249" s="244"/>
      <c r="O1048249" s="251"/>
      <c r="P1048249" s="251"/>
      <c r="Q1048249" s="251"/>
      <c r="R1048249" s="251"/>
      <c r="S1048249" s="251"/>
      <c r="T1048249" s="251"/>
      <c r="U1048249" s="251"/>
      <c r="V1048249" s="251"/>
      <c r="W1048249" s="251"/>
      <c r="X1048249" s="251"/>
      <c r="Y1048249" s="251"/>
      <c r="Z1048249" s="251"/>
      <c r="AA1048249" s="251"/>
      <c r="AB1048249" s="247"/>
      <c r="AC1048249" s="247"/>
      <c r="AD1048249" s="245"/>
      <c r="AE1048249" s="245"/>
      <c r="AF1048249" s="245"/>
      <c r="AG1048249" s="245"/>
    </row>
    <row r="1048250" spans="1:33" ht="12.75">
      <c r="A1048250" s="247"/>
      <c r="B1048250" s="248"/>
      <c r="C1048250" s="249"/>
      <c r="D1048250" s="250"/>
      <c r="E1048250" s="250"/>
      <c r="F1048250" s="250"/>
      <c r="G1048250" s="250"/>
      <c r="H1048250" s="250"/>
      <c r="I1048250" s="250"/>
      <c r="J1048250" s="244"/>
      <c r="K1048250" s="244"/>
      <c r="L1048250" s="244"/>
      <c r="M1048250" s="244"/>
      <c r="N1048250" s="244"/>
      <c r="O1048250" s="251"/>
      <c r="P1048250" s="251"/>
      <c r="Q1048250" s="251"/>
      <c r="R1048250" s="251"/>
      <c r="S1048250" s="251"/>
      <c r="T1048250" s="251"/>
      <c r="U1048250" s="251"/>
      <c r="V1048250" s="251"/>
      <c r="W1048250" s="251"/>
      <c r="X1048250" s="251"/>
      <c r="Y1048250" s="251"/>
      <c r="Z1048250" s="251"/>
      <c r="AA1048250" s="251"/>
      <c r="AB1048250" s="247"/>
      <c r="AC1048250" s="247"/>
      <c r="AD1048250" s="245"/>
      <c r="AE1048250" s="245"/>
      <c r="AF1048250" s="245"/>
      <c r="AG1048250" s="245"/>
    </row>
    <row r="1048251" spans="1:33" ht="12.75">
      <c r="A1048251" s="247"/>
      <c r="B1048251" s="248"/>
      <c r="C1048251" s="249"/>
      <c r="D1048251" s="250"/>
      <c r="E1048251" s="250"/>
      <c r="F1048251" s="250"/>
      <c r="G1048251" s="250"/>
      <c r="H1048251" s="250"/>
      <c r="I1048251" s="250"/>
      <c r="J1048251" s="244"/>
      <c r="K1048251" s="244"/>
      <c r="L1048251" s="244"/>
      <c r="M1048251" s="244"/>
      <c r="N1048251" s="244"/>
      <c r="O1048251" s="251"/>
      <c r="P1048251" s="251"/>
      <c r="Q1048251" s="251"/>
      <c r="R1048251" s="251"/>
      <c r="S1048251" s="251"/>
      <c r="T1048251" s="251"/>
      <c r="U1048251" s="251"/>
      <c r="V1048251" s="251"/>
      <c r="W1048251" s="251"/>
      <c r="X1048251" s="251"/>
      <c r="Y1048251" s="251"/>
      <c r="Z1048251" s="251"/>
      <c r="AA1048251" s="251"/>
      <c r="AB1048251" s="247"/>
      <c r="AC1048251" s="247"/>
      <c r="AD1048251" s="245"/>
      <c r="AE1048251" s="245"/>
      <c r="AF1048251" s="245"/>
      <c r="AG1048251" s="245"/>
    </row>
    <row r="1048252" spans="1:33" ht="12.75">
      <c r="A1048252" s="247"/>
      <c r="B1048252" s="248"/>
      <c r="C1048252" s="249"/>
      <c r="D1048252" s="250"/>
      <c r="E1048252" s="250"/>
      <c r="F1048252" s="250"/>
      <c r="G1048252" s="250"/>
      <c r="H1048252" s="250"/>
      <c r="I1048252" s="250"/>
      <c r="J1048252" s="244"/>
      <c r="K1048252" s="244"/>
      <c r="L1048252" s="244"/>
      <c r="M1048252" s="244"/>
      <c r="N1048252" s="244"/>
      <c r="O1048252" s="251"/>
      <c r="P1048252" s="251"/>
      <c r="Q1048252" s="251"/>
      <c r="R1048252" s="251"/>
      <c r="S1048252" s="251"/>
      <c r="T1048252" s="251"/>
      <c r="U1048252" s="251"/>
      <c r="V1048252" s="251"/>
      <c r="W1048252" s="251"/>
      <c r="X1048252" s="251"/>
      <c r="Y1048252" s="251"/>
      <c r="Z1048252" s="251"/>
      <c r="AA1048252" s="251"/>
      <c r="AB1048252" s="247"/>
      <c r="AC1048252" s="247"/>
      <c r="AD1048252" s="245"/>
      <c r="AE1048252" s="245"/>
      <c r="AF1048252" s="245"/>
      <c r="AG1048252" s="245"/>
    </row>
    <row r="1048253" spans="1:33" ht="12.75">
      <c r="A1048253" s="247"/>
      <c r="B1048253" s="248"/>
      <c r="C1048253" s="249"/>
      <c r="D1048253" s="250"/>
      <c r="E1048253" s="250"/>
      <c r="F1048253" s="250"/>
      <c r="G1048253" s="250"/>
      <c r="H1048253" s="250"/>
      <c r="I1048253" s="250"/>
      <c r="J1048253" s="244"/>
      <c r="K1048253" s="244"/>
      <c r="L1048253" s="244"/>
      <c r="M1048253" s="244"/>
      <c r="N1048253" s="244"/>
      <c r="O1048253" s="251"/>
      <c r="P1048253" s="251"/>
      <c r="Q1048253" s="251"/>
      <c r="R1048253" s="251"/>
      <c r="S1048253" s="251"/>
      <c r="T1048253" s="251"/>
      <c r="U1048253" s="251"/>
      <c r="V1048253" s="251"/>
      <c r="W1048253" s="251"/>
      <c r="X1048253" s="251"/>
      <c r="Y1048253" s="251"/>
      <c r="Z1048253" s="251"/>
      <c r="AA1048253" s="251"/>
      <c r="AB1048253" s="247"/>
      <c r="AC1048253" s="247"/>
      <c r="AD1048253" s="245"/>
      <c r="AE1048253" s="245"/>
      <c r="AF1048253" s="245"/>
      <c r="AG1048253" s="245"/>
    </row>
    <row r="1048254" spans="1:33" ht="12.75">
      <c r="A1048254" s="247"/>
      <c r="B1048254" s="248"/>
      <c r="C1048254" s="249"/>
      <c r="D1048254" s="250"/>
      <c r="E1048254" s="250"/>
      <c r="F1048254" s="250"/>
      <c r="G1048254" s="250"/>
      <c r="H1048254" s="250"/>
      <c r="I1048254" s="250"/>
      <c r="J1048254" s="244"/>
      <c r="K1048254" s="244"/>
      <c r="L1048254" s="244"/>
      <c r="M1048254" s="244"/>
      <c r="N1048254" s="244"/>
      <c r="O1048254" s="251"/>
      <c r="P1048254" s="251"/>
      <c r="Q1048254" s="251"/>
      <c r="R1048254" s="251"/>
      <c r="S1048254" s="251"/>
      <c r="T1048254" s="251"/>
      <c r="U1048254" s="251"/>
      <c r="V1048254" s="251"/>
      <c r="W1048254" s="251"/>
      <c r="X1048254" s="251"/>
      <c r="Y1048254" s="251"/>
      <c r="Z1048254" s="251"/>
      <c r="AA1048254" s="251"/>
      <c r="AB1048254" s="247"/>
      <c r="AC1048254" s="247"/>
      <c r="AD1048254" s="245"/>
      <c r="AE1048254" s="245"/>
      <c r="AF1048254" s="245"/>
      <c r="AG1048254" s="245"/>
    </row>
    <row r="1048255" spans="1:33" ht="12.75">
      <c r="A1048255" s="247"/>
      <c r="B1048255" s="248"/>
      <c r="C1048255" s="249"/>
      <c r="D1048255" s="250"/>
      <c r="E1048255" s="250"/>
      <c r="F1048255" s="250"/>
      <c r="G1048255" s="250"/>
      <c r="H1048255" s="250"/>
      <c r="I1048255" s="250"/>
      <c r="J1048255" s="244"/>
      <c r="K1048255" s="244"/>
      <c r="L1048255" s="244"/>
      <c r="M1048255" s="244"/>
      <c r="N1048255" s="244"/>
      <c r="O1048255" s="251"/>
      <c r="P1048255" s="251"/>
      <c r="Q1048255" s="251"/>
      <c r="R1048255" s="251"/>
      <c r="S1048255" s="251"/>
      <c r="T1048255" s="251"/>
      <c r="U1048255" s="251"/>
      <c r="V1048255" s="251"/>
      <c r="W1048255" s="251"/>
      <c r="X1048255" s="251"/>
      <c r="Y1048255" s="251"/>
      <c r="Z1048255" s="251"/>
      <c r="AA1048255" s="251"/>
      <c r="AB1048255" s="247"/>
      <c r="AC1048255" s="247"/>
      <c r="AD1048255" s="245"/>
      <c r="AE1048255" s="245"/>
      <c r="AF1048255" s="245"/>
      <c r="AG1048255" s="245"/>
    </row>
    <row r="1048256" spans="1:33" ht="12.75">
      <c r="A1048256" s="247"/>
      <c r="B1048256" s="248"/>
      <c r="C1048256" s="249"/>
      <c r="D1048256" s="250"/>
      <c r="E1048256" s="250"/>
      <c r="F1048256" s="250"/>
      <c r="G1048256" s="250"/>
      <c r="H1048256" s="250"/>
      <c r="I1048256" s="250"/>
      <c r="J1048256" s="244"/>
      <c r="K1048256" s="244"/>
      <c r="L1048256" s="244"/>
      <c r="M1048256" s="244"/>
      <c r="N1048256" s="244"/>
      <c r="O1048256" s="251"/>
      <c r="P1048256" s="251"/>
      <c r="Q1048256" s="251"/>
      <c r="R1048256" s="251"/>
      <c r="S1048256" s="251"/>
      <c r="T1048256" s="251"/>
      <c r="U1048256" s="251"/>
      <c r="V1048256" s="251"/>
      <c r="W1048256" s="251"/>
      <c r="X1048256" s="251"/>
      <c r="Y1048256" s="251"/>
      <c r="Z1048256" s="251"/>
      <c r="AA1048256" s="251"/>
      <c r="AB1048256" s="247"/>
      <c r="AC1048256" s="247"/>
      <c r="AD1048256" s="245"/>
      <c r="AE1048256" s="245"/>
      <c r="AF1048256" s="245"/>
      <c r="AG1048256" s="245"/>
    </row>
    <row r="1048257" spans="1:33" ht="12.75">
      <c r="A1048257" s="247"/>
      <c r="B1048257" s="248"/>
      <c r="C1048257" s="249"/>
      <c r="D1048257" s="250"/>
      <c r="E1048257" s="250"/>
      <c r="F1048257" s="250"/>
      <c r="G1048257" s="250"/>
      <c r="H1048257" s="250"/>
      <c r="I1048257" s="250"/>
      <c r="J1048257" s="244"/>
      <c r="K1048257" s="244"/>
      <c r="L1048257" s="244"/>
      <c r="M1048257" s="244"/>
      <c r="N1048257" s="244"/>
      <c r="O1048257" s="251"/>
      <c r="P1048257" s="251"/>
      <c r="Q1048257" s="251"/>
      <c r="R1048257" s="251"/>
      <c r="S1048257" s="251"/>
      <c r="T1048257" s="251"/>
      <c r="U1048257" s="251"/>
      <c r="V1048257" s="251"/>
      <c r="W1048257" s="251"/>
      <c r="X1048257" s="251"/>
      <c r="Y1048257" s="251"/>
      <c r="Z1048257" s="251"/>
      <c r="AA1048257" s="251"/>
      <c r="AB1048257" s="247"/>
      <c r="AC1048257" s="247"/>
      <c r="AD1048257" s="245"/>
      <c r="AE1048257" s="245"/>
      <c r="AF1048257" s="245"/>
      <c r="AG1048257" s="245"/>
    </row>
    <row r="1048258" spans="1:33" ht="12.75">
      <c r="A1048258" s="247"/>
      <c r="B1048258" s="248"/>
      <c r="C1048258" s="249"/>
      <c r="D1048258" s="250"/>
      <c r="E1048258" s="250"/>
      <c r="F1048258" s="250"/>
      <c r="G1048258" s="250"/>
      <c r="H1048258" s="250"/>
      <c r="I1048258" s="250"/>
      <c r="J1048258" s="244"/>
      <c r="K1048258" s="244"/>
      <c r="L1048258" s="244"/>
      <c r="M1048258" s="244"/>
      <c r="N1048258" s="244"/>
      <c r="O1048258" s="251"/>
      <c r="P1048258" s="251"/>
      <c r="Q1048258" s="251"/>
      <c r="R1048258" s="251"/>
      <c r="S1048258" s="251"/>
      <c r="T1048258" s="251"/>
      <c r="U1048258" s="251"/>
      <c r="V1048258" s="251"/>
      <c r="W1048258" s="251"/>
      <c r="X1048258" s="251"/>
      <c r="Y1048258" s="251"/>
      <c r="Z1048258" s="251"/>
      <c r="AA1048258" s="251"/>
      <c r="AB1048258" s="247"/>
      <c r="AC1048258" s="247"/>
      <c r="AD1048258" s="245"/>
      <c r="AE1048258" s="245"/>
      <c r="AF1048258" s="245"/>
      <c r="AG1048258" s="245"/>
    </row>
    <row r="1048259" spans="1:33" ht="12.75">
      <c r="A1048259" s="247"/>
      <c r="B1048259" s="248"/>
      <c r="C1048259" s="249"/>
      <c r="D1048259" s="250"/>
      <c r="E1048259" s="250"/>
      <c r="F1048259" s="250"/>
      <c r="G1048259" s="250"/>
      <c r="H1048259" s="250"/>
      <c r="I1048259" s="250"/>
      <c r="J1048259" s="244"/>
      <c r="K1048259" s="244"/>
      <c r="L1048259" s="244"/>
      <c r="M1048259" s="244"/>
      <c r="N1048259" s="244"/>
      <c r="O1048259" s="251"/>
      <c r="P1048259" s="251"/>
      <c r="Q1048259" s="251"/>
      <c r="R1048259" s="251"/>
      <c r="S1048259" s="251"/>
      <c r="T1048259" s="251"/>
      <c r="U1048259" s="251"/>
      <c r="V1048259" s="251"/>
      <c r="W1048259" s="251"/>
      <c r="X1048259" s="251"/>
      <c r="Y1048259" s="251"/>
      <c r="Z1048259" s="251"/>
      <c r="AA1048259" s="251"/>
      <c r="AB1048259" s="247"/>
      <c r="AC1048259" s="247"/>
      <c r="AD1048259" s="245"/>
      <c r="AE1048259" s="245"/>
      <c r="AF1048259" s="245"/>
      <c r="AG1048259" s="245"/>
    </row>
    <row r="1048260" spans="1:33" ht="12.75">
      <c r="A1048260" s="247"/>
      <c r="B1048260" s="248"/>
      <c r="C1048260" s="249"/>
      <c r="D1048260" s="250"/>
      <c r="E1048260" s="250"/>
      <c r="F1048260" s="250"/>
      <c r="G1048260" s="250"/>
      <c r="H1048260" s="250"/>
      <c r="I1048260" s="250"/>
      <c r="J1048260" s="244"/>
      <c r="K1048260" s="244"/>
      <c r="L1048260" s="244"/>
      <c r="M1048260" s="244"/>
      <c r="N1048260" s="244"/>
      <c r="O1048260" s="251"/>
      <c r="P1048260" s="251"/>
      <c r="Q1048260" s="251"/>
      <c r="R1048260" s="251"/>
      <c r="S1048260" s="251"/>
      <c r="T1048260" s="251"/>
      <c r="U1048260" s="251"/>
      <c r="V1048260" s="251"/>
      <c r="W1048260" s="251"/>
      <c r="X1048260" s="251"/>
      <c r="Y1048260" s="251"/>
      <c r="Z1048260" s="251"/>
      <c r="AA1048260" s="251"/>
      <c r="AB1048260" s="247"/>
      <c r="AC1048260" s="247"/>
      <c r="AD1048260" s="245"/>
      <c r="AE1048260" s="245"/>
      <c r="AF1048260" s="245"/>
      <c r="AG1048260" s="245"/>
    </row>
    <row r="1048261" spans="1:33" ht="12.75">
      <c r="A1048261" s="247"/>
      <c r="B1048261" s="248"/>
      <c r="C1048261" s="249"/>
      <c r="D1048261" s="250"/>
      <c r="E1048261" s="250"/>
      <c r="F1048261" s="250"/>
      <c r="G1048261" s="250"/>
      <c r="H1048261" s="250"/>
      <c r="I1048261" s="250"/>
      <c r="J1048261" s="244"/>
      <c r="K1048261" s="244"/>
      <c r="L1048261" s="244"/>
      <c r="M1048261" s="244"/>
      <c r="N1048261" s="244"/>
      <c r="O1048261" s="251"/>
      <c r="P1048261" s="251"/>
      <c r="Q1048261" s="251"/>
      <c r="R1048261" s="251"/>
      <c r="S1048261" s="251"/>
      <c r="T1048261" s="251"/>
      <c r="U1048261" s="251"/>
      <c r="V1048261" s="251"/>
      <c r="W1048261" s="251"/>
      <c r="X1048261" s="251"/>
      <c r="Y1048261" s="251"/>
      <c r="Z1048261" s="251"/>
      <c r="AA1048261" s="251"/>
      <c r="AB1048261" s="247"/>
      <c r="AC1048261" s="247"/>
      <c r="AD1048261" s="245"/>
      <c r="AE1048261" s="245"/>
      <c r="AF1048261" s="245"/>
      <c r="AG1048261" s="245"/>
    </row>
    <row r="1048262" spans="1:33" ht="12.75">
      <c r="A1048262" s="247"/>
      <c r="B1048262" s="248"/>
      <c r="C1048262" s="249"/>
      <c r="D1048262" s="250"/>
      <c r="E1048262" s="250"/>
      <c r="F1048262" s="250"/>
      <c r="G1048262" s="250"/>
      <c r="H1048262" s="250"/>
      <c r="I1048262" s="250"/>
      <c r="J1048262" s="244"/>
      <c r="K1048262" s="244"/>
      <c r="L1048262" s="244"/>
      <c r="M1048262" s="244"/>
      <c r="N1048262" s="244"/>
      <c r="O1048262" s="251"/>
      <c r="P1048262" s="251"/>
      <c r="Q1048262" s="251"/>
      <c r="R1048262" s="251"/>
      <c r="S1048262" s="251"/>
      <c r="T1048262" s="251"/>
      <c r="U1048262" s="251"/>
      <c r="V1048262" s="251"/>
      <c r="W1048262" s="251"/>
      <c r="X1048262" s="251"/>
      <c r="Y1048262" s="251"/>
      <c r="Z1048262" s="251"/>
      <c r="AA1048262" s="251"/>
      <c r="AB1048262" s="247"/>
      <c r="AC1048262" s="247"/>
      <c r="AD1048262" s="245"/>
      <c r="AE1048262" s="245"/>
      <c r="AF1048262" s="245"/>
      <c r="AG1048262" s="245"/>
    </row>
    <row r="1048263" spans="1:33" ht="12.75">
      <c r="A1048263" s="247"/>
      <c r="B1048263" s="248"/>
      <c r="C1048263" s="249"/>
      <c r="D1048263" s="250"/>
      <c r="E1048263" s="250"/>
      <c r="F1048263" s="250"/>
      <c r="G1048263" s="250"/>
      <c r="H1048263" s="250"/>
      <c r="I1048263" s="250"/>
      <c r="J1048263" s="244"/>
      <c r="K1048263" s="244"/>
      <c r="L1048263" s="244"/>
      <c r="M1048263" s="244"/>
      <c r="N1048263" s="244"/>
      <c r="O1048263" s="251"/>
      <c r="P1048263" s="251"/>
      <c r="Q1048263" s="251"/>
      <c r="R1048263" s="251"/>
      <c r="S1048263" s="251"/>
      <c r="T1048263" s="251"/>
      <c r="U1048263" s="251"/>
      <c r="V1048263" s="251"/>
      <c r="W1048263" s="251"/>
      <c r="X1048263" s="251"/>
      <c r="Y1048263" s="251"/>
      <c r="Z1048263" s="251"/>
      <c r="AA1048263" s="251"/>
      <c r="AB1048263" s="247"/>
      <c r="AC1048263" s="247"/>
      <c r="AD1048263" s="245"/>
      <c r="AE1048263" s="245"/>
      <c r="AF1048263" s="245"/>
      <c r="AG1048263" s="245"/>
    </row>
    <row r="1048264" spans="1:33" ht="12.75">
      <c r="A1048264" s="247"/>
      <c r="B1048264" s="248"/>
      <c r="C1048264" s="249"/>
      <c r="D1048264" s="250"/>
      <c r="E1048264" s="250"/>
      <c r="F1048264" s="250"/>
      <c r="G1048264" s="250"/>
      <c r="H1048264" s="250"/>
      <c r="I1048264" s="250"/>
      <c r="J1048264" s="244"/>
      <c r="K1048264" s="244"/>
      <c r="L1048264" s="244"/>
      <c r="M1048264" s="244"/>
      <c r="N1048264" s="244"/>
      <c r="O1048264" s="251"/>
      <c r="P1048264" s="251"/>
      <c r="Q1048264" s="251"/>
      <c r="R1048264" s="251"/>
      <c r="S1048264" s="251"/>
      <c r="T1048264" s="251"/>
      <c r="U1048264" s="251"/>
      <c r="V1048264" s="251"/>
      <c r="W1048264" s="251"/>
      <c r="X1048264" s="251"/>
      <c r="Y1048264" s="251"/>
      <c r="Z1048264" s="251"/>
      <c r="AA1048264" s="251"/>
      <c r="AB1048264" s="247"/>
      <c r="AC1048264" s="247"/>
      <c r="AD1048264" s="245"/>
      <c r="AE1048264" s="245"/>
      <c r="AF1048264" s="245"/>
      <c r="AG1048264" s="245"/>
    </row>
    <row r="1048265" spans="1:33" ht="12.75">
      <c r="A1048265" s="247"/>
      <c r="B1048265" s="248"/>
      <c r="C1048265" s="249"/>
      <c r="D1048265" s="250"/>
      <c r="E1048265" s="250"/>
      <c r="F1048265" s="250"/>
      <c r="G1048265" s="250"/>
      <c r="H1048265" s="250"/>
      <c r="I1048265" s="250"/>
      <c r="J1048265" s="244"/>
      <c r="K1048265" s="244"/>
      <c r="L1048265" s="244"/>
      <c r="M1048265" s="244"/>
      <c r="N1048265" s="244"/>
      <c r="O1048265" s="251"/>
      <c r="P1048265" s="251"/>
      <c r="Q1048265" s="251"/>
      <c r="R1048265" s="251"/>
      <c r="S1048265" s="251"/>
      <c r="T1048265" s="251"/>
      <c r="U1048265" s="251"/>
      <c r="V1048265" s="251"/>
      <c r="W1048265" s="251"/>
      <c r="X1048265" s="251"/>
      <c r="Y1048265" s="251"/>
      <c r="Z1048265" s="251"/>
      <c r="AA1048265" s="251"/>
      <c r="AB1048265" s="247"/>
      <c r="AC1048265" s="247"/>
      <c r="AD1048265" s="245"/>
      <c r="AE1048265" s="245"/>
      <c r="AF1048265" s="245"/>
      <c r="AG1048265" s="245"/>
    </row>
    <row r="1048266" spans="1:33" ht="12.75">
      <c r="A1048266" s="247"/>
      <c r="B1048266" s="248"/>
      <c r="C1048266" s="249"/>
      <c r="D1048266" s="250"/>
      <c r="E1048266" s="250"/>
      <c r="F1048266" s="250"/>
      <c r="G1048266" s="250"/>
      <c r="H1048266" s="250"/>
      <c r="I1048266" s="250"/>
      <c r="J1048266" s="244"/>
      <c r="K1048266" s="244"/>
      <c r="L1048266" s="244"/>
      <c r="M1048266" s="244"/>
      <c r="N1048266" s="244"/>
      <c r="O1048266" s="251"/>
      <c r="P1048266" s="251"/>
      <c r="Q1048266" s="251"/>
      <c r="R1048266" s="251"/>
      <c r="S1048266" s="251"/>
      <c r="T1048266" s="251"/>
      <c r="U1048266" s="251"/>
      <c r="V1048266" s="251"/>
      <c r="W1048266" s="251"/>
      <c r="X1048266" s="251"/>
      <c r="Y1048266" s="251"/>
      <c r="Z1048266" s="251"/>
      <c r="AA1048266" s="251"/>
      <c r="AB1048266" s="247"/>
      <c r="AC1048266" s="247"/>
      <c r="AD1048266" s="245"/>
      <c r="AE1048266" s="245"/>
      <c r="AF1048266" s="245"/>
      <c r="AG1048266" s="245"/>
    </row>
    <row r="1048267" spans="1:33" ht="12.75">
      <c r="A1048267" s="247"/>
      <c r="B1048267" s="248"/>
      <c r="C1048267" s="249"/>
      <c r="D1048267" s="250"/>
      <c r="E1048267" s="250"/>
      <c r="F1048267" s="250"/>
      <c r="G1048267" s="250"/>
      <c r="H1048267" s="250"/>
      <c r="I1048267" s="250"/>
      <c r="J1048267" s="244"/>
      <c r="K1048267" s="244"/>
      <c r="L1048267" s="244"/>
      <c r="M1048267" s="244"/>
      <c r="N1048267" s="244"/>
      <c r="O1048267" s="251"/>
      <c r="P1048267" s="251"/>
      <c r="Q1048267" s="251"/>
      <c r="R1048267" s="251"/>
      <c r="S1048267" s="251"/>
      <c r="T1048267" s="251"/>
      <c r="U1048267" s="251"/>
      <c r="V1048267" s="251"/>
      <c r="W1048267" s="251"/>
      <c r="X1048267" s="251"/>
      <c r="Y1048267" s="251"/>
      <c r="Z1048267" s="251"/>
      <c r="AA1048267" s="251"/>
      <c r="AB1048267" s="247"/>
      <c r="AC1048267" s="247"/>
      <c r="AD1048267" s="245"/>
      <c r="AE1048267" s="245"/>
      <c r="AF1048267" s="245"/>
      <c r="AG1048267" s="245"/>
    </row>
    <row r="1048268" spans="1:33" ht="12.75">
      <c r="A1048268" s="247"/>
      <c r="B1048268" s="248"/>
      <c r="C1048268" s="249"/>
      <c r="D1048268" s="250"/>
      <c r="E1048268" s="250"/>
      <c r="F1048268" s="250"/>
      <c r="G1048268" s="250"/>
      <c r="H1048268" s="250"/>
      <c r="I1048268" s="250"/>
      <c r="J1048268" s="244"/>
      <c r="K1048268" s="244"/>
      <c r="L1048268" s="244"/>
      <c r="M1048268" s="244"/>
      <c r="N1048268" s="244"/>
      <c r="O1048268" s="251"/>
      <c r="P1048268" s="251"/>
      <c r="Q1048268" s="251"/>
      <c r="R1048268" s="251"/>
      <c r="S1048268" s="251"/>
      <c r="T1048268" s="251"/>
      <c r="U1048268" s="251"/>
      <c r="V1048268" s="251"/>
      <c r="W1048268" s="251"/>
      <c r="X1048268" s="251"/>
      <c r="Y1048268" s="251"/>
      <c r="Z1048268" s="251"/>
      <c r="AA1048268" s="251"/>
      <c r="AB1048268" s="247"/>
      <c r="AC1048268" s="247"/>
      <c r="AD1048268" s="245"/>
      <c r="AE1048268" s="245"/>
      <c r="AF1048268" s="245"/>
      <c r="AG1048268" s="245"/>
    </row>
    <row r="1048269" spans="1:33" ht="12.75">
      <c r="A1048269" s="247"/>
      <c r="B1048269" s="248"/>
      <c r="C1048269" s="249"/>
      <c r="D1048269" s="250"/>
      <c r="E1048269" s="250"/>
      <c r="F1048269" s="250"/>
      <c r="G1048269" s="250"/>
      <c r="H1048269" s="250"/>
      <c r="I1048269" s="250"/>
      <c r="J1048269" s="244"/>
      <c r="K1048269" s="244"/>
      <c r="L1048269" s="244"/>
      <c r="M1048269" s="244"/>
      <c r="N1048269" s="244"/>
      <c r="O1048269" s="251"/>
      <c r="P1048269" s="251"/>
      <c r="Q1048269" s="251"/>
      <c r="R1048269" s="251"/>
      <c r="S1048269" s="251"/>
      <c r="T1048269" s="251"/>
      <c r="U1048269" s="251"/>
      <c r="V1048269" s="251"/>
      <c r="W1048269" s="251"/>
      <c r="X1048269" s="251"/>
      <c r="Y1048269" s="251"/>
      <c r="Z1048269" s="251"/>
      <c r="AA1048269" s="251"/>
      <c r="AB1048269" s="247"/>
      <c r="AC1048269" s="247"/>
      <c r="AD1048269" s="245"/>
      <c r="AE1048269" s="245"/>
      <c r="AF1048269" s="245"/>
      <c r="AG1048269" s="245"/>
    </row>
    <row r="1048270" spans="1:33" ht="12.75">
      <c r="A1048270" s="247"/>
      <c r="B1048270" s="248"/>
      <c r="C1048270" s="249"/>
      <c r="D1048270" s="250"/>
      <c r="E1048270" s="250"/>
      <c r="F1048270" s="250"/>
      <c r="G1048270" s="250"/>
      <c r="H1048270" s="250"/>
      <c r="I1048270" s="250"/>
      <c r="J1048270" s="244"/>
      <c r="K1048270" s="244"/>
      <c r="L1048270" s="244"/>
      <c r="M1048270" s="244"/>
      <c r="N1048270" s="244"/>
      <c r="O1048270" s="251"/>
      <c r="P1048270" s="251"/>
      <c r="Q1048270" s="251"/>
      <c r="R1048270" s="251"/>
      <c r="S1048270" s="251"/>
      <c r="T1048270" s="251"/>
      <c r="U1048270" s="251"/>
      <c r="V1048270" s="251"/>
      <c r="W1048270" s="251"/>
      <c r="X1048270" s="251"/>
      <c r="Y1048270" s="251"/>
      <c r="Z1048270" s="251"/>
      <c r="AA1048270" s="251"/>
      <c r="AB1048270" s="247"/>
      <c r="AC1048270" s="247"/>
      <c r="AD1048270" s="245"/>
      <c r="AE1048270" s="245"/>
      <c r="AF1048270" s="245"/>
      <c r="AG1048270" s="245"/>
    </row>
    <row r="1048271" spans="1:33" ht="12.75">
      <c r="A1048271" s="247"/>
      <c r="B1048271" s="248"/>
      <c r="C1048271" s="249"/>
      <c r="D1048271" s="250"/>
      <c r="E1048271" s="250"/>
      <c r="F1048271" s="250"/>
      <c r="G1048271" s="250"/>
      <c r="H1048271" s="250"/>
      <c r="I1048271" s="250"/>
      <c r="J1048271" s="244"/>
      <c r="K1048271" s="244"/>
      <c r="L1048271" s="244"/>
      <c r="M1048271" s="244"/>
      <c r="N1048271" s="244"/>
      <c r="O1048271" s="251"/>
      <c r="P1048271" s="251"/>
      <c r="Q1048271" s="251"/>
      <c r="R1048271" s="251"/>
      <c r="S1048271" s="251"/>
      <c r="T1048271" s="251"/>
      <c r="U1048271" s="251"/>
      <c r="V1048271" s="251"/>
      <c r="W1048271" s="251"/>
      <c r="X1048271" s="251"/>
      <c r="Y1048271" s="251"/>
      <c r="Z1048271" s="251"/>
      <c r="AA1048271" s="251"/>
      <c r="AB1048271" s="247"/>
      <c r="AC1048271" s="247"/>
      <c r="AD1048271" s="245"/>
      <c r="AE1048271" s="245"/>
      <c r="AF1048271" s="245"/>
      <c r="AG1048271" s="245"/>
    </row>
    <row r="1048272" spans="1:33" ht="12.75">
      <c r="A1048272" s="247"/>
      <c r="B1048272" s="248"/>
      <c r="C1048272" s="249"/>
      <c r="D1048272" s="250"/>
      <c r="E1048272" s="250"/>
      <c r="F1048272" s="250"/>
      <c r="G1048272" s="250"/>
      <c r="H1048272" s="250"/>
      <c r="I1048272" s="250"/>
      <c r="J1048272" s="244"/>
      <c r="K1048272" s="244"/>
      <c r="L1048272" s="244"/>
      <c r="M1048272" s="244"/>
      <c r="N1048272" s="244"/>
      <c r="O1048272" s="251"/>
      <c r="P1048272" s="251"/>
      <c r="Q1048272" s="251"/>
      <c r="R1048272" s="251"/>
      <c r="S1048272" s="251"/>
      <c r="T1048272" s="251"/>
      <c r="U1048272" s="251"/>
      <c r="V1048272" s="251"/>
      <c r="W1048272" s="251"/>
      <c r="X1048272" s="251"/>
      <c r="Y1048272" s="251"/>
      <c r="Z1048272" s="251"/>
      <c r="AA1048272" s="251"/>
      <c r="AB1048272" s="247"/>
      <c r="AC1048272" s="247"/>
      <c r="AD1048272" s="245"/>
      <c r="AE1048272" s="245"/>
      <c r="AF1048272" s="245"/>
      <c r="AG1048272" s="245"/>
    </row>
    <row r="1048273" spans="1:33" ht="12.75">
      <c r="A1048273" s="247"/>
      <c r="B1048273" s="248"/>
      <c r="C1048273" s="249"/>
      <c r="D1048273" s="250"/>
      <c r="E1048273" s="250"/>
      <c r="F1048273" s="250"/>
      <c r="G1048273" s="250"/>
      <c r="H1048273" s="250"/>
      <c r="I1048273" s="250"/>
      <c r="J1048273" s="244"/>
      <c r="K1048273" s="244"/>
      <c r="L1048273" s="244"/>
      <c r="M1048273" s="244"/>
      <c r="N1048273" s="244"/>
      <c r="O1048273" s="251"/>
      <c r="P1048273" s="251"/>
      <c r="Q1048273" s="251"/>
      <c r="R1048273" s="251"/>
      <c r="S1048273" s="251"/>
      <c r="T1048273" s="251"/>
      <c r="U1048273" s="251"/>
      <c r="V1048273" s="251"/>
      <c r="W1048273" s="251"/>
      <c r="X1048273" s="251"/>
      <c r="Y1048273" s="251"/>
      <c r="Z1048273" s="251"/>
      <c r="AA1048273" s="251"/>
      <c r="AB1048273" s="247"/>
      <c r="AC1048273" s="247"/>
      <c r="AD1048273" s="245"/>
      <c r="AE1048273" s="245"/>
      <c r="AF1048273" s="245"/>
      <c r="AG1048273" s="245"/>
    </row>
    <row r="1048274" spans="1:33" ht="12.75">
      <c r="A1048274" s="247"/>
      <c r="B1048274" s="248"/>
      <c r="C1048274" s="249"/>
      <c r="D1048274" s="250"/>
      <c r="E1048274" s="250"/>
      <c r="F1048274" s="250"/>
      <c r="G1048274" s="250"/>
      <c r="H1048274" s="250"/>
      <c r="I1048274" s="250"/>
      <c r="J1048274" s="244"/>
      <c r="K1048274" s="244"/>
      <c r="L1048274" s="244"/>
      <c r="M1048274" s="244"/>
      <c r="N1048274" s="244"/>
      <c r="O1048274" s="251"/>
      <c r="P1048274" s="251"/>
      <c r="Q1048274" s="251"/>
      <c r="R1048274" s="251"/>
      <c r="S1048274" s="251"/>
      <c r="T1048274" s="251"/>
      <c r="U1048274" s="251"/>
      <c r="V1048274" s="251"/>
      <c r="W1048274" s="251"/>
      <c r="X1048274" s="251"/>
      <c r="Y1048274" s="251"/>
      <c r="Z1048274" s="251"/>
      <c r="AA1048274" s="251"/>
      <c r="AB1048274" s="247"/>
      <c r="AC1048274" s="247"/>
      <c r="AD1048274" s="245"/>
      <c r="AE1048274" s="245"/>
      <c r="AF1048274" s="245"/>
      <c r="AG1048274" s="245"/>
    </row>
    <row r="1048275" spans="1:33" ht="12.75">
      <c r="A1048275" s="247"/>
      <c r="B1048275" s="248"/>
      <c r="C1048275" s="249"/>
      <c r="D1048275" s="250"/>
      <c r="E1048275" s="250"/>
      <c r="F1048275" s="250"/>
      <c r="G1048275" s="250"/>
      <c r="H1048275" s="250"/>
      <c r="I1048275" s="250"/>
      <c r="J1048275" s="244"/>
      <c r="K1048275" s="244"/>
      <c r="L1048275" s="244"/>
      <c r="M1048275" s="244"/>
      <c r="N1048275" s="244"/>
      <c r="O1048275" s="251"/>
      <c r="P1048275" s="251"/>
      <c r="Q1048275" s="251"/>
      <c r="R1048275" s="251"/>
      <c r="S1048275" s="251"/>
      <c r="T1048275" s="251"/>
      <c r="U1048275" s="251"/>
      <c r="V1048275" s="251"/>
      <c r="W1048275" s="251"/>
      <c r="X1048275" s="251"/>
      <c r="Y1048275" s="251"/>
      <c r="Z1048275" s="251"/>
      <c r="AA1048275" s="251"/>
      <c r="AB1048275" s="247"/>
      <c r="AC1048275" s="247"/>
      <c r="AD1048275" s="245"/>
      <c r="AE1048275" s="245"/>
      <c r="AF1048275" s="245"/>
      <c r="AG1048275" s="245"/>
    </row>
    <row r="1048276" spans="1:33" ht="12.75">
      <c r="A1048276" s="247"/>
      <c r="B1048276" s="248"/>
      <c r="C1048276" s="249"/>
      <c r="D1048276" s="250"/>
      <c r="E1048276" s="250"/>
      <c r="F1048276" s="250"/>
      <c r="G1048276" s="250"/>
      <c r="H1048276" s="250"/>
      <c r="I1048276" s="250"/>
      <c r="J1048276" s="244"/>
      <c r="K1048276" s="244"/>
      <c r="L1048276" s="244"/>
      <c r="M1048276" s="244"/>
      <c r="N1048276" s="244"/>
      <c r="O1048276" s="251"/>
      <c r="P1048276" s="251"/>
      <c r="Q1048276" s="251"/>
      <c r="R1048276" s="251"/>
      <c r="S1048276" s="251"/>
      <c r="T1048276" s="251"/>
      <c r="U1048276" s="251"/>
      <c r="V1048276" s="251"/>
      <c r="W1048276" s="251"/>
      <c r="X1048276" s="251"/>
      <c r="Y1048276" s="251"/>
      <c r="Z1048276" s="251"/>
      <c r="AA1048276" s="251"/>
      <c r="AB1048276" s="247"/>
      <c r="AC1048276" s="247"/>
      <c r="AD1048276" s="245"/>
      <c r="AE1048276" s="245"/>
      <c r="AF1048276" s="245"/>
      <c r="AG1048276" s="245"/>
    </row>
    <row r="1048277" spans="1:33" ht="12.75">
      <c r="A1048277" s="247"/>
      <c r="B1048277" s="248"/>
      <c r="C1048277" s="249"/>
      <c r="D1048277" s="250"/>
      <c r="E1048277" s="250"/>
      <c r="F1048277" s="250"/>
      <c r="G1048277" s="250"/>
      <c r="H1048277" s="250"/>
      <c r="I1048277" s="250"/>
      <c r="J1048277" s="244"/>
      <c r="K1048277" s="244"/>
      <c r="L1048277" s="244"/>
      <c r="M1048277" s="244"/>
      <c r="N1048277" s="244"/>
      <c r="O1048277" s="251"/>
      <c r="P1048277" s="251"/>
      <c r="Q1048277" s="251"/>
      <c r="R1048277" s="251"/>
      <c r="S1048277" s="251"/>
      <c r="T1048277" s="251"/>
      <c r="U1048277" s="251"/>
      <c r="V1048277" s="251"/>
      <c r="W1048277" s="251"/>
      <c r="X1048277" s="251"/>
      <c r="Y1048277" s="251"/>
      <c r="Z1048277" s="251"/>
      <c r="AA1048277" s="251"/>
      <c r="AB1048277" s="247"/>
      <c r="AC1048277" s="247"/>
      <c r="AD1048277" s="245"/>
      <c r="AE1048277" s="245"/>
      <c r="AF1048277" s="245"/>
      <c r="AG1048277" s="245"/>
    </row>
    <row r="1048278" spans="1:33" ht="12.75">
      <c r="A1048278" s="247"/>
      <c r="B1048278" s="248"/>
      <c r="C1048278" s="249"/>
      <c r="D1048278" s="250"/>
      <c r="E1048278" s="250"/>
      <c r="F1048278" s="250"/>
      <c r="G1048278" s="250"/>
      <c r="H1048278" s="250"/>
      <c r="I1048278" s="250"/>
      <c r="J1048278" s="244"/>
      <c r="K1048278" s="244"/>
      <c r="L1048278" s="244"/>
      <c r="M1048278" s="244"/>
      <c r="N1048278" s="244"/>
      <c r="O1048278" s="251"/>
      <c r="P1048278" s="251"/>
      <c r="Q1048278" s="251"/>
      <c r="R1048278" s="251"/>
      <c r="S1048278" s="251"/>
      <c r="T1048278" s="251"/>
      <c r="U1048278" s="251"/>
      <c r="V1048278" s="251"/>
      <c r="W1048278" s="251"/>
      <c r="X1048278" s="251"/>
      <c r="Y1048278" s="251"/>
      <c r="Z1048278" s="251"/>
      <c r="AA1048278" s="251"/>
      <c r="AB1048278" s="247"/>
      <c r="AC1048278" s="247"/>
      <c r="AD1048278" s="245"/>
      <c r="AE1048278" s="245"/>
      <c r="AF1048278" s="245"/>
      <c r="AG1048278" s="245"/>
    </row>
    <row r="1048279" spans="1:33" ht="12.75">
      <c r="A1048279" s="247"/>
      <c r="B1048279" s="248"/>
      <c r="C1048279" s="249"/>
      <c r="D1048279" s="250"/>
      <c r="E1048279" s="250"/>
      <c r="F1048279" s="250"/>
      <c r="G1048279" s="250"/>
      <c r="H1048279" s="250"/>
      <c r="I1048279" s="250"/>
      <c r="J1048279" s="244"/>
      <c r="K1048279" s="244"/>
      <c r="L1048279" s="244"/>
      <c r="M1048279" s="244"/>
      <c r="N1048279" s="244"/>
      <c r="O1048279" s="251"/>
      <c r="P1048279" s="251"/>
      <c r="Q1048279" s="251"/>
      <c r="R1048279" s="251"/>
      <c r="S1048279" s="251"/>
      <c r="T1048279" s="251"/>
      <c r="U1048279" s="251"/>
      <c r="V1048279" s="251"/>
      <c r="W1048279" s="251"/>
      <c r="X1048279" s="251"/>
      <c r="Y1048279" s="251"/>
      <c r="Z1048279" s="251"/>
      <c r="AA1048279" s="251"/>
      <c r="AB1048279" s="247"/>
      <c r="AC1048279" s="247"/>
      <c r="AD1048279" s="245"/>
      <c r="AE1048279" s="245"/>
      <c r="AF1048279" s="245"/>
      <c r="AG1048279" s="245"/>
    </row>
    <row r="1048280" spans="1:33" ht="12.75">
      <c r="A1048280" s="247"/>
      <c r="B1048280" s="248"/>
      <c r="C1048280" s="249"/>
      <c r="D1048280" s="250"/>
      <c r="E1048280" s="250"/>
      <c r="F1048280" s="250"/>
      <c r="G1048280" s="250"/>
      <c r="H1048280" s="250"/>
      <c r="I1048280" s="250"/>
      <c r="J1048280" s="244"/>
      <c r="K1048280" s="244"/>
      <c r="L1048280" s="244"/>
      <c r="M1048280" s="244"/>
      <c r="N1048280" s="244"/>
      <c r="O1048280" s="251"/>
      <c r="P1048280" s="251"/>
      <c r="Q1048280" s="251"/>
      <c r="R1048280" s="251"/>
      <c r="S1048280" s="251"/>
      <c r="T1048280" s="251"/>
      <c r="U1048280" s="251"/>
      <c r="V1048280" s="251"/>
      <c r="W1048280" s="251"/>
      <c r="X1048280" s="251"/>
      <c r="Y1048280" s="251"/>
      <c r="Z1048280" s="251"/>
      <c r="AA1048280" s="251"/>
      <c r="AB1048280" s="247"/>
      <c r="AC1048280" s="247"/>
      <c r="AD1048280" s="245"/>
      <c r="AE1048280" s="245"/>
      <c r="AF1048280" s="245"/>
      <c r="AG1048280" s="245"/>
    </row>
    <row r="1048281" spans="1:33" ht="12.75">
      <c r="A1048281" s="247"/>
      <c r="B1048281" s="248"/>
      <c r="C1048281" s="249"/>
      <c r="D1048281" s="250"/>
      <c r="E1048281" s="250"/>
      <c r="F1048281" s="250"/>
      <c r="G1048281" s="250"/>
      <c r="H1048281" s="250"/>
      <c r="I1048281" s="250"/>
      <c r="J1048281" s="244"/>
      <c r="K1048281" s="244"/>
      <c r="L1048281" s="244"/>
      <c r="M1048281" s="244"/>
      <c r="N1048281" s="244"/>
      <c r="O1048281" s="251"/>
      <c r="P1048281" s="251"/>
      <c r="Q1048281" s="251"/>
      <c r="R1048281" s="251"/>
      <c r="S1048281" s="251"/>
      <c r="T1048281" s="251"/>
      <c r="U1048281" s="251"/>
      <c r="V1048281" s="251"/>
      <c r="W1048281" s="251"/>
      <c r="X1048281" s="251"/>
      <c r="Y1048281" s="251"/>
      <c r="Z1048281" s="251"/>
      <c r="AA1048281" s="251"/>
      <c r="AB1048281" s="247"/>
      <c r="AC1048281" s="247"/>
      <c r="AD1048281" s="245"/>
      <c r="AE1048281" s="245"/>
      <c r="AF1048281" s="245"/>
      <c r="AG1048281" s="245"/>
    </row>
    <row r="1048282" spans="1:33" ht="12.75">
      <c r="A1048282" s="247"/>
      <c r="B1048282" s="248"/>
      <c r="C1048282" s="249"/>
      <c r="D1048282" s="250"/>
      <c r="E1048282" s="250"/>
      <c r="F1048282" s="250"/>
      <c r="G1048282" s="250"/>
      <c r="H1048282" s="250"/>
      <c r="I1048282" s="250"/>
      <c r="J1048282" s="244"/>
      <c r="K1048282" s="244"/>
      <c r="L1048282" s="244"/>
      <c r="M1048282" s="244"/>
      <c r="N1048282" s="244"/>
      <c r="O1048282" s="251"/>
      <c r="P1048282" s="251"/>
      <c r="Q1048282" s="251"/>
      <c r="R1048282" s="251"/>
      <c r="S1048282" s="251"/>
      <c r="T1048282" s="251"/>
      <c r="U1048282" s="251"/>
      <c r="V1048282" s="251"/>
      <c r="W1048282" s="251"/>
      <c r="X1048282" s="251"/>
      <c r="Y1048282" s="251"/>
      <c r="Z1048282" s="251"/>
      <c r="AA1048282" s="251"/>
      <c r="AB1048282" s="247"/>
      <c r="AC1048282" s="247"/>
      <c r="AD1048282" s="245"/>
      <c r="AE1048282" s="245"/>
      <c r="AF1048282" s="245"/>
      <c r="AG1048282" s="245"/>
    </row>
    <row r="1048283" spans="1:33" ht="12.75">
      <c r="A1048283" s="247"/>
      <c r="B1048283" s="248"/>
      <c r="C1048283" s="249"/>
      <c r="D1048283" s="250"/>
      <c r="E1048283" s="250"/>
      <c r="F1048283" s="250"/>
      <c r="G1048283" s="250"/>
      <c r="H1048283" s="250"/>
      <c r="I1048283" s="250"/>
      <c r="J1048283" s="244"/>
      <c r="K1048283" s="244"/>
      <c r="L1048283" s="244"/>
      <c r="M1048283" s="244"/>
      <c r="N1048283" s="244"/>
      <c r="O1048283" s="251"/>
      <c r="P1048283" s="251"/>
      <c r="Q1048283" s="251"/>
      <c r="R1048283" s="251"/>
      <c r="S1048283" s="251"/>
      <c r="T1048283" s="251"/>
      <c r="U1048283" s="251"/>
      <c r="V1048283" s="251"/>
      <c r="W1048283" s="251"/>
      <c r="X1048283" s="251"/>
      <c r="Y1048283" s="251"/>
      <c r="Z1048283" s="251"/>
      <c r="AA1048283" s="251"/>
      <c r="AB1048283" s="247"/>
      <c r="AC1048283" s="247"/>
      <c r="AD1048283" s="245"/>
      <c r="AE1048283" s="245"/>
      <c r="AF1048283" s="245"/>
      <c r="AG1048283" s="245"/>
    </row>
    <row r="1048284" spans="1:33" ht="12.75">
      <c r="A1048284" s="247"/>
      <c r="B1048284" s="248"/>
      <c r="C1048284" s="249"/>
      <c r="D1048284" s="250"/>
      <c r="E1048284" s="250"/>
      <c r="F1048284" s="250"/>
      <c r="G1048284" s="250"/>
      <c r="H1048284" s="250"/>
      <c r="I1048284" s="250"/>
      <c r="J1048284" s="244"/>
      <c r="K1048284" s="244"/>
      <c r="L1048284" s="244"/>
      <c r="M1048284" s="244"/>
      <c r="N1048284" s="244"/>
      <c r="O1048284" s="251"/>
      <c r="P1048284" s="251"/>
      <c r="Q1048284" s="251"/>
      <c r="R1048284" s="251"/>
      <c r="S1048284" s="251"/>
      <c r="T1048284" s="251"/>
      <c r="U1048284" s="251"/>
      <c r="V1048284" s="251"/>
      <c r="W1048284" s="251"/>
      <c r="X1048284" s="251"/>
      <c r="Y1048284" s="251"/>
      <c r="Z1048284" s="251"/>
      <c r="AA1048284" s="251"/>
      <c r="AB1048284" s="247"/>
      <c r="AC1048284" s="247"/>
      <c r="AD1048284" s="245"/>
      <c r="AE1048284" s="245"/>
      <c r="AF1048284" s="245"/>
      <c r="AG1048284" s="245"/>
    </row>
    <row r="1048285" spans="1:33" ht="12.75">
      <c r="A1048285" s="247"/>
      <c r="B1048285" s="248"/>
      <c r="C1048285" s="249"/>
      <c r="D1048285" s="250"/>
      <c r="E1048285" s="250"/>
      <c r="F1048285" s="250"/>
      <c r="G1048285" s="250"/>
      <c r="H1048285" s="250"/>
      <c r="I1048285" s="250"/>
      <c r="J1048285" s="244"/>
      <c r="K1048285" s="244"/>
      <c r="L1048285" s="244"/>
      <c r="M1048285" s="244"/>
      <c r="N1048285" s="244"/>
      <c r="O1048285" s="251"/>
      <c r="P1048285" s="251"/>
      <c r="Q1048285" s="251"/>
      <c r="R1048285" s="251"/>
      <c r="S1048285" s="251"/>
      <c r="T1048285" s="251"/>
      <c r="U1048285" s="251"/>
      <c r="V1048285" s="251"/>
      <c r="W1048285" s="251"/>
      <c r="X1048285" s="251"/>
      <c r="Y1048285" s="251"/>
      <c r="Z1048285" s="251"/>
      <c r="AA1048285" s="251"/>
      <c r="AB1048285" s="247"/>
      <c r="AC1048285" s="247"/>
      <c r="AD1048285" s="245"/>
      <c r="AE1048285" s="245"/>
      <c r="AF1048285" s="245"/>
      <c r="AG1048285" s="245"/>
    </row>
    <row r="1048286" spans="1:33" ht="12.75">
      <c r="A1048286" s="247"/>
      <c r="B1048286" s="248"/>
      <c r="C1048286" s="249"/>
      <c r="D1048286" s="250"/>
      <c r="E1048286" s="250"/>
      <c r="F1048286" s="250"/>
      <c r="G1048286" s="250"/>
      <c r="H1048286" s="250"/>
      <c r="I1048286" s="250"/>
      <c r="J1048286" s="244"/>
      <c r="K1048286" s="244"/>
      <c r="L1048286" s="244"/>
      <c r="M1048286" s="244"/>
      <c r="N1048286" s="244"/>
      <c r="O1048286" s="251"/>
      <c r="P1048286" s="251"/>
      <c r="Q1048286" s="251"/>
      <c r="R1048286" s="251"/>
      <c r="S1048286" s="251"/>
      <c r="T1048286" s="251"/>
      <c r="U1048286" s="251"/>
      <c r="V1048286" s="251"/>
      <c r="W1048286" s="251"/>
      <c r="X1048286" s="251"/>
      <c r="Y1048286" s="251"/>
      <c r="Z1048286" s="251"/>
      <c r="AA1048286" s="251"/>
      <c r="AB1048286" s="247"/>
      <c r="AC1048286" s="247"/>
      <c r="AD1048286" s="245"/>
      <c r="AE1048286" s="245"/>
      <c r="AF1048286" s="245"/>
      <c r="AG1048286" s="245"/>
    </row>
    <row r="1048287" spans="1:33" ht="12.75">
      <c r="A1048287" s="247"/>
      <c r="B1048287" s="248"/>
      <c r="C1048287" s="249"/>
      <c r="D1048287" s="250"/>
      <c r="E1048287" s="250"/>
      <c r="F1048287" s="250"/>
      <c r="G1048287" s="250"/>
      <c r="H1048287" s="250"/>
      <c r="I1048287" s="250"/>
      <c r="J1048287" s="244"/>
      <c r="K1048287" s="244"/>
      <c r="L1048287" s="244"/>
      <c r="M1048287" s="244"/>
      <c r="N1048287" s="244"/>
      <c r="O1048287" s="251"/>
      <c r="P1048287" s="251"/>
      <c r="Q1048287" s="251"/>
      <c r="R1048287" s="251"/>
      <c r="S1048287" s="251"/>
      <c r="T1048287" s="251"/>
      <c r="U1048287" s="251"/>
      <c r="V1048287" s="251"/>
      <c r="W1048287" s="251"/>
      <c r="X1048287" s="251"/>
      <c r="Y1048287" s="251"/>
      <c r="Z1048287" s="251"/>
      <c r="AA1048287" s="251"/>
      <c r="AB1048287" s="247"/>
      <c r="AC1048287" s="247"/>
      <c r="AD1048287" s="245"/>
      <c r="AE1048287" s="245"/>
      <c r="AF1048287" s="245"/>
      <c r="AG1048287" s="245"/>
    </row>
    <row r="1048288" spans="1:33" ht="12.75">
      <c r="A1048288" s="247"/>
      <c r="B1048288" s="248"/>
      <c r="C1048288" s="249"/>
      <c r="D1048288" s="250"/>
      <c r="E1048288" s="250"/>
      <c r="F1048288" s="250"/>
      <c r="G1048288" s="250"/>
      <c r="H1048288" s="250"/>
      <c r="I1048288" s="250"/>
      <c r="J1048288" s="244"/>
      <c r="K1048288" s="244"/>
      <c r="L1048288" s="244"/>
      <c r="M1048288" s="244"/>
      <c r="N1048288" s="244"/>
      <c r="O1048288" s="251"/>
      <c r="P1048288" s="251"/>
      <c r="Q1048288" s="251"/>
      <c r="R1048288" s="251"/>
      <c r="S1048288" s="251"/>
      <c r="T1048288" s="251"/>
      <c r="U1048288" s="251"/>
      <c r="V1048288" s="251"/>
      <c r="W1048288" s="251"/>
      <c r="X1048288" s="251"/>
      <c r="Y1048288" s="251"/>
      <c r="Z1048288" s="251"/>
      <c r="AA1048288" s="251"/>
      <c r="AB1048288" s="247"/>
      <c r="AC1048288" s="247"/>
      <c r="AD1048288" s="245"/>
      <c r="AE1048288" s="245"/>
      <c r="AF1048288" s="245"/>
      <c r="AG1048288" s="245"/>
    </row>
    <row r="1048289" spans="1:33" ht="12.75">
      <c r="A1048289" s="247"/>
      <c r="B1048289" s="248"/>
      <c r="C1048289" s="249"/>
      <c r="D1048289" s="250"/>
      <c r="E1048289" s="250"/>
      <c r="F1048289" s="250"/>
      <c r="G1048289" s="250"/>
      <c r="H1048289" s="250"/>
      <c r="I1048289" s="250"/>
      <c r="J1048289" s="244"/>
      <c r="K1048289" s="244"/>
      <c r="L1048289" s="244"/>
      <c r="M1048289" s="244"/>
      <c r="N1048289" s="244"/>
      <c r="O1048289" s="251"/>
      <c r="P1048289" s="251"/>
      <c r="Q1048289" s="251"/>
      <c r="R1048289" s="251"/>
      <c r="S1048289" s="251"/>
      <c r="T1048289" s="251"/>
      <c r="U1048289" s="251"/>
      <c r="V1048289" s="251"/>
      <c r="W1048289" s="251"/>
      <c r="X1048289" s="251"/>
      <c r="Y1048289" s="251"/>
      <c r="Z1048289" s="251"/>
      <c r="AA1048289" s="251"/>
      <c r="AB1048289" s="247"/>
      <c r="AC1048289" s="247"/>
      <c r="AD1048289" s="245"/>
      <c r="AE1048289" s="245"/>
      <c r="AF1048289" s="245"/>
      <c r="AG1048289" s="245"/>
    </row>
    <row r="1048290" spans="1:33" ht="12.75">
      <c r="A1048290" s="247"/>
      <c r="B1048290" s="248"/>
      <c r="C1048290" s="249"/>
      <c r="D1048290" s="250"/>
      <c r="E1048290" s="250"/>
      <c r="F1048290" s="250"/>
      <c r="G1048290" s="250"/>
      <c r="H1048290" s="250"/>
      <c r="I1048290" s="250"/>
      <c r="J1048290" s="244"/>
      <c r="K1048290" s="244"/>
      <c r="L1048290" s="244"/>
      <c r="M1048290" s="244"/>
      <c r="N1048290" s="244"/>
      <c r="O1048290" s="251"/>
      <c r="P1048290" s="251"/>
      <c r="Q1048290" s="251"/>
      <c r="R1048290" s="251"/>
      <c r="S1048290" s="251"/>
      <c r="T1048290" s="251"/>
      <c r="U1048290" s="251"/>
      <c r="V1048290" s="251"/>
      <c r="W1048290" s="251"/>
      <c r="X1048290" s="251"/>
      <c r="Y1048290" s="251"/>
      <c r="Z1048290" s="251"/>
      <c r="AA1048290" s="251"/>
      <c r="AB1048290" s="247"/>
      <c r="AC1048290" s="247"/>
      <c r="AD1048290" s="245"/>
      <c r="AE1048290" s="245"/>
      <c r="AF1048290" s="245"/>
      <c r="AG1048290" s="245"/>
    </row>
    <row r="1048291" spans="1:33" ht="12.75">
      <c r="A1048291" s="247"/>
      <c r="B1048291" s="248"/>
      <c r="C1048291" s="249"/>
      <c r="D1048291" s="250"/>
      <c r="E1048291" s="250"/>
      <c r="F1048291" s="250"/>
      <c r="G1048291" s="250"/>
      <c r="H1048291" s="250"/>
      <c r="I1048291" s="250"/>
      <c r="J1048291" s="244"/>
      <c r="K1048291" s="244"/>
      <c r="L1048291" s="244"/>
      <c r="M1048291" s="244"/>
      <c r="N1048291" s="244"/>
      <c r="O1048291" s="251"/>
      <c r="P1048291" s="251"/>
      <c r="Q1048291" s="251"/>
      <c r="R1048291" s="251"/>
      <c r="S1048291" s="251"/>
      <c r="T1048291" s="251"/>
      <c r="U1048291" s="251"/>
      <c r="V1048291" s="251"/>
      <c r="W1048291" s="251"/>
      <c r="X1048291" s="251"/>
      <c r="Y1048291" s="251"/>
      <c r="Z1048291" s="251"/>
      <c r="AA1048291" s="251"/>
      <c r="AB1048291" s="247"/>
      <c r="AC1048291" s="247"/>
      <c r="AD1048291" s="245"/>
      <c r="AE1048291" s="245"/>
      <c r="AF1048291" s="245"/>
      <c r="AG1048291" s="245"/>
    </row>
    <row r="1048292" spans="1:33" ht="12.75">
      <c r="A1048292" s="247"/>
      <c r="B1048292" s="248"/>
      <c r="C1048292" s="249"/>
      <c r="D1048292" s="250"/>
      <c r="E1048292" s="250"/>
      <c r="F1048292" s="250"/>
      <c r="G1048292" s="250"/>
      <c r="H1048292" s="250"/>
      <c r="I1048292" s="250"/>
      <c r="J1048292" s="244"/>
      <c r="K1048292" s="244"/>
      <c r="L1048292" s="244"/>
      <c r="M1048292" s="244"/>
      <c r="N1048292" s="244"/>
      <c r="O1048292" s="251"/>
      <c r="P1048292" s="251"/>
      <c r="Q1048292" s="251"/>
      <c r="R1048292" s="251"/>
      <c r="S1048292" s="251"/>
      <c r="T1048292" s="251"/>
      <c r="U1048292" s="251"/>
      <c r="V1048292" s="251"/>
      <c r="W1048292" s="251"/>
      <c r="X1048292" s="251"/>
      <c r="Y1048292" s="251"/>
      <c r="Z1048292" s="251"/>
      <c r="AA1048292" s="251"/>
      <c r="AB1048292" s="247"/>
      <c r="AC1048292" s="247"/>
      <c r="AD1048292" s="245"/>
      <c r="AE1048292" s="245"/>
      <c r="AF1048292" s="245"/>
      <c r="AG1048292" s="245"/>
    </row>
    <row r="1048293" spans="1:33" ht="12.75">
      <c r="A1048293" s="247"/>
      <c r="B1048293" s="248"/>
      <c r="C1048293" s="249"/>
      <c r="D1048293" s="250"/>
      <c r="E1048293" s="250"/>
      <c r="F1048293" s="250"/>
      <c r="G1048293" s="250"/>
      <c r="H1048293" s="250"/>
      <c r="I1048293" s="250"/>
      <c r="J1048293" s="244"/>
      <c r="K1048293" s="244"/>
      <c r="L1048293" s="244"/>
      <c r="M1048293" s="244"/>
      <c r="N1048293" s="244"/>
      <c r="O1048293" s="251"/>
      <c r="P1048293" s="251"/>
      <c r="Q1048293" s="251"/>
      <c r="R1048293" s="251"/>
      <c r="S1048293" s="251"/>
      <c r="T1048293" s="251"/>
      <c r="U1048293" s="251"/>
      <c r="V1048293" s="251"/>
      <c r="W1048293" s="251"/>
      <c r="X1048293" s="251"/>
      <c r="Y1048293" s="251"/>
      <c r="Z1048293" s="251"/>
      <c r="AA1048293" s="251"/>
      <c r="AB1048293" s="247"/>
      <c r="AC1048293" s="247"/>
      <c r="AD1048293" s="245"/>
      <c r="AE1048293" s="245"/>
      <c r="AF1048293" s="245"/>
      <c r="AG1048293" s="245"/>
    </row>
    <row r="1048294" spans="1:33" ht="12.75">
      <c r="A1048294" s="247"/>
      <c r="B1048294" s="248"/>
      <c r="C1048294" s="249"/>
      <c r="D1048294" s="250"/>
      <c r="E1048294" s="250"/>
      <c r="F1048294" s="250"/>
      <c r="G1048294" s="250"/>
      <c r="H1048294" s="250"/>
      <c r="I1048294" s="250"/>
      <c r="J1048294" s="244"/>
      <c r="K1048294" s="244"/>
      <c r="L1048294" s="244"/>
      <c r="M1048294" s="244"/>
      <c r="N1048294" s="244"/>
      <c r="O1048294" s="251"/>
      <c r="P1048294" s="251"/>
      <c r="Q1048294" s="251"/>
      <c r="R1048294" s="251"/>
      <c r="S1048294" s="251"/>
      <c r="T1048294" s="251"/>
      <c r="U1048294" s="251"/>
      <c r="V1048294" s="251"/>
      <c r="W1048294" s="251"/>
      <c r="X1048294" s="251"/>
      <c r="Y1048294" s="251"/>
      <c r="Z1048294" s="251"/>
      <c r="AA1048294" s="251"/>
      <c r="AB1048294" s="247"/>
      <c r="AC1048294" s="247"/>
      <c r="AD1048294" s="245"/>
      <c r="AE1048294" s="245"/>
      <c r="AF1048294" s="245"/>
      <c r="AG1048294" s="245"/>
    </row>
    <row r="1048295" spans="1:33" ht="12.75">
      <c r="A1048295" s="247"/>
      <c r="B1048295" s="248"/>
      <c r="C1048295" s="249"/>
      <c r="D1048295" s="250"/>
      <c r="E1048295" s="250"/>
      <c r="F1048295" s="250"/>
      <c r="G1048295" s="250"/>
      <c r="H1048295" s="250"/>
      <c r="I1048295" s="250"/>
      <c r="J1048295" s="244"/>
      <c r="K1048295" s="244"/>
      <c r="L1048295" s="244"/>
      <c r="M1048295" s="244"/>
      <c r="N1048295" s="244"/>
      <c r="O1048295" s="251"/>
      <c r="P1048295" s="251"/>
      <c r="Q1048295" s="251"/>
      <c r="R1048295" s="251"/>
      <c r="S1048295" s="251"/>
      <c r="T1048295" s="251"/>
      <c r="U1048295" s="251"/>
      <c r="V1048295" s="251"/>
      <c r="W1048295" s="251"/>
      <c r="X1048295" s="251"/>
      <c r="Y1048295" s="251"/>
      <c r="Z1048295" s="251"/>
      <c r="AA1048295" s="251"/>
      <c r="AB1048295" s="247"/>
      <c r="AC1048295" s="247"/>
      <c r="AD1048295" s="245"/>
      <c r="AE1048295" s="245"/>
      <c r="AF1048295" s="245"/>
      <c r="AG1048295" s="245"/>
    </row>
    <row r="1048296" spans="1:33" ht="12.75">
      <c r="A1048296" s="247"/>
      <c r="B1048296" s="248"/>
      <c r="C1048296" s="249"/>
      <c r="D1048296" s="250"/>
      <c r="E1048296" s="250"/>
      <c r="F1048296" s="250"/>
      <c r="G1048296" s="250"/>
      <c r="H1048296" s="250"/>
      <c r="I1048296" s="250"/>
      <c r="J1048296" s="244"/>
      <c r="K1048296" s="244"/>
      <c r="L1048296" s="244"/>
      <c r="M1048296" s="244"/>
      <c r="N1048296" s="244"/>
      <c r="O1048296" s="251"/>
      <c r="P1048296" s="251"/>
      <c r="Q1048296" s="251"/>
      <c r="R1048296" s="251"/>
      <c r="S1048296" s="251"/>
      <c r="T1048296" s="251"/>
      <c r="U1048296" s="251"/>
      <c r="V1048296" s="251"/>
      <c r="W1048296" s="251"/>
      <c r="X1048296" s="251"/>
      <c r="Y1048296" s="251"/>
      <c r="Z1048296" s="251"/>
      <c r="AA1048296" s="251"/>
      <c r="AB1048296" s="247"/>
      <c r="AC1048296" s="247"/>
      <c r="AD1048296" s="245"/>
      <c r="AE1048296" s="245"/>
      <c r="AF1048296" s="245"/>
      <c r="AG1048296" s="245"/>
    </row>
    <row r="1048297" spans="1:33" ht="12.75">
      <c r="A1048297" s="247"/>
      <c r="B1048297" s="248"/>
      <c r="C1048297" s="249"/>
      <c r="D1048297" s="250"/>
      <c r="E1048297" s="250"/>
      <c r="F1048297" s="250"/>
      <c r="G1048297" s="250"/>
      <c r="H1048297" s="250"/>
      <c r="I1048297" s="250"/>
      <c r="J1048297" s="244"/>
      <c r="K1048297" s="244"/>
      <c r="L1048297" s="244"/>
      <c r="M1048297" s="244"/>
      <c r="N1048297" s="244"/>
      <c r="O1048297" s="251"/>
      <c r="P1048297" s="251"/>
      <c r="Q1048297" s="251"/>
      <c r="R1048297" s="251"/>
      <c r="S1048297" s="251"/>
      <c r="T1048297" s="251"/>
      <c r="U1048297" s="251"/>
      <c r="V1048297" s="251"/>
      <c r="W1048297" s="251"/>
      <c r="X1048297" s="251"/>
      <c r="Y1048297" s="251"/>
      <c r="Z1048297" s="251"/>
      <c r="AA1048297" s="251"/>
      <c r="AB1048297" s="247"/>
      <c r="AC1048297" s="247"/>
      <c r="AD1048297" s="245"/>
      <c r="AE1048297" s="245"/>
      <c r="AF1048297" s="245"/>
      <c r="AG1048297" s="245"/>
    </row>
    <row r="1048298" spans="1:33" ht="12.75">
      <c r="A1048298" s="247"/>
      <c r="B1048298" s="248"/>
      <c r="C1048298" s="249"/>
      <c r="D1048298" s="250"/>
      <c r="E1048298" s="250"/>
      <c r="F1048298" s="250"/>
      <c r="G1048298" s="250"/>
      <c r="H1048298" s="250"/>
      <c r="I1048298" s="250"/>
      <c r="J1048298" s="244"/>
      <c r="K1048298" s="244"/>
      <c r="L1048298" s="244"/>
      <c r="M1048298" s="244"/>
      <c r="N1048298" s="244"/>
      <c r="O1048298" s="251"/>
      <c r="P1048298" s="251"/>
      <c r="Q1048298" s="251"/>
      <c r="R1048298" s="251"/>
      <c r="S1048298" s="251"/>
      <c r="T1048298" s="251"/>
      <c r="U1048298" s="251"/>
      <c r="V1048298" s="251"/>
      <c r="W1048298" s="251"/>
      <c r="X1048298" s="251"/>
      <c r="Y1048298" s="251"/>
      <c r="Z1048298" s="251"/>
      <c r="AA1048298" s="251"/>
      <c r="AB1048298" s="247"/>
      <c r="AC1048298" s="247"/>
      <c r="AD1048298" s="245"/>
      <c r="AE1048298" s="245"/>
      <c r="AF1048298" s="245"/>
      <c r="AG1048298" s="245"/>
    </row>
    <row r="1048299" spans="1:33" ht="12.75">
      <c r="A1048299" s="247"/>
      <c r="B1048299" s="248"/>
      <c r="C1048299" s="249"/>
      <c r="D1048299" s="250"/>
      <c r="E1048299" s="250"/>
      <c r="F1048299" s="250"/>
      <c r="G1048299" s="250"/>
      <c r="H1048299" s="250"/>
      <c r="I1048299" s="250"/>
      <c r="J1048299" s="244"/>
      <c r="K1048299" s="244"/>
      <c r="L1048299" s="244"/>
      <c r="M1048299" s="244"/>
      <c r="N1048299" s="244"/>
      <c r="O1048299" s="251"/>
      <c r="P1048299" s="251"/>
      <c r="Q1048299" s="251"/>
      <c r="R1048299" s="251"/>
      <c r="S1048299" s="251"/>
      <c r="T1048299" s="251"/>
      <c r="U1048299" s="251"/>
      <c r="V1048299" s="251"/>
      <c r="W1048299" s="251"/>
      <c r="X1048299" s="251"/>
      <c r="Y1048299" s="251"/>
      <c r="Z1048299" s="251"/>
      <c r="AA1048299" s="251"/>
      <c r="AB1048299" s="247"/>
      <c r="AC1048299" s="247"/>
      <c r="AD1048299" s="245"/>
      <c r="AE1048299" s="245"/>
      <c r="AF1048299" s="245"/>
      <c r="AG1048299" s="245"/>
    </row>
    <row r="1048300" spans="1:33" ht="12.75">
      <c r="A1048300" s="247"/>
      <c r="B1048300" s="248"/>
      <c r="C1048300" s="249"/>
      <c r="D1048300" s="250"/>
      <c r="E1048300" s="250"/>
      <c r="F1048300" s="250"/>
      <c r="G1048300" s="250"/>
      <c r="H1048300" s="250"/>
      <c r="I1048300" s="250"/>
      <c r="J1048300" s="244"/>
      <c r="K1048300" s="244"/>
      <c r="L1048300" s="244"/>
      <c r="M1048300" s="244"/>
      <c r="N1048300" s="244"/>
      <c r="O1048300" s="251"/>
      <c r="P1048300" s="251"/>
      <c r="Q1048300" s="251"/>
      <c r="R1048300" s="251"/>
      <c r="S1048300" s="251"/>
      <c r="T1048300" s="251"/>
      <c r="U1048300" s="251"/>
      <c r="V1048300" s="251"/>
      <c r="W1048300" s="251"/>
      <c r="X1048300" s="251"/>
      <c r="Y1048300" s="251"/>
      <c r="Z1048300" s="251"/>
      <c r="AA1048300" s="251"/>
      <c r="AB1048300" s="247"/>
      <c r="AC1048300" s="247"/>
      <c r="AD1048300" s="245"/>
      <c r="AE1048300" s="245"/>
      <c r="AF1048300" s="245"/>
      <c r="AG1048300" s="245"/>
    </row>
    <row r="1048301" spans="1:33" ht="12.75">
      <c r="A1048301" s="247"/>
      <c r="B1048301" s="248"/>
      <c r="C1048301" s="249"/>
      <c r="D1048301" s="250"/>
      <c r="E1048301" s="250"/>
      <c r="F1048301" s="250"/>
      <c r="G1048301" s="250"/>
      <c r="H1048301" s="250"/>
      <c r="I1048301" s="250"/>
      <c r="J1048301" s="244"/>
      <c r="K1048301" s="244"/>
      <c r="L1048301" s="244"/>
      <c r="M1048301" s="244"/>
      <c r="N1048301" s="244"/>
      <c r="O1048301" s="251"/>
      <c r="P1048301" s="251"/>
      <c r="Q1048301" s="251"/>
      <c r="R1048301" s="251"/>
      <c r="S1048301" s="251"/>
      <c r="T1048301" s="251"/>
      <c r="U1048301" s="251"/>
      <c r="V1048301" s="251"/>
      <c r="W1048301" s="251"/>
      <c r="X1048301" s="251"/>
      <c r="Y1048301" s="251"/>
      <c r="Z1048301" s="251"/>
      <c r="AA1048301" s="251"/>
      <c r="AB1048301" s="247"/>
      <c r="AC1048301" s="247"/>
      <c r="AD1048301" s="245"/>
      <c r="AE1048301" s="245"/>
      <c r="AF1048301" s="245"/>
      <c r="AG1048301" s="245"/>
    </row>
    <row r="1048302" spans="1:33" ht="12.75">
      <c r="A1048302" s="247"/>
      <c r="B1048302" s="248"/>
      <c r="C1048302" s="249"/>
      <c r="D1048302" s="250"/>
      <c r="E1048302" s="250"/>
      <c r="F1048302" s="250"/>
      <c r="G1048302" s="250"/>
      <c r="H1048302" s="250"/>
      <c r="I1048302" s="250"/>
      <c r="J1048302" s="244"/>
      <c r="K1048302" s="244"/>
      <c r="L1048302" s="244"/>
      <c r="M1048302" s="244"/>
      <c r="N1048302" s="244"/>
      <c r="O1048302" s="251"/>
      <c r="P1048302" s="251"/>
      <c r="Q1048302" s="251"/>
      <c r="R1048302" s="251"/>
      <c r="S1048302" s="251"/>
      <c r="T1048302" s="251"/>
      <c r="U1048302" s="251"/>
      <c r="V1048302" s="251"/>
      <c r="W1048302" s="251"/>
      <c r="X1048302" s="251"/>
      <c r="Y1048302" s="251"/>
      <c r="Z1048302" s="251"/>
      <c r="AA1048302" s="251"/>
      <c r="AB1048302" s="247"/>
      <c r="AC1048302" s="247"/>
      <c r="AD1048302" s="245"/>
      <c r="AE1048302" s="245"/>
      <c r="AF1048302" s="245"/>
      <c r="AG1048302" s="245"/>
    </row>
    <row r="1048303" spans="1:33" ht="12.75">
      <c r="A1048303" s="247"/>
      <c r="B1048303" s="248"/>
      <c r="C1048303" s="249"/>
      <c r="D1048303" s="250"/>
      <c r="E1048303" s="250"/>
      <c r="F1048303" s="250"/>
      <c r="G1048303" s="250"/>
      <c r="H1048303" s="250"/>
      <c r="I1048303" s="250"/>
      <c r="J1048303" s="244"/>
      <c r="K1048303" s="244"/>
      <c r="L1048303" s="244"/>
      <c r="M1048303" s="244"/>
      <c r="N1048303" s="244"/>
      <c r="O1048303" s="251"/>
      <c r="P1048303" s="251"/>
      <c r="Q1048303" s="251"/>
      <c r="R1048303" s="251"/>
      <c r="S1048303" s="251"/>
      <c r="T1048303" s="251"/>
      <c r="U1048303" s="251"/>
      <c r="V1048303" s="251"/>
      <c r="W1048303" s="251"/>
      <c r="X1048303" s="251"/>
      <c r="Y1048303" s="251"/>
      <c r="Z1048303" s="251"/>
      <c r="AA1048303" s="251"/>
      <c r="AB1048303" s="247"/>
      <c r="AC1048303" s="247"/>
      <c r="AD1048303" s="245"/>
      <c r="AE1048303" s="245"/>
      <c r="AF1048303" s="245"/>
      <c r="AG1048303" s="245"/>
    </row>
    <row r="1048304" spans="1:33" ht="12.75">
      <c r="A1048304" s="247"/>
      <c r="B1048304" s="248"/>
      <c r="C1048304" s="249"/>
      <c r="D1048304" s="250"/>
      <c r="E1048304" s="250"/>
      <c r="F1048304" s="250"/>
      <c r="G1048304" s="250"/>
      <c r="H1048304" s="250"/>
      <c r="I1048304" s="250"/>
      <c r="J1048304" s="244"/>
      <c r="K1048304" s="244"/>
      <c r="L1048304" s="244"/>
      <c r="M1048304" s="244"/>
      <c r="N1048304" s="244"/>
      <c r="O1048304" s="251"/>
      <c r="P1048304" s="251"/>
      <c r="Q1048304" s="251"/>
      <c r="R1048304" s="251"/>
      <c r="S1048304" s="251"/>
      <c r="T1048304" s="251"/>
      <c r="U1048304" s="251"/>
      <c r="V1048304" s="251"/>
      <c r="W1048304" s="251"/>
      <c r="X1048304" s="251"/>
      <c r="Y1048304" s="251"/>
      <c r="Z1048304" s="251"/>
      <c r="AA1048304" s="251"/>
      <c r="AB1048304" s="247"/>
      <c r="AC1048304" s="247"/>
      <c r="AD1048304" s="245"/>
      <c r="AE1048304" s="245"/>
      <c r="AF1048304" s="245"/>
      <c r="AG1048304" s="245"/>
    </row>
    <row r="1048305" spans="1:33" ht="12.75">
      <c r="A1048305" s="247"/>
      <c r="B1048305" s="248"/>
      <c r="C1048305" s="249"/>
      <c r="D1048305" s="250"/>
      <c r="E1048305" s="250"/>
      <c r="F1048305" s="250"/>
      <c r="G1048305" s="250"/>
      <c r="H1048305" s="250"/>
      <c r="I1048305" s="250"/>
      <c r="J1048305" s="244"/>
      <c r="K1048305" s="244"/>
      <c r="L1048305" s="244"/>
      <c r="M1048305" s="244"/>
      <c r="N1048305" s="244"/>
      <c r="O1048305" s="251"/>
      <c r="P1048305" s="251"/>
      <c r="Q1048305" s="251"/>
      <c r="R1048305" s="251"/>
      <c r="S1048305" s="251"/>
      <c r="T1048305" s="251"/>
      <c r="U1048305" s="251"/>
      <c r="V1048305" s="251"/>
      <c r="W1048305" s="251"/>
      <c r="X1048305" s="251"/>
      <c r="Y1048305" s="251"/>
      <c r="Z1048305" s="251"/>
      <c r="AA1048305" s="251"/>
      <c r="AB1048305" s="247"/>
      <c r="AC1048305" s="247"/>
      <c r="AD1048305" s="245"/>
      <c r="AE1048305" s="245"/>
      <c r="AF1048305" s="245"/>
      <c r="AG1048305" s="245"/>
    </row>
    <row r="1048306" spans="1:33" ht="12.75">
      <c r="A1048306" s="247"/>
      <c r="B1048306" s="248"/>
      <c r="C1048306" s="249"/>
      <c r="D1048306" s="250"/>
      <c r="E1048306" s="250"/>
      <c r="F1048306" s="250"/>
      <c r="G1048306" s="250"/>
      <c r="H1048306" s="250"/>
      <c r="I1048306" s="250"/>
      <c r="J1048306" s="244"/>
      <c r="K1048306" s="244"/>
      <c r="L1048306" s="244"/>
      <c r="M1048306" s="244"/>
      <c r="N1048306" s="244"/>
      <c r="O1048306" s="251"/>
      <c r="P1048306" s="251"/>
      <c r="Q1048306" s="251"/>
      <c r="R1048306" s="251"/>
      <c r="S1048306" s="251"/>
      <c r="T1048306" s="251"/>
      <c r="U1048306" s="251"/>
      <c r="V1048306" s="251"/>
      <c r="W1048306" s="251"/>
      <c r="X1048306" s="251"/>
      <c r="Y1048306" s="251"/>
      <c r="Z1048306" s="251"/>
      <c r="AA1048306" s="251"/>
      <c r="AB1048306" s="247"/>
      <c r="AC1048306" s="247"/>
      <c r="AD1048306" s="245"/>
      <c r="AE1048306" s="245"/>
      <c r="AF1048306" s="245"/>
      <c r="AG1048306" s="245"/>
    </row>
    <row r="1048307" spans="1:33" ht="12.75">
      <c r="A1048307" s="247"/>
      <c r="B1048307" s="248"/>
      <c r="C1048307" s="249"/>
      <c r="D1048307" s="250"/>
      <c r="E1048307" s="250"/>
      <c r="F1048307" s="250"/>
      <c r="G1048307" s="250"/>
      <c r="H1048307" s="250"/>
      <c r="I1048307" s="250"/>
      <c r="J1048307" s="244"/>
      <c r="K1048307" s="244"/>
      <c r="L1048307" s="244"/>
      <c r="M1048307" s="244"/>
      <c r="N1048307" s="244"/>
      <c r="O1048307" s="251"/>
      <c r="P1048307" s="251"/>
      <c r="Q1048307" s="251"/>
      <c r="R1048307" s="251"/>
      <c r="S1048307" s="251"/>
      <c r="T1048307" s="251"/>
      <c r="U1048307" s="251"/>
      <c r="V1048307" s="251"/>
      <c r="W1048307" s="251"/>
      <c r="X1048307" s="251"/>
      <c r="Y1048307" s="251"/>
      <c r="Z1048307" s="251"/>
      <c r="AA1048307" s="251"/>
      <c r="AB1048307" s="247"/>
      <c r="AC1048307" s="247"/>
      <c r="AD1048307" s="245"/>
      <c r="AE1048307" s="245"/>
      <c r="AF1048307" s="245"/>
      <c r="AG1048307" s="245"/>
    </row>
    <row r="1048308" spans="1:33" ht="12.75">
      <c r="A1048308" s="247"/>
      <c r="B1048308" s="248"/>
      <c r="C1048308" s="249"/>
      <c r="D1048308" s="250"/>
      <c r="E1048308" s="250"/>
      <c r="F1048308" s="250"/>
      <c r="G1048308" s="250"/>
      <c r="H1048308" s="250"/>
      <c r="I1048308" s="250"/>
      <c r="J1048308" s="244"/>
      <c r="K1048308" s="244"/>
      <c r="L1048308" s="244"/>
      <c r="M1048308" s="244"/>
      <c r="N1048308" s="244"/>
      <c r="O1048308" s="251"/>
      <c r="P1048308" s="251"/>
      <c r="Q1048308" s="251"/>
      <c r="R1048308" s="251"/>
      <c r="S1048308" s="251"/>
      <c r="T1048308" s="251"/>
      <c r="U1048308" s="251"/>
      <c r="V1048308" s="251"/>
      <c r="W1048308" s="251"/>
      <c r="X1048308" s="251"/>
      <c r="Y1048308" s="251"/>
      <c r="Z1048308" s="251"/>
      <c r="AA1048308" s="251"/>
      <c r="AB1048308" s="247"/>
      <c r="AC1048308" s="247"/>
      <c r="AD1048308" s="245"/>
      <c r="AE1048308" s="245"/>
      <c r="AF1048308" s="245"/>
      <c r="AG1048308" s="245"/>
    </row>
    <row r="1048309" spans="1:33" ht="12.75">
      <c r="A1048309" s="247"/>
      <c r="B1048309" s="248"/>
      <c r="C1048309" s="249"/>
      <c r="D1048309" s="250"/>
      <c r="E1048309" s="250"/>
      <c r="F1048309" s="250"/>
      <c r="G1048309" s="250"/>
      <c r="H1048309" s="250"/>
      <c r="I1048309" s="250"/>
      <c r="J1048309" s="244"/>
      <c r="K1048309" s="244"/>
      <c r="L1048309" s="244"/>
      <c r="M1048309" s="244"/>
      <c r="N1048309" s="244"/>
      <c r="O1048309" s="251"/>
      <c r="P1048309" s="251"/>
      <c r="Q1048309" s="251"/>
      <c r="R1048309" s="251"/>
      <c r="S1048309" s="251"/>
      <c r="T1048309" s="251"/>
      <c r="U1048309" s="251"/>
      <c r="V1048309" s="251"/>
      <c r="W1048309" s="251"/>
      <c r="X1048309" s="251"/>
      <c r="Y1048309" s="251"/>
      <c r="Z1048309" s="251"/>
      <c r="AA1048309" s="251"/>
      <c r="AB1048309" s="247"/>
      <c r="AC1048309" s="247"/>
      <c r="AD1048309" s="245"/>
      <c r="AE1048309" s="245"/>
      <c r="AF1048309" s="245"/>
      <c r="AG1048309" s="245"/>
    </row>
    <row r="1048310" spans="1:33" ht="12.75">
      <c r="A1048310" s="247"/>
      <c r="B1048310" s="248"/>
      <c r="C1048310" s="249"/>
      <c r="D1048310" s="250"/>
      <c r="E1048310" s="250"/>
      <c r="F1048310" s="250"/>
      <c r="G1048310" s="250"/>
      <c r="H1048310" s="250"/>
      <c r="I1048310" s="250"/>
      <c r="J1048310" s="244"/>
      <c r="K1048310" s="244"/>
      <c r="L1048310" s="244"/>
      <c r="M1048310" s="244"/>
      <c r="N1048310" s="244"/>
      <c r="O1048310" s="251"/>
      <c r="P1048310" s="251"/>
      <c r="Q1048310" s="251"/>
      <c r="R1048310" s="251"/>
      <c r="S1048310" s="251"/>
      <c r="T1048310" s="251"/>
      <c r="U1048310" s="251"/>
      <c r="V1048310" s="251"/>
      <c r="W1048310" s="251"/>
      <c r="X1048310" s="251"/>
      <c r="Y1048310" s="251"/>
      <c r="Z1048310" s="251"/>
      <c r="AA1048310" s="251"/>
      <c r="AB1048310" s="247"/>
      <c r="AC1048310" s="247"/>
      <c r="AD1048310" s="245"/>
      <c r="AE1048310" s="245"/>
      <c r="AF1048310" s="245"/>
      <c r="AG1048310" s="245"/>
    </row>
    <row r="1048311" spans="1:33" ht="12.75">
      <c r="A1048311" s="247"/>
      <c r="B1048311" s="248"/>
      <c r="C1048311" s="249"/>
      <c r="D1048311" s="250"/>
      <c r="E1048311" s="250"/>
      <c r="F1048311" s="250"/>
      <c r="G1048311" s="250"/>
      <c r="H1048311" s="250"/>
      <c r="I1048311" s="250"/>
      <c r="J1048311" s="244"/>
      <c r="K1048311" s="244"/>
      <c r="L1048311" s="244"/>
      <c r="M1048311" s="244"/>
      <c r="N1048311" s="244"/>
      <c r="O1048311" s="251"/>
      <c r="P1048311" s="251"/>
      <c r="Q1048311" s="251"/>
      <c r="R1048311" s="251"/>
      <c r="S1048311" s="251"/>
      <c r="T1048311" s="251"/>
      <c r="U1048311" s="251"/>
      <c r="V1048311" s="251"/>
      <c r="W1048311" s="251"/>
      <c r="X1048311" s="251"/>
      <c r="Y1048311" s="251"/>
      <c r="Z1048311" s="251"/>
      <c r="AA1048311" s="251"/>
      <c r="AB1048311" s="247"/>
      <c r="AC1048311" s="247"/>
      <c r="AD1048311" s="245"/>
      <c r="AE1048311" s="245"/>
      <c r="AF1048311" s="245"/>
      <c r="AG1048311" s="245"/>
    </row>
    <row r="1048312" spans="1:33" ht="12.75">
      <c r="A1048312" s="247"/>
      <c r="B1048312" s="248"/>
      <c r="C1048312" s="249"/>
      <c r="D1048312" s="250"/>
      <c r="E1048312" s="250"/>
      <c r="F1048312" s="250"/>
      <c r="G1048312" s="250"/>
      <c r="H1048312" s="250"/>
      <c r="I1048312" s="250"/>
      <c r="J1048312" s="244"/>
      <c r="K1048312" s="244"/>
      <c r="L1048312" s="244"/>
      <c r="M1048312" s="244"/>
      <c r="N1048312" s="244"/>
      <c r="O1048312" s="251"/>
      <c r="P1048312" s="251"/>
      <c r="Q1048312" s="251"/>
      <c r="R1048312" s="251"/>
      <c r="S1048312" s="251"/>
      <c r="T1048312" s="251"/>
      <c r="U1048312" s="251"/>
      <c r="V1048312" s="251"/>
      <c r="W1048312" s="251"/>
      <c r="X1048312" s="251"/>
      <c r="Y1048312" s="251"/>
      <c r="Z1048312" s="251"/>
      <c r="AA1048312" s="251"/>
      <c r="AB1048312" s="247"/>
      <c r="AC1048312" s="247"/>
      <c r="AD1048312" s="245"/>
      <c r="AE1048312" s="245"/>
      <c r="AF1048312" s="245"/>
      <c r="AG1048312" s="245"/>
    </row>
    <row r="1048313" spans="1:33" ht="12.75">
      <c r="A1048313" s="247"/>
      <c r="B1048313" s="248"/>
      <c r="C1048313" s="249"/>
      <c r="D1048313" s="250"/>
      <c r="E1048313" s="250"/>
      <c r="F1048313" s="250"/>
      <c r="G1048313" s="250"/>
      <c r="H1048313" s="250"/>
      <c r="I1048313" s="250"/>
      <c r="J1048313" s="244"/>
      <c r="K1048313" s="244"/>
      <c r="L1048313" s="244"/>
      <c r="M1048313" s="244"/>
      <c r="N1048313" s="244"/>
      <c r="O1048313" s="251"/>
      <c r="P1048313" s="251"/>
      <c r="Q1048313" s="251"/>
      <c r="R1048313" s="251"/>
      <c r="S1048313" s="251"/>
      <c r="T1048313" s="251"/>
      <c r="U1048313" s="251"/>
      <c r="V1048313" s="251"/>
      <c r="W1048313" s="251"/>
      <c r="X1048313" s="251"/>
      <c r="Y1048313" s="251"/>
      <c r="Z1048313" s="251"/>
      <c r="AA1048313" s="251"/>
      <c r="AB1048313" s="247"/>
      <c r="AC1048313" s="247"/>
      <c r="AD1048313" s="245"/>
      <c r="AE1048313" s="245"/>
      <c r="AF1048313" s="245"/>
      <c r="AG1048313" s="245"/>
    </row>
    <row r="1048314" spans="1:33" ht="12.75">
      <c r="A1048314" s="247"/>
      <c r="B1048314" s="248"/>
      <c r="C1048314" s="249"/>
      <c r="D1048314" s="250"/>
      <c r="E1048314" s="250"/>
      <c r="F1048314" s="250"/>
      <c r="G1048314" s="250"/>
      <c r="H1048314" s="250"/>
      <c r="I1048314" s="250"/>
      <c r="J1048314" s="244"/>
      <c r="K1048314" s="244"/>
      <c r="L1048314" s="244"/>
      <c r="M1048314" s="244"/>
      <c r="N1048314" s="244"/>
      <c r="O1048314" s="251"/>
      <c r="P1048314" s="251"/>
      <c r="Q1048314" s="251"/>
      <c r="R1048314" s="251"/>
      <c r="S1048314" s="251"/>
      <c r="T1048314" s="251"/>
      <c r="U1048314" s="251"/>
      <c r="V1048314" s="251"/>
      <c r="W1048314" s="251"/>
      <c r="X1048314" s="251"/>
      <c r="Y1048314" s="251"/>
      <c r="Z1048314" s="251"/>
      <c r="AA1048314" s="251"/>
      <c r="AB1048314" s="247"/>
      <c r="AC1048314" s="247"/>
      <c r="AD1048314" s="245"/>
      <c r="AE1048314" s="245"/>
      <c r="AF1048314" s="245"/>
      <c r="AG1048314" s="245"/>
    </row>
    <row r="1048315" spans="1:33" ht="12.75">
      <c r="A1048315" s="247"/>
      <c r="B1048315" s="248"/>
      <c r="C1048315" s="249"/>
      <c r="D1048315" s="250"/>
      <c r="E1048315" s="250"/>
      <c r="F1048315" s="250"/>
      <c r="G1048315" s="250"/>
      <c r="H1048315" s="250"/>
      <c r="I1048315" s="250"/>
      <c r="J1048315" s="244"/>
      <c r="K1048315" s="244"/>
      <c r="L1048315" s="244"/>
      <c r="M1048315" s="244"/>
      <c r="N1048315" s="244"/>
      <c r="O1048315" s="251"/>
      <c r="P1048315" s="251"/>
      <c r="Q1048315" s="251"/>
      <c r="R1048315" s="251"/>
      <c r="S1048315" s="251"/>
      <c r="T1048315" s="251"/>
      <c r="U1048315" s="251"/>
      <c r="V1048315" s="251"/>
      <c r="W1048315" s="251"/>
      <c r="X1048315" s="251"/>
      <c r="Y1048315" s="251"/>
      <c r="Z1048315" s="251"/>
      <c r="AA1048315" s="251"/>
      <c r="AB1048315" s="247"/>
      <c r="AC1048315" s="247"/>
      <c r="AD1048315" s="245"/>
      <c r="AE1048315" s="245"/>
      <c r="AF1048315" s="245"/>
      <c r="AG1048315" s="245"/>
    </row>
    <row r="1048316" spans="1:33" ht="12.75">
      <c r="A1048316" s="247"/>
      <c r="B1048316" s="248"/>
      <c r="C1048316" s="249"/>
      <c r="D1048316" s="250"/>
      <c r="E1048316" s="250"/>
      <c r="F1048316" s="250"/>
      <c r="G1048316" s="250"/>
      <c r="H1048316" s="250"/>
      <c r="I1048316" s="250"/>
      <c r="J1048316" s="244"/>
      <c r="K1048316" s="244"/>
      <c r="L1048316" s="244"/>
      <c r="M1048316" s="244"/>
      <c r="N1048316" s="244"/>
      <c r="O1048316" s="251"/>
      <c r="P1048316" s="251"/>
      <c r="Q1048316" s="251"/>
      <c r="R1048316" s="251"/>
      <c r="S1048316" s="251"/>
      <c r="T1048316" s="251"/>
      <c r="U1048316" s="251"/>
      <c r="V1048316" s="251"/>
      <c r="W1048316" s="251"/>
      <c r="X1048316" s="251"/>
      <c r="Y1048316" s="251"/>
      <c r="Z1048316" s="251"/>
      <c r="AA1048316" s="251"/>
      <c r="AB1048316" s="247"/>
      <c r="AC1048316" s="247"/>
      <c r="AD1048316" s="245"/>
      <c r="AE1048316" s="245"/>
      <c r="AF1048316" s="245"/>
      <c r="AG1048316" s="245"/>
    </row>
    <row r="1048317" spans="1:33" ht="12.75">
      <c r="A1048317" s="247"/>
      <c r="B1048317" s="248"/>
      <c r="C1048317" s="249"/>
      <c r="D1048317" s="250"/>
      <c r="E1048317" s="250"/>
      <c r="F1048317" s="250"/>
      <c r="G1048317" s="250"/>
      <c r="H1048317" s="250"/>
      <c r="I1048317" s="250"/>
      <c r="J1048317" s="244"/>
      <c r="K1048317" s="244"/>
      <c r="L1048317" s="244"/>
      <c r="M1048317" s="244"/>
      <c r="N1048317" s="244"/>
      <c r="O1048317" s="251"/>
      <c r="P1048317" s="251"/>
      <c r="Q1048317" s="251"/>
      <c r="R1048317" s="251"/>
      <c r="S1048317" s="251"/>
      <c r="T1048317" s="251"/>
      <c r="U1048317" s="251"/>
      <c r="V1048317" s="251"/>
      <c r="W1048317" s="251"/>
      <c r="X1048317" s="251"/>
      <c r="Y1048317" s="251"/>
      <c r="Z1048317" s="251"/>
      <c r="AA1048317" s="251"/>
      <c r="AB1048317" s="247"/>
      <c r="AC1048317" s="247"/>
      <c r="AD1048317" s="245"/>
      <c r="AE1048317" s="245"/>
      <c r="AF1048317" s="245"/>
      <c r="AG1048317" s="245"/>
    </row>
    <row r="1048318" spans="1:33" ht="12.75">
      <c r="A1048318" s="247"/>
      <c r="B1048318" s="248"/>
      <c r="C1048318" s="249"/>
      <c r="D1048318" s="250"/>
      <c r="E1048318" s="250"/>
      <c r="F1048318" s="250"/>
      <c r="G1048318" s="250"/>
      <c r="H1048318" s="250"/>
      <c r="I1048318" s="250"/>
      <c r="J1048318" s="244"/>
      <c r="K1048318" s="244"/>
      <c r="L1048318" s="244"/>
      <c r="M1048318" s="244"/>
      <c r="N1048318" s="244"/>
      <c r="O1048318" s="251"/>
      <c r="P1048318" s="251"/>
      <c r="Q1048318" s="251"/>
      <c r="R1048318" s="251"/>
      <c r="S1048318" s="251"/>
      <c r="T1048318" s="251"/>
      <c r="U1048318" s="251"/>
      <c r="V1048318" s="251"/>
      <c r="W1048318" s="251"/>
      <c r="X1048318" s="251"/>
      <c r="Y1048318" s="251"/>
      <c r="Z1048318" s="251"/>
      <c r="AA1048318" s="251"/>
      <c r="AB1048318" s="247"/>
      <c r="AC1048318" s="247"/>
      <c r="AD1048318" s="245"/>
      <c r="AE1048318" s="245"/>
      <c r="AF1048318" s="245"/>
      <c r="AG1048318" s="245"/>
    </row>
    <row r="1048319" spans="1:33" ht="12.75">
      <c r="A1048319" s="247"/>
      <c r="B1048319" s="248"/>
      <c r="C1048319" s="249"/>
      <c r="D1048319" s="250"/>
      <c r="E1048319" s="250"/>
      <c r="F1048319" s="250"/>
      <c r="G1048319" s="250"/>
      <c r="H1048319" s="250"/>
      <c r="I1048319" s="250"/>
      <c r="J1048319" s="244"/>
      <c r="K1048319" s="244"/>
      <c r="L1048319" s="244"/>
      <c r="M1048319" s="244"/>
      <c r="N1048319" s="244"/>
      <c r="O1048319" s="251"/>
      <c r="P1048319" s="251"/>
      <c r="Q1048319" s="251"/>
      <c r="R1048319" s="251"/>
      <c r="S1048319" s="251"/>
      <c r="T1048319" s="251"/>
      <c r="U1048319" s="251"/>
      <c r="V1048319" s="251"/>
      <c r="W1048319" s="251"/>
      <c r="X1048319" s="251"/>
      <c r="Y1048319" s="251"/>
      <c r="Z1048319" s="251"/>
      <c r="AA1048319" s="251"/>
      <c r="AB1048319" s="247"/>
      <c r="AC1048319" s="247"/>
      <c r="AD1048319" s="245"/>
      <c r="AE1048319" s="245"/>
      <c r="AF1048319" s="245"/>
      <c r="AG1048319" s="245"/>
    </row>
    <row r="1048320" spans="1:33" ht="12.75">
      <c r="A1048320" s="247"/>
      <c r="B1048320" s="248"/>
      <c r="C1048320" s="249"/>
      <c r="D1048320" s="250"/>
      <c r="E1048320" s="250"/>
      <c r="F1048320" s="250"/>
      <c r="G1048320" s="250"/>
      <c r="H1048320" s="250"/>
      <c r="I1048320" s="250"/>
      <c r="J1048320" s="244"/>
      <c r="K1048320" s="244"/>
      <c r="L1048320" s="244"/>
      <c r="M1048320" s="244"/>
      <c r="N1048320" s="244"/>
      <c r="O1048320" s="251"/>
      <c r="P1048320" s="251"/>
      <c r="Q1048320" s="251"/>
      <c r="R1048320" s="251"/>
      <c r="S1048320" s="251"/>
      <c r="T1048320" s="251"/>
      <c r="U1048320" s="251"/>
      <c r="V1048320" s="251"/>
      <c r="W1048320" s="251"/>
      <c r="X1048320" s="251"/>
      <c r="Y1048320" s="251"/>
      <c r="Z1048320" s="251"/>
      <c r="AA1048320" s="251"/>
      <c r="AB1048320" s="247"/>
      <c r="AC1048320" s="247"/>
      <c r="AD1048320" s="245"/>
      <c r="AE1048320" s="245"/>
      <c r="AF1048320" s="245"/>
      <c r="AG1048320" s="245"/>
    </row>
    <row r="1048321" spans="1:33" ht="12.75">
      <c r="A1048321" s="247"/>
      <c r="B1048321" s="248"/>
      <c r="C1048321" s="249"/>
      <c r="D1048321" s="250"/>
      <c r="E1048321" s="250"/>
      <c r="F1048321" s="250"/>
      <c r="G1048321" s="250"/>
      <c r="H1048321" s="250"/>
      <c r="I1048321" s="250"/>
      <c r="J1048321" s="244"/>
      <c r="K1048321" s="244"/>
      <c r="L1048321" s="244"/>
      <c r="M1048321" s="244"/>
      <c r="N1048321" s="244"/>
      <c r="O1048321" s="251"/>
      <c r="P1048321" s="251"/>
      <c r="Q1048321" s="251"/>
      <c r="R1048321" s="251"/>
      <c r="S1048321" s="251"/>
      <c r="T1048321" s="251"/>
      <c r="U1048321" s="251"/>
      <c r="V1048321" s="251"/>
      <c r="W1048321" s="251"/>
      <c r="X1048321" s="251"/>
      <c r="Y1048321" s="251"/>
      <c r="Z1048321" s="251"/>
      <c r="AA1048321" s="251"/>
      <c r="AB1048321" s="247"/>
      <c r="AC1048321" s="247"/>
      <c r="AD1048321" s="245"/>
      <c r="AE1048321" s="245"/>
      <c r="AF1048321" s="245"/>
      <c r="AG1048321" s="245"/>
    </row>
    <row r="1048322" spans="1:33" ht="12.75">
      <c r="A1048322" s="247"/>
      <c r="B1048322" s="248"/>
      <c r="C1048322" s="249"/>
      <c r="D1048322" s="250"/>
      <c r="E1048322" s="250"/>
      <c r="F1048322" s="250"/>
      <c r="G1048322" s="250"/>
      <c r="H1048322" s="250"/>
      <c r="I1048322" s="250"/>
      <c r="J1048322" s="244"/>
      <c r="K1048322" s="244"/>
      <c r="L1048322" s="244"/>
      <c r="M1048322" s="244"/>
      <c r="N1048322" s="244"/>
      <c r="O1048322" s="251"/>
      <c r="P1048322" s="251"/>
      <c r="Q1048322" s="251"/>
      <c r="R1048322" s="251"/>
      <c r="S1048322" s="251"/>
      <c r="T1048322" s="251"/>
      <c r="U1048322" s="251"/>
      <c r="V1048322" s="251"/>
      <c r="W1048322" s="251"/>
      <c r="X1048322" s="251"/>
      <c r="Y1048322" s="251"/>
      <c r="Z1048322" s="251"/>
      <c r="AA1048322" s="251"/>
      <c r="AB1048322" s="247"/>
      <c r="AC1048322" s="247"/>
      <c r="AD1048322" s="245"/>
      <c r="AE1048322" s="245"/>
      <c r="AF1048322" s="245"/>
      <c r="AG1048322" s="245"/>
    </row>
    <row r="1048323" spans="1:33" ht="12.75">
      <c r="A1048323" s="247"/>
      <c r="B1048323" s="248"/>
      <c r="C1048323" s="249"/>
      <c r="D1048323" s="250"/>
      <c r="E1048323" s="250"/>
      <c r="F1048323" s="250"/>
      <c r="G1048323" s="250"/>
      <c r="H1048323" s="250"/>
      <c r="I1048323" s="250"/>
      <c r="J1048323" s="244"/>
      <c r="K1048323" s="244"/>
      <c r="L1048323" s="244"/>
      <c r="M1048323" s="244"/>
      <c r="N1048323" s="244"/>
      <c r="O1048323" s="251"/>
      <c r="P1048323" s="251"/>
      <c r="Q1048323" s="251"/>
      <c r="R1048323" s="251"/>
      <c r="S1048323" s="251"/>
      <c r="T1048323" s="251"/>
      <c r="U1048323" s="251"/>
      <c r="V1048323" s="251"/>
      <c r="W1048323" s="251"/>
      <c r="X1048323" s="251"/>
      <c r="Y1048323" s="251"/>
      <c r="Z1048323" s="251"/>
      <c r="AA1048323" s="251"/>
      <c r="AB1048323" s="247"/>
      <c r="AC1048323" s="247"/>
      <c r="AD1048323" s="245"/>
      <c r="AE1048323" s="245"/>
      <c r="AF1048323" s="245"/>
      <c r="AG1048323" s="245"/>
    </row>
    <row r="1048324" spans="1:33" ht="12.75">
      <c r="A1048324" s="247"/>
      <c r="B1048324" s="248"/>
      <c r="C1048324" s="249"/>
      <c r="D1048324" s="250"/>
      <c r="E1048324" s="250"/>
      <c r="F1048324" s="250"/>
      <c r="G1048324" s="250"/>
      <c r="H1048324" s="250"/>
      <c r="I1048324" s="250"/>
      <c r="J1048324" s="244"/>
      <c r="K1048324" s="244"/>
      <c r="L1048324" s="244"/>
      <c r="M1048324" s="244"/>
      <c r="N1048324" s="244"/>
      <c r="O1048324" s="251"/>
      <c r="P1048324" s="251"/>
      <c r="Q1048324" s="251"/>
      <c r="R1048324" s="251"/>
      <c r="S1048324" s="251"/>
      <c r="T1048324" s="251"/>
      <c r="U1048324" s="251"/>
      <c r="V1048324" s="251"/>
      <c r="W1048324" s="251"/>
      <c r="X1048324" s="251"/>
      <c r="Y1048324" s="251"/>
      <c r="Z1048324" s="251"/>
      <c r="AA1048324" s="251"/>
      <c r="AB1048324" s="247"/>
      <c r="AC1048324" s="247"/>
      <c r="AD1048324" s="245"/>
      <c r="AE1048324" s="245"/>
      <c r="AF1048324" s="245"/>
      <c r="AG1048324" s="245"/>
    </row>
    <row r="1048325" spans="1:33" ht="12.75">
      <c r="A1048325" s="247"/>
      <c r="B1048325" s="248"/>
      <c r="C1048325" s="249"/>
      <c r="D1048325" s="250"/>
      <c r="E1048325" s="250"/>
      <c r="F1048325" s="250"/>
      <c r="G1048325" s="250"/>
      <c r="H1048325" s="250"/>
      <c r="I1048325" s="250"/>
      <c r="J1048325" s="244"/>
      <c r="K1048325" s="244"/>
      <c r="L1048325" s="244"/>
      <c r="M1048325" s="244"/>
      <c r="N1048325" s="244"/>
      <c r="O1048325" s="251"/>
      <c r="P1048325" s="251"/>
      <c r="Q1048325" s="251"/>
      <c r="R1048325" s="251"/>
      <c r="S1048325" s="251"/>
      <c r="T1048325" s="251"/>
      <c r="U1048325" s="251"/>
      <c r="V1048325" s="251"/>
      <c r="W1048325" s="251"/>
      <c r="X1048325" s="251"/>
      <c r="Y1048325" s="251"/>
      <c r="Z1048325" s="251"/>
      <c r="AA1048325" s="251"/>
      <c r="AB1048325" s="247"/>
      <c r="AC1048325" s="247"/>
      <c r="AD1048325" s="245"/>
      <c r="AE1048325" s="245"/>
      <c r="AF1048325" s="245"/>
      <c r="AG1048325" s="245"/>
    </row>
    <row r="1048326" spans="1:33" ht="12.75">
      <c r="A1048326" s="247"/>
      <c r="B1048326" s="248"/>
      <c r="C1048326" s="249"/>
      <c r="D1048326" s="250"/>
      <c r="E1048326" s="250"/>
      <c r="F1048326" s="250"/>
      <c r="G1048326" s="250"/>
      <c r="H1048326" s="250"/>
      <c r="I1048326" s="250"/>
      <c r="J1048326" s="244"/>
      <c r="K1048326" s="244"/>
      <c r="L1048326" s="244"/>
      <c r="M1048326" s="244"/>
      <c r="N1048326" s="244"/>
      <c r="O1048326" s="251"/>
      <c r="P1048326" s="251"/>
      <c r="Q1048326" s="251"/>
      <c r="R1048326" s="251"/>
      <c r="S1048326" s="251"/>
      <c r="T1048326" s="251"/>
      <c r="U1048326" s="251"/>
      <c r="V1048326" s="251"/>
      <c r="W1048326" s="251"/>
      <c r="X1048326" s="251"/>
      <c r="Y1048326" s="251"/>
      <c r="Z1048326" s="251"/>
      <c r="AA1048326" s="251"/>
      <c r="AB1048326" s="247"/>
      <c r="AC1048326" s="247"/>
      <c r="AD1048326" s="245"/>
      <c r="AE1048326" s="245"/>
      <c r="AF1048326" s="245"/>
      <c r="AG1048326" s="245"/>
    </row>
    <row r="1048327" spans="1:33" ht="12.75">
      <c r="A1048327" s="247"/>
      <c r="B1048327" s="248"/>
      <c r="C1048327" s="249"/>
      <c r="D1048327" s="250"/>
      <c r="E1048327" s="250"/>
      <c r="F1048327" s="250"/>
      <c r="G1048327" s="250"/>
      <c r="H1048327" s="250"/>
      <c r="I1048327" s="250"/>
      <c r="J1048327" s="244"/>
      <c r="K1048327" s="244"/>
      <c r="L1048327" s="244"/>
      <c r="M1048327" s="244"/>
      <c r="N1048327" s="244"/>
      <c r="O1048327" s="251"/>
      <c r="P1048327" s="251"/>
      <c r="Q1048327" s="251"/>
      <c r="R1048327" s="251"/>
      <c r="S1048327" s="251"/>
      <c r="T1048327" s="251"/>
      <c r="U1048327" s="251"/>
      <c r="V1048327" s="251"/>
      <c r="W1048327" s="251"/>
      <c r="X1048327" s="251"/>
      <c r="Y1048327" s="251"/>
      <c r="Z1048327" s="251"/>
      <c r="AA1048327" s="251"/>
      <c r="AB1048327" s="247"/>
      <c r="AC1048327" s="247"/>
      <c r="AD1048327" s="245"/>
      <c r="AE1048327" s="245"/>
      <c r="AF1048327" s="245"/>
      <c r="AG1048327" s="245"/>
    </row>
    <row r="1048328" spans="1:33" ht="12.75">
      <c r="A1048328" s="247"/>
      <c r="B1048328" s="248"/>
      <c r="C1048328" s="249"/>
      <c r="D1048328" s="250"/>
      <c r="E1048328" s="250"/>
      <c r="F1048328" s="250"/>
      <c r="G1048328" s="250"/>
      <c r="H1048328" s="250"/>
      <c r="I1048328" s="250"/>
      <c r="J1048328" s="244"/>
      <c r="K1048328" s="244"/>
      <c r="L1048328" s="244"/>
      <c r="M1048328" s="244"/>
      <c r="N1048328" s="244"/>
      <c r="O1048328" s="251"/>
      <c r="P1048328" s="251"/>
      <c r="Q1048328" s="251"/>
      <c r="R1048328" s="251"/>
      <c r="S1048328" s="251"/>
      <c r="T1048328" s="251"/>
      <c r="U1048328" s="251"/>
      <c r="V1048328" s="251"/>
      <c r="W1048328" s="251"/>
      <c r="X1048328" s="251"/>
      <c r="Y1048328" s="251"/>
      <c r="Z1048328" s="251"/>
      <c r="AA1048328" s="251"/>
      <c r="AB1048328" s="247"/>
      <c r="AC1048328" s="247"/>
      <c r="AD1048328" s="245"/>
      <c r="AE1048328" s="245"/>
      <c r="AF1048328" s="245"/>
      <c r="AG1048328" s="245"/>
    </row>
    <row r="1048329" spans="1:33" ht="12.75">
      <c r="A1048329" s="247"/>
      <c r="B1048329" s="248"/>
      <c r="C1048329" s="249"/>
      <c r="D1048329" s="250"/>
      <c r="E1048329" s="250"/>
      <c r="F1048329" s="250"/>
      <c r="G1048329" s="250"/>
      <c r="H1048329" s="250"/>
      <c r="I1048329" s="250"/>
      <c r="J1048329" s="244"/>
      <c r="K1048329" s="244"/>
      <c r="L1048329" s="244"/>
      <c r="M1048329" s="244"/>
      <c r="N1048329" s="244"/>
      <c r="O1048329" s="251"/>
      <c r="P1048329" s="251"/>
      <c r="Q1048329" s="251"/>
      <c r="R1048329" s="251"/>
      <c r="S1048329" s="251"/>
      <c r="T1048329" s="251"/>
      <c r="U1048329" s="251"/>
      <c r="V1048329" s="251"/>
      <c r="W1048329" s="251"/>
      <c r="X1048329" s="251"/>
      <c r="Y1048329" s="251"/>
      <c r="Z1048329" s="251"/>
      <c r="AA1048329" s="251"/>
      <c r="AB1048329" s="247"/>
      <c r="AC1048329" s="247"/>
      <c r="AD1048329" s="245"/>
      <c r="AE1048329" s="245"/>
      <c r="AF1048329" s="245"/>
      <c r="AG1048329" s="245"/>
    </row>
    <row r="1048330" spans="1:33" ht="12.75">
      <c r="A1048330" s="247"/>
      <c r="B1048330" s="248"/>
      <c r="C1048330" s="249"/>
      <c r="D1048330" s="250"/>
      <c r="E1048330" s="250"/>
      <c r="F1048330" s="250"/>
      <c r="G1048330" s="250"/>
      <c r="H1048330" s="250"/>
      <c r="I1048330" s="250"/>
      <c r="J1048330" s="244"/>
      <c r="K1048330" s="244"/>
      <c r="L1048330" s="244"/>
      <c r="M1048330" s="244"/>
      <c r="N1048330" s="244"/>
      <c r="O1048330" s="251"/>
      <c r="P1048330" s="251"/>
      <c r="Q1048330" s="251"/>
      <c r="R1048330" s="251"/>
      <c r="S1048330" s="251"/>
      <c r="T1048330" s="251"/>
      <c r="U1048330" s="251"/>
      <c r="V1048330" s="251"/>
      <c r="W1048330" s="251"/>
      <c r="X1048330" s="251"/>
      <c r="Y1048330" s="251"/>
      <c r="Z1048330" s="251"/>
      <c r="AA1048330" s="251"/>
      <c r="AB1048330" s="247"/>
      <c r="AC1048330" s="247"/>
      <c r="AD1048330" s="245"/>
      <c r="AE1048330" s="245"/>
      <c r="AF1048330" s="245"/>
      <c r="AG1048330" s="245"/>
    </row>
    <row r="1048331" spans="1:33" ht="12.75">
      <c r="A1048331" s="247"/>
      <c r="B1048331" s="248"/>
      <c r="C1048331" s="249"/>
      <c r="D1048331" s="250"/>
      <c r="E1048331" s="250"/>
      <c r="F1048331" s="250"/>
      <c r="G1048331" s="250"/>
      <c r="H1048331" s="250"/>
      <c r="I1048331" s="250"/>
      <c r="J1048331" s="244"/>
      <c r="K1048331" s="244"/>
      <c r="L1048331" s="244"/>
      <c r="M1048331" s="244"/>
      <c r="N1048331" s="244"/>
      <c r="O1048331" s="251"/>
      <c r="P1048331" s="251"/>
      <c r="Q1048331" s="251"/>
      <c r="R1048331" s="251"/>
      <c r="S1048331" s="251"/>
      <c r="T1048331" s="251"/>
      <c r="U1048331" s="251"/>
      <c r="V1048331" s="251"/>
      <c r="W1048331" s="251"/>
      <c r="X1048331" s="251"/>
      <c r="Y1048331" s="251"/>
      <c r="Z1048331" s="251"/>
      <c r="AA1048331" s="251"/>
      <c r="AB1048331" s="247"/>
      <c r="AC1048331" s="247"/>
      <c r="AD1048331" s="245"/>
      <c r="AE1048331" s="245"/>
      <c r="AF1048331" s="245"/>
      <c r="AG1048331" s="245"/>
    </row>
    <row r="1048332" spans="1:33" ht="12.75">
      <c r="A1048332" s="247"/>
      <c r="B1048332" s="248"/>
      <c r="C1048332" s="249"/>
      <c r="D1048332" s="250"/>
      <c r="E1048332" s="250"/>
      <c r="F1048332" s="250"/>
      <c r="G1048332" s="250"/>
      <c r="H1048332" s="250"/>
      <c r="I1048332" s="250"/>
      <c r="J1048332" s="244"/>
      <c r="K1048332" s="244"/>
      <c r="L1048332" s="244"/>
      <c r="M1048332" s="244"/>
      <c r="N1048332" s="244"/>
      <c r="O1048332" s="251"/>
      <c r="P1048332" s="251"/>
      <c r="Q1048332" s="251"/>
      <c r="R1048332" s="251"/>
      <c r="S1048332" s="251"/>
      <c r="T1048332" s="251"/>
      <c r="U1048332" s="251"/>
      <c r="V1048332" s="251"/>
      <c r="W1048332" s="251"/>
      <c r="X1048332" s="251"/>
      <c r="Y1048332" s="251"/>
      <c r="Z1048332" s="251"/>
      <c r="AA1048332" s="251"/>
      <c r="AB1048332" s="247"/>
      <c r="AC1048332" s="247"/>
      <c r="AD1048332" s="245"/>
      <c r="AE1048332" s="245"/>
      <c r="AF1048332" s="245"/>
      <c r="AG1048332" s="245"/>
    </row>
    <row r="1048333" spans="1:33" ht="12.75">
      <c r="A1048333" s="247"/>
      <c r="B1048333" s="248"/>
      <c r="C1048333" s="249"/>
      <c r="D1048333" s="250"/>
      <c r="E1048333" s="250"/>
      <c r="F1048333" s="250"/>
      <c r="G1048333" s="250"/>
      <c r="H1048333" s="250"/>
      <c r="I1048333" s="250"/>
      <c r="J1048333" s="244"/>
      <c r="K1048333" s="244"/>
      <c r="L1048333" s="244"/>
      <c r="M1048333" s="244"/>
      <c r="N1048333" s="244"/>
      <c r="O1048333" s="251"/>
      <c r="P1048333" s="251"/>
      <c r="Q1048333" s="251"/>
      <c r="R1048333" s="251"/>
      <c r="S1048333" s="251"/>
      <c r="T1048333" s="251"/>
      <c r="U1048333" s="251"/>
      <c r="V1048333" s="251"/>
      <c r="W1048333" s="251"/>
      <c r="X1048333" s="251"/>
      <c r="Y1048333" s="251"/>
      <c r="Z1048333" s="251"/>
      <c r="AA1048333" s="251"/>
      <c r="AB1048333" s="247"/>
      <c r="AC1048333" s="247"/>
      <c r="AD1048333" s="245"/>
      <c r="AE1048333" s="245"/>
      <c r="AF1048333" s="245"/>
      <c r="AG1048333" s="245"/>
    </row>
    <row r="1048334" spans="1:33" ht="12.75">
      <c r="A1048334" s="247"/>
      <c r="B1048334" s="248"/>
      <c r="C1048334" s="249"/>
      <c r="D1048334" s="250"/>
      <c r="E1048334" s="250"/>
      <c r="F1048334" s="250"/>
      <c r="G1048334" s="250"/>
      <c r="H1048334" s="250"/>
      <c r="I1048334" s="250"/>
      <c r="J1048334" s="244"/>
      <c r="K1048334" s="244"/>
      <c r="L1048334" s="244"/>
      <c r="M1048334" s="244"/>
      <c r="N1048334" s="244"/>
      <c r="O1048334" s="251"/>
      <c r="P1048334" s="251"/>
      <c r="Q1048334" s="251"/>
      <c r="R1048334" s="251"/>
      <c r="S1048334" s="251"/>
      <c r="T1048334" s="251"/>
      <c r="U1048334" s="251"/>
      <c r="V1048334" s="251"/>
      <c r="W1048334" s="251"/>
      <c r="X1048334" s="251"/>
      <c r="Y1048334" s="251"/>
      <c r="Z1048334" s="251"/>
      <c r="AA1048334" s="251"/>
      <c r="AB1048334" s="247"/>
      <c r="AC1048334" s="247"/>
      <c r="AD1048334" s="245"/>
      <c r="AE1048334" s="245"/>
      <c r="AF1048334" s="245"/>
      <c r="AG1048334" s="245"/>
    </row>
    <row r="1048335" spans="1:33" ht="12.75">
      <c r="A1048335" s="247"/>
      <c r="B1048335" s="248"/>
      <c r="C1048335" s="249"/>
      <c r="D1048335" s="250"/>
      <c r="E1048335" s="250"/>
      <c r="F1048335" s="250"/>
      <c r="G1048335" s="250"/>
      <c r="H1048335" s="250"/>
      <c r="I1048335" s="250"/>
      <c r="J1048335" s="244"/>
      <c r="K1048335" s="244"/>
      <c r="L1048335" s="244"/>
      <c r="M1048335" s="244"/>
      <c r="N1048335" s="244"/>
      <c r="O1048335" s="251"/>
      <c r="P1048335" s="251"/>
      <c r="Q1048335" s="251"/>
      <c r="R1048335" s="251"/>
      <c r="S1048335" s="251"/>
      <c r="T1048335" s="251"/>
      <c r="U1048335" s="251"/>
      <c r="V1048335" s="251"/>
      <c r="W1048335" s="251"/>
      <c r="X1048335" s="251"/>
      <c r="Y1048335" s="251"/>
      <c r="Z1048335" s="251"/>
      <c r="AA1048335" s="251"/>
      <c r="AB1048335" s="247"/>
      <c r="AC1048335" s="247"/>
      <c r="AD1048335" s="245"/>
      <c r="AE1048335" s="245"/>
      <c r="AF1048335" s="245"/>
      <c r="AG1048335" s="245"/>
    </row>
    <row r="1048336" spans="1:33" ht="12.75">
      <c r="A1048336" s="247"/>
      <c r="B1048336" s="248"/>
      <c r="C1048336" s="249"/>
      <c r="D1048336" s="250"/>
      <c r="E1048336" s="250"/>
      <c r="F1048336" s="250"/>
      <c r="G1048336" s="250"/>
      <c r="H1048336" s="250"/>
      <c r="I1048336" s="250"/>
      <c r="J1048336" s="244"/>
      <c r="K1048336" s="244"/>
      <c r="L1048336" s="244"/>
      <c r="M1048336" s="244"/>
      <c r="N1048336" s="244"/>
      <c r="O1048336" s="251"/>
      <c r="P1048336" s="251"/>
      <c r="Q1048336" s="251"/>
      <c r="R1048336" s="251"/>
      <c r="S1048336" s="251"/>
      <c r="T1048336" s="251"/>
      <c r="U1048336" s="251"/>
      <c r="V1048336" s="251"/>
      <c r="W1048336" s="251"/>
      <c r="X1048336" s="251"/>
      <c r="Y1048336" s="251"/>
      <c r="Z1048336" s="251"/>
      <c r="AA1048336" s="251"/>
      <c r="AB1048336" s="247"/>
      <c r="AC1048336" s="247"/>
      <c r="AD1048336" s="245"/>
      <c r="AE1048336" s="245"/>
      <c r="AF1048336" s="245"/>
      <c r="AG1048336" s="245"/>
    </row>
    <row r="1048337" spans="1:33" ht="12.75">
      <c r="A1048337" s="247"/>
      <c r="B1048337" s="248"/>
      <c r="C1048337" s="249"/>
      <c r="D1048337" s="250"/>
      <c r="E1048337" s="250"/>
      <c r="F1048337" s="250"/>
      <c r="G1048337" s="250"/>
      <c r="H1048337" s="250"/>
      <c r="I1048337" s="250"/>
      <c r="J1048337" s="244"/>
      <c r="K1048337" s="244"/>
      <c r="L1048337" s="244"/>
      <c r="M1048337" s="244"/>
      <c r="N1048337" s="244"/>
      <c r="O1048337" s="251"/>
      <c r="P1048337" s="251"/>
      <c r="Q1048337" s="251"/>
      <c r="R1048337" s="251"/>
      <c r="S1048337" s="251"/>
      <c r="T1048337" s="251"/>
      <c r="U1048337" s="251"/>
      <c r="V1048337" s="251"/>
      <c r="W1048337" s="251"/>
      <c r="X1048337" s="251"/>
      <c r="Y1048337" s="251"/>
      <c r="Z1048337" s="251"/>
      <c r="AA1048337" s="251"/>
      <c r="AB1048337" s="247"/>
      <c r="AC1048337" s="247"/>
      <c r="AD1048337" s="245"/>
      <c r="AE1048337" s="245"/>
      <c r="AF1048337" s="245"/>
      <c r="AG1048337" s="245"/>
    </row>
    <row r="1048338" spans="1:33" ht="12.75">
      <c r="A1048338" s="247"/>
      <c r="B1048338" s="248"/>
      <c r="C1048338" s="249"/>
      <c r="D1048338" s="250"/>
      <c r="E1048338" s="250"/>
      <c r="F1048338" s="250"/>
      <c r="G1048338" s="250"/>
      <c r="H1048338" s="250"/>
      <c r="I1048338" s="250"/>
      <c r="J1048338" s="244"/>
      <c r="K1048338" s="244"/>
      <c r="L1048338" s="244"/>
      <c r="M1048338" s="244"/>
      <c r="N1048338" s="244"/>
      <c r="O1048338" s="251"/>
      <c r="P1048338" s="251"/>
      <c r="Q1048338" s="251"/>
      <c r="R1048338" s="251"/>
      <c r="S1048338" s="251"/>
      <c r="T1048338" s="251"/>
      <c r="U1048338" s="251"/>
      <c r="V1048338" s="251"/>
      <c r="W1048338" s="251"/>
      <c r="X1048338" s="251"/>
      <c r="Y1048338" s="251"/>
      <c r="Z1048338" s="251"/>
      <c r="AA1048338" s="251"/>
      <c r="AB1048338" s="247"/>
      <c r="AC1048338" s="247"/>
      <c r="AD1048338" s="245"/>
      <c r="AE1048338" s="245"/>
      <c r="AF1048338" s="245"/>
      <c r="AG1048338" s="245"/>
    </row>
    <row r="1048339" spans="1:33" ht="12.75">
      <c r="A1048339" s="247"/>
      <c r="B1048339" s="248"/>
      <c r="C1048339" s="249"/>
      <c r="D1048339" s="250"/>
      <c r="E1048339" s="250"/>
      <c r="F1048339" s="250"/>
      <c r="G1048339" s="250"/>
      <c r="H1048339" s="250"/>
      <c r="I1048339" s="250"/>
      <c r="J1048339" s="244"/>
      <c r="K1048339" s="244"/>
      <c r="L1048339" s="244"/>
      <c r="M1048339" s="244"/>
      <c r="N1048339" s="244"/>
      <c r="O1048339" s="251"/>
      <c r="P1048339" s="251"/>
      <c r="Q1048339" s="251"/>
      <c r="R1048339" s="251"/>
      <c r="S1048339" s="251"/>
      <c r="T1048339" s="251"/>
      <c r="U1048339" s="251"/>
      <c r="V1048339" s="251"/>
      <c r="W1048339" s="251"/>
      <c r="X1048339" s="251"/>
      <c r="Y1048339" s="251"/>
      <c r="Z1048339" s="251"/>
      <c r="AA1048339" s="251"/>
      <c r="AB1048339" s="247"/>
      <c r="AC1048339" s="247"/>
      <c r="AD1048339" s="245"/>
      <c r="AE1048339" s="245"/>
      <c r="AF1048339" s="245"/>
      <c r="AG1048339" s="245"/>
    </row>
    <row r="1048340" spans="1:33" ht="12.75">
      <c r="A1048340" s="247"/>
      <c r="B1048340" s="248"/>
      <c r="C1048340" s="249"/>
      <c r="D1048340" s="250"/>
      <c r="E1048340" s="250"/>
      <c r="F1048340" s="250"/>
      <c r="G1048340" s="250"/>
      <c r="H1048340" s="250"/>
      <c r="I1048340" s="250"/>
      <c r="J1048340" s="244"/>
      <c r="K1048340" s="244"/>
      <c r="L1048340" s="244"/>
      <c r="M1048340" s="244"/>
      <c r="N1048340" s="244"/>
      <c r="O1048340" s="251"/>
      <c r="P1048340" s="251"/>
      <c r="Q1048340" s="251"/>
      <c r="R1048340" s="251"/>
      <c r="S1048340" s="251"/>
      <c r="T1048340" s="251"/>
      <c r="U1048340" s="251"/>
      <c r="V1048340" s="251"/>
      <c r="W1048340" s="251"/>
      <c r="X1048340" s="251"/>
      <c r="Y1048340" s="251"/>
      <c r="Z1048340" s="251"/>
      <c r="AA1048340" s="251"/>
      <c r="AB1048340" s="247"/>
      <c r="AC1048340" s="247"/>
      <c r="AD1048340" s="245"/>
      <c r="AE1048340" s="245"/>
      <c r="AF1048340" s="245"/>
      <c r="AG1048340" s="245"/>
    </row>
    <row r="1048341" spans="1:33" ht="12.75">
      <c r="A1048341" s="247"/>
      <c r="B1048341" s="248"/>
      <c r="C1048341" s="249"/>
      <c r="D1048341" s="250"/>
      <c r="E1048341" s="250"/>
      <c r="F1048341" s="250"/>
      <c r="G1048341" s="250"/>
      <c r="H1048341" s="250"/>
      <c r="I1048341" s="250"/>
      <c r="J1048341" s="244"/>
      <c r="K1048341" s="244"/>
      <c r="L1048341" s="244"/>
      <c r="M1048341" s="244"/>
      <c r="N1048341" s="244"/>
      <c r="O1048341" s="251"/>
      <c r="P1048341" s="251"/>
      <c r="Q1048341" s="251"/>
      <c r="R1048341" s="251"/>
      <c r="S1048341" s="251"/>
      <c r="T1048341" s="251"/>
      <c r="U1048341" s="251"/>
      <c r="V1048341" s="251"/>
      <c r="W1048341" s="251"/>
      <c r="X1048341" s="251"/>
      <c r="Y1048341" s="251"/>
      <c r="Z1048341" s="251"/>
      <c r="AA1048341" s="251"/>
      <c r="AB1048341" s="247"/>
      <c r="AC1048341" s="247"/>
      <c r="AD1048341" s="245"/>
      <c r="AE1048341" s="245"/>
      <c r="AF1048341" s="245"/>
      <c r="AG1048341" s="245"/>
    </row>
    <row r="1048342" spans="1:33" ht="12.75">
      <c r="A1048342" s="247"/>
      <c r="B1048342" s="248"/>
      <c r="C1048342" s="249"/>
      <c r="D1048342" s="250"/>
      <c r="E1048342" s="250"/>
      <c r="F1048342" s="250"/>
      <c r="G1048342" s="250"/>
      <c r="H1048342" s="250"/>
      <c r="I1048342" s="250"/>
      <c r="J1048342" s="244"/>
      <c r="K1048342" s="244"/>
      <c r="L1048342" s="244"/>
      <c r="M1048342" s="244"/>
      <c r="N1048342" s="244"/>
      <c r="O1048342" s="251"/>
      <c r="P1048342" s="251"/>
      <c r="Q1048342" s="251"/>
      <c r="R1048342" s="251"/>
      <c r="S1048342" s="251"/>
      <c r="T1048342" s="251"/>
      <c r="U1048342" s="251"/>
      <c r="V1048342" s="251"/>
      <c r="W1048342" s="251"/>
      <c r="X1048342" s="251"/>
      <c r="Y1048342" s="251"/>
      <c r="Z1048342" s="251"/>
      <c r="AA1048342" s="251"/>
      <c r="AB1048342" s="247"/>
      <c r="AC1048342" s="247"/>
      <c r="AD1048342" s="245"/>
      <c r="AE1048342" s="245"/>
      <c r="AF1048342" s="245"/>
      <c r="AG1048342" s="245"/>
    </row>
    <row r="1048343" spans="1:33" ht="12.75">
      <c r="A1048343" s="247"/>
      <c r="B1048343" s="248"/>
      <c r="C1048343" s="249"/>
      <c r="D1048343" s="250"/>
      <c r="E1048343" s="250"/>
      <c r="F1048343" s="250"/>
      <c r="G1048343" s="250"/>
      <c r="H1048343" s="250"/>
      <c r="I1048343" s="250"/>
      <c r="J1048343" s="244"/>
      <c r="K1048343" s="244"/>
      <c r="L1048343" s="244"/>
      <c r="M1048343" s="244"/>
      <c r="N1048343" s="244"/>
      <c r="O1048343" s="251"/>
      <c r="P1048343" s="251"/>
      <c r="Q1048343" s="251"/>
      <c r="R1048343" s="251"/>
      <c r="S1048343" s="251"/>
      <c r="T1048343" s="251"/>
      <c r="U1048343" s="251"/>
      <c r="V1048343" s="251"/>
      <c r="W1048343" s="251"/>
      <c r="X1048343" s="251"/>
      <c r="Y1048343" s="251"/>
      <c r="Z1048343" s="251"/>
      <c r="AA1048343" s="251"/>
      <c r="AB1048343" s="247"/>
      <c r="AC1048343" s="247"/>
      <c r="AD1048343" s="245"/>
      <c r="AE1048343" s="245"/>
      <c r="AF1048343" s="245"/>
      <c r="AG1048343" s="245"/>
    </row>
    <row r="1048344" spans="1:33" ht="12.75">
      <c r="A1048344" s="247"/>
      <c r="B1048344" s="248"/>
      <c r="C1048344" s="249"/>
      <c r="D1048344" s="250"/>
      <c r="E1048344" s="250"/>
      <c r="F1048344" s="250"/>
      <c r="G1048344" s="250"/>
      <c r="H1048344" s="250"/>
      <c r="I1048344" s="250"/>
      <c r="J1048344" s="244"/>
      <c r="K1048344" s="244"/>
      <c r="L1048344" s="244"/>
      <c r="M1048344" s="244"/>
      <c r="N1048344" s="244"/>
      <c r="O1048344" s="251"/>
      <c r="P1048344" s="251"/>
      <c r="Q1048344" s="251"/>
      <c r="R1048344" s="251"/>
      <c r="S1048344" s="251"/>
      <c r="T1048344" s="251"/>
      <c r="U1048344" s="251"/>
      <c r="V1048344" s="251"/>
      <c r="W1048344" s="251"/>
      <c r="X1048344" s="251"/>
      <c r="Y1048344" s="251"/>
      <c r="Z1048344" s="251"/>
      <c r="AA1048344" s="251"/>
      <c r="AB1048344" s="247"/>
      <c r="AC1048344" s="247"/>
      <c r="AD1048344" s="245"/>
      <c r="AE1048344" s="245"/>
      <c r="AF1048344" s="245"/>
      <c r="AG1048344" s="245"/>
    </row>
    <row r="1048345" spans="1:33" ht="12.75">
      <c r="A1048345" s="247"/>
      <c r="B1048345" s="248"/>
      <c r="C1048345" s="249"/>
      <c r="D1048345" s="250"/>
      <c r="E1048345" s="250"/>
      <c r="F1048345" s="250"/>
      <c r="G1048345" s="250"/>
      <c r="H1048345" s="250"/>
      <c r="I1048345" s="250"/>
      <c r="J1048345" s="244"/>
      <c r="K1048345" s="244"/>
      <c r="L1048345" s="244"/>
      <c r="M1048345" s="244"/>
      <c r="N1048345" s="244"/>
      <c r="O1048345" s="251"/>
      <c r="P1048345" s="251"/>
      <c r="Q1048345" s="251"/>
      <c r="R1048345" s="251"/>
      <c r="S1048345" s="251"/>
      <c r="T1048345" s="251"/>
      <c r="U1048345" s="251"/>
      <c r="V1048345" s="251"/>
      <c r="W1048345" s="251"/>
      <c r="X1048345" s="251"/>
      <c r="Y1048345" s="251"/>
      <c r="Z1048345" s="251"/>
      <c r="AA1048345" s="251"/>
      <c r="AB1048345" s="247"/>
      <c r="AC1048345" s="247"/>
      <c r="AD1048345" s="245"/>
      <c r="AE1048345" s="245"/>
      <c r="AF1048345" s="245"/>
      <c r="AG1048345" s="245"/>
    </row>
    <row r="1048346" spans="1:33" ht="12.75">
      <c r="A1048346" s="247"/>
      <c r="B1048346" s="248"/>
      <c r="C1048346" s="249"/>
      <c r="D1048346" s="250"/>
      <c r="E1048346" s="250"/>
      <c r="F1048346" s="250"/>
      <c r="G1048346" s="250"/>
      <c r="H1048346" s="250"/>
      <c r="I1048346" s="250"/>
      <c r="J1048346" s="244"/>
      <c r="K1048346" s="244"/>
      <c r="L1048346" s="244"/>
      <c r="M1048346" s="244"/>
      <c r="N1048346" s="244"/>
      <c r="O1048346" s="251"/>
      <c r="P1048346" s="251"/>
      <c r="Q1048346" s="251"/>
      <c r="R1048346" s="251"/>
      <c r="S1048346" s="251"/>
      <c r="T1048346" s="251"/>
      <c r="U1048346" s="251"/>
      <c r="V1048346" s="251"/>
      <c r="W1048346" s="251"/>
      <c r="X1048346" s="251"/>
      <c r="Y1048346" s="251"/>
      <c r="Z1048346" s="251"/>
      <c r="AA1048346" s="251"/>
      <c r="AB1048346" s="247"/>
      <c r="AC1048346" s="247"/>
      <c r="AD1048346" s="245"/>
      <c r="AE1048346" s="245"/>
      <c r="AF1048346" s="245"/>
      <c r="AG1048346" s="245"/>
    </row>
    <row r="1048347" spans="1:33" ht="12.75">
      <c r="A1048347" s="247"/>
      <c r="B1048347" s="248"/>
      <c r="C1048347" s="249"/>
      <c r="D1048347" s="250"/>
      <c r="E1048347" s="250"/>
      <c r="F1048347" s="250"/>
      <c r="G1048347" s="250"/>
      <c r="H1048347" s="250"/>
      <c r="I1048347" s="250"/>
      <c r="J1048347" s="244"/>
      <c r="K1048347" s="244"/>
      <c r="L1048347" s="244"/>
      <c r="M1048347" s="244"/>
      <c r="N1048347" s="244"/>
      <c r="O1048347" s="251"/>
      <c r="P1048347" s="251"/>
      <c r="Q1048347" s="251"/>
      <c r="R1048347" s="251"/>
      <c r="S1048347" s="251"/>
      <c r="T1048347" s="251"/>
      <c r="U1048347" s="251"/>
      <c r="V1048347" s="251"/>
      <c r="W1048347" s="251"/>
      <c r="X1048347" s="251"/>
      <c r="Y1048347" s="251"/>
      <c r="Z1048347" s="251"/>
      <c r="AA1048347" s="251"/>
      <c r="AB1048347" s="247"/>
      <c r="AC1048347" s="247"/>
      <c r="AD1048347" s="245"/>
      <c r="AE1048347" s="245"/>
      <c r="AF1048347" s="245"/>
      <c r="AG1048347" s="245"/>
    </row>
    <row r="1048348" spans="1:33" ht="12.75">
      <c r="A1048348" s="247"/>
      <c r="B1048348" s="248"/>
      <c r="C1048348" s="249"/>
      <c r="D1048348" s="250"/>
      <c r="E1048348" s="250"/>
      <c r="F1048348" s="250"/>
      <c r="G1048348" s="250"/>
      <c r="H1048348" s="250"/>
      <c r="I1048348" s="250"/>
      <c r="J1048348" s="244"/>
      <c r="K1048348" s="244"/>
      <c r="L1048348" s="244"/>
      <c r="M1048348" s="244"/>
      <c r="N1048348" s="244"/>
      <c r="O1048348" s="251"/>
      <c r="P1048348" s="251"/>
      <c r="Q1048348" s="251"/>
      <c r="R1048348" s="251"/>
      <c r="S1048348" s="251"/>
      <c r="T1048348" s="251"/>
      <c r="U1048348" s="251"/>
      <c r="V1048348" s="251"/>
      <c r="W1048348" s="251"/>
      <c r="X1048348" s="251"/>
      <c r="Y1048348" s="251"/>
      <c r="Z1048348" s="251"/>
      <c r="AA1048348" s="251"/>
      <c r="AB1048348" s="247"/>
      <c r="AC1048348" s="247"/>
      <c r="AD1048348" s="245"/>
      <c r="AE1048348" s="245"/>
      <c r="AF1048348" s="245"/>
      <c r="AG1048348" s="245"/>
    </row>
    <row r="1048349" spans="1:33" ht="12.75">
      <c r="A1048349" s="247"/>
      <c r="B1048349" s="248"/>
      <c r="C1048349" s="249"/>
      <c r="D1048349" s="250"/>
      <c r="E1048349" s="250"/>
      <c r="F1048349" s="250"/>
      <c r="G1048349" s="250"/>
      <c r="H1048349" s="250"/>
      <c r="I1048349" s="250"/>
      <c r="J1048349" s="244"/>
      <c r="K1048349" s="244"/>
      <c r="L1048349" s="244"/>
      <c r="M1048349" s="244"/>
      <c r="N1048349" s="244"/>
      <c r="O1048349" s="251"/>
      <c r="P1048349" s="251"/>
      <c r="Q1048349" s="251"/>
      <c r="R1048349" s="251"/>
      <c r="S1048349" s="251"/>
      <c r="T1048349" s="251"/>
      <c r="U1048349" s="251"/>
      <c r="V1048349" s="251"/>
      <c r="W1048349" s="251"/>
      <c r="X1048349" s="251"/>
      <c r="Y1048349" s="251"/>
      <c r="Z1048349" s="251"/>
      <c r="AA1048349" s="251"/>
      <c r="AB1048349" s="247"/>
      <c r="AC1048349" s="247"/>
      <c r="AD1048349" s="245"/>
      <c r="AE1048349" s="245"/>
      <c r="AF1048349" s="245"/>
      <c r="AG1048349" s="245"/>
    </row>
    <row r="1048350" spans="1:33" ht="12.75">
      <c r="A1048350" s="247"/>
      <c r="B1048350" s="248"/>
      <c r="C1048350" s="249"/>
      <c r="D1048350" s="250"/>
      <c r="E1048350" s="250"/>
      <c r="F1048350" s="250"/>
      <c r="G1048350" s="250"/>
      <c r="H1048350" s="250"/>
      <c r="I1048350" s="250"/>
      <c r="J1048350" s="244"/>
      <c r="K1048350" s="244"/>
      <c r="L1048350" s="244"/>
      <c r="M1048350" s="244"/>
      <c r="N1048350" s="244"/>
      <c r="O1048350" s="251"/>
      <c r="P1048350" s="251"/>
      <c r="Q1048350" s="251"/>
      <c r="R1048350" s="251"/>
      <c r="S1048350" s="251"/>
      <c r="T1048350" s="251"/>
      <c r="U1048350" s="251"/>
      <c r="V1048350" s="251"/>
      <c r="W1048350" s="251"/>
      <c r="X1048350" s="251"/>
      <c r="Y1048350" s="251"/>
      <c r="Z1048350" s="251"/>
      <c r="AA1048350" s="251"/>
      <c r="AB1048350" s="247"/>
      <c r="AC1048350" s="247"/>
      <c r="AD1048350" s="245"/>
      <c r="AE1048350" s="245"/>
      <c r="AF1048350" s="245"/>
      <c r="AG1048350" s="245"/>
    </row>
    <row r="1048351" spans="1:33" ht="12.75">
      <c r="A1048351" s="247"/>
      <c r="B1048351" s="248"/>
      <c r="C1048351" s="249"/>
      <c r="D1048351" s="250"/>
      <c r="E1048351" s="250"/>
      <c r="F1048351" s="250"/>
      <c r="G1048351" s="250"/>
      <c r="H1048351" s="250"/>
      <c r="I1048351" s="250"/>
      <c r="J1048351" s="244"/>
      <c r="K1048351" s="244"/>
      <c r="L1048351" s="244"/>
      <c r="M1048351" s="244"/>
      <c r="N1048351" s="244"/>
      <c r="O1048351" s="251"/>
      <c r="P1048351" s="251"/>
      <c r="Q1048351" s="251"/>
      <c r="R1048351" s="251"/>
      <c r="S1048351" s="251"/>
      <c r="T1048351" s="251"/>
      <c r="U1048351" s="251"/>
      <c r="V1048351" s="251"/>
      <c r="W1048351" s="251"/>
      <c r="X1048351" s="251"/>
      <c r="Y1048351" s="251"/>
      <c r="Z1048351" s="251"/>
      <c r="AA1048351" s="251"/>
      <c r="AB1048351" s="247"/>
      <c r="AC1048351" s="247"/>
      <c r="AD1048351" s="245"/>
      <c r="AE1048351" s="245"/>
      <c r="AF1048351" s="245"/>
      <c r="AG1048351" s="245"/>
    </row>
    <row r="1048352" spans="1:33" ht="12.75">
      <c r="A1048352" s="247"/>
      <c r="B1048352" s="248"/>
      <c r="C1048352" s="249"/>
      <c r="D1048352" s="250"/>
      <c r="E1048352" s="250"/>
      <c r="F1048352" s="250"/>
      <c r="G1048352" s="250"/>
      <c r="H1048352" s="250"/>
      <c r="I1048352" s="250"/>
      <c r="J1048352" s="244"/>
      <c r="K1048352" s="244"/>
      <c r="L1048352" s="244"/>
      <c r="M1048352" s="244"/>
      <c r="N1048352" s="244"/>
      <c r="O1048352" s="251"/>
      <c r="P1048352" s="251"/>
      <c r="Q1048352" s="251"/>
      <c r="R1048352" s="251"/>
      <c r="S1048352" s="251"/>
      <c r="T1048352" s="251"/>
      <c r="U1048352" s="251"/>
      <c r="V1048352" s="251"/>
      <c r="W1048352" s="251"/>
      <c r="X1048352" s="251"/>
      <c r="Y1048352" s="251"/>
      <c r="Z1048352" s="251"/>
      <c r="AA1048352" s="251"/>
      <c r="AB1048352" s="247"/>
      <c r="AC1048352" s="247"/>
      <c r="AD1048352" s="245"/>
      <c r="AE1048352" s="245"/>
      <c r="AF1048352" s="245"/>
      <c r="AG1048352" s="245"/>
    </row>
    <row r="1048353" spans="1:33" ht="12.75">
      <c r="A1048353" s="247"/>
      <c r="B1048353" s="248"/>
      <c r="C1048353" s="249"/>
      <c r="D1048353" s="250"/>
      <c r="E1048353" s="250"/>
      <c r="F1048353" s="250"/>
      <c r="G1048353" s="250"/>
      <c r="H1048353" s="250"/>
      <c r="I1048353" s="250"/>
      <c r="J1048353" s="244"/>
      <c r="K1048353" s="244"/>
      <c r="L1048353" s="244"/>
      <c r="M1048353" s="244"/>
      <c r="N1048353" s="244"/>
      <c r="O1048353" s="251"/>
      <c r="P1048353" s="251"/>
      <c r="Q1048353" s="251"/>
      <c r="R1048353" s="251"/>
      <c r="S1048353" s="251"/>
      <c r="T1048353" s="251"/>
      <c r="U1048353" s="251"/>
      <c r="V1048353" s="251"/>
      <c r="W1048353" s="251"/>
      <c r="X1048353" s="251"/>
      <c r="Y1048353" s="251"/>
      <c r="Z1048353" s="251"/>
      <c r="AA1048353" s="251"/>
      <c r="AB1048353" s="247"/>
      <c r="AC1048353" s="247"/>
      <c r="AD1048353" s="245"/>
      <c r="AE1048353" s="245"/>
      <c r="AF1048353" s="245"/>
      <c r="AG1048353" s="245"/>
    </row>
    <row r="1048354" spans="1:33" ht="12.75">
      <c r="A1048354" s="247"/>
      <c r="B1048354" s="248"/>
      <c r="C1048354" s="249"/>
      <c r="D1048354" s="250"/>
      <c r="E1048354" s="250"/>
      <c r="F1048354" s="250"/>
      <c r="G1048354" s="250"/>
      <c r="H1048354" s="250"/>
      <c r="I1048354" s="250"/>
      <c r="J1048354" s="244"/>
      <c r="K1048354" s="244"/>
      <c r="L1048354" s="244"/>
      <c r="M1048354" s="244"/>
      <c r="N1048354" s="244"/>
      <c r="O1048354" s="251"/>
      <c r="P1048354" s="251"/>
      <c r="Q1048354" s="251"/>
      <c r="R1048354" s="251"/>
      <c r="S1048354" s="251"/>
      <c r="T1048354" s="251"/>
      <c r="U1048354" s="251"/>
      <c r="V1048354" s="251"/>
      <c r="W1048354" s="251"/>
      <c r="X1048354" s="251"/>
      <c r="Y1048354" s="251"/>
      <c r="Z1048354" s="251"/>
      <c r="AA1048354" s="251"/>
      <c r="AB1048354" s="247"/>
      <c r="AC1048354" s="247"/>
      <c r="AD1048354" s="245"/>
      <c r="AE1048354" s="245"/>
      <c r="AF1048354" s="245"/>
      <c r="AG1048354" s="245"/>
    </row>
    <row r="1048355" spans="1:33" ht="12.75">
      <c r="A1048355" s="247"/>
      <c r="B1048355" s="248"/>
      <c r="C1048355" s="249"/>
      <c r="D1048355" s="250"/>
      <c r="E1048355" s="250"/>
      <c r="F1048355" s="250"/>
      <c r="G1048355" s="250"/>
      <c r="H1048355" s="250"/>
      <c r="I1048355" s="250"/>
      <c r="J1048355" s="244"/>
      <c r="K1048355" s="244"/>
      <c r="L1048355" s="244"/>
      <c r="M1048355" s="244"/>
      <c r="N1048355" s="244"/>
      <c r="O1048355" s="251"/>
      <c r="P1048355" s="251"/>
      <c r="Q1048355" s="251"/>
      <c r="R1048355" s="251"/>
      <c r="S1048355" s="251"/>
      <c r="T1048355" s="251"/>
      <c r="U1048355" s="251"/>
      <c r="V1048355" s="251"/>
      <c r="W1048355" s="251"/>
      <c r="X1048355" s="251"/>
      <c r="Y1048355" s="251"/>
      <c r="Z1048355" s="251"/>
      <c r="AA1048355" s="251"/>
      <c r="AB1048355" s="247"/>
      <c r="AC1048355" s="247"/>
      <c r="AD1048355" s="245"/>
      <c r="AE1048355" s="245"/>
      <c r="AF1048355" s="245"/>
      <c r="AG1048355" s="245"/>
    </row>
    <row r="1048356" spans="1:33" ht="12.75">
      <c r="A1048356" s="247"/>
      <c r="B1048356" s="248"/>
      <c r="C1048356" s="249"/>
      <c r="D1048356" s="250"/>
      <c r="E1048356" s="250"/>
      <c r="F1048356" s="250"/>
      <c r="G1048356" s="250"/>
      <c r="H1048356" s="250"/>
      <c r="I1048356" s="250"/>
      <c r="J1048356" s="244"/>
      <c r="K1048356" s="244"/>
      <c r="L1048356" s="244"/>
      <c r="M1048356" s="244"/>
      <c r="N1048356" s="244"/>
      <c r="O1048356" s="251"/>
      <c r="P1048356" s="251"/>
      <c r="Q1048356" s="251"/>
      <c r="R1048356" s="251"/>
      <c r="S1048356" s="251"/>
      <c r="T1048356" s="251"/>
      <c r="U1048356" s="251"/>
      <c r="V1048356" s="251"/>
      <c r="W1048356" s="251"/>
      <c r="X1048356" s="251"/>
      <c r="Y1048356" s="251"/>
      <c r="Z1048356" s="251"/>
      <c r="AA1048356" s="251"/>
      <c r="AB1048356" s="247"/>
      <c r="AC1048356" s="247"/>
      <c r="AD1048356" s="245"/>
      <c r="AE1048356" s="245"/>
      <c r="AF1048356" s="245"/>
      <c r="AG1048356" s="245"/>
    </row>
    <row r="1048357" spans="1:33" ht="12.75">
      <c r="A1048357" s="247"/>
      <c r="B1048357" s="248"/>
      <c r="C1048357" s="249"/>
      <c r="D1048357" s="250"/>
      <c r="E1048357" s="250"/>
      <c r="F1048357" s="250"/>
      <c r="G1048357" s="250"/>
      <c r="H1048357" s="250"/>
      <c r="I1048357" s="250"/>
      <c r="J1048357" s="244"/>
      <c r="K1048357" s="244"/>
      <c r="L1048357" s="244"/>
      <c r="M1048357" s="244"/>
      <c r="N1048357" s="244"/>
      <c r="O1048357" s="251"/>
      <c r="P1048357" s="251"/>
      <c r="Q1048357" s="251"/>
      <c r="R1048357" s="251"/>
      <c r="S1048357" s="251"/>
      <c r="T1048357" s="251"/>
      <c r="U1048357" s="251"/>
      <c r="V1048357" s="251"/>
      <c r="W1048357" s="251"/>
      <c r="X1048357" s="251"/>
      <c r="Y1048357" s="251"/>
      <c r="Z1048357" s="251"/>
      <c r="AA1048357" s="251"/>
      <c r="AB1048357" s="247"/>
      <c r="AC1048357" s="247"/>
      <c r="AD1048357" s="245"/>
      <c r="AE1048357" s="245"/>
      <c r="AF1048357" s="245"/>
      <c r="AG1048357" s="245"/>
    </row>
    <row r="1048358" spans="1:33" ht="12.75">
      <c r="A1048358" s="247"/>
      <c r="B1048358" s="248"/>
      <c r="C1048358" s="249"/>
      <c r="D1048358" s="250"/>
      <c r="E1048358" s="250"/>
      <c r="F1048358" s="250"/>
      <c r="G1048358" s="250"/>
      <c r="H1048358" s="250"/>
      <c r="I1048358" s="250"/>
      <c r="J1048358" s="244"/>
      <c r="K1048358" s="244"/>
      <c r="L1048358" s="244"/>
      <c r="M1048358" s="244"/>
      <c r="N1048358" s="244"/>
      <c r="O1048358" s="251"/>
      <c r="P1048358" s="251"/>
      <c r="Q1048358" s="251"/>
      <c r="R1048358" s="251"/>
      <c r="S1048358" s="251"/>
      <c r="T1048358" s="251"/>
      <c r="U1048358" s="251"/>
      <c r="V1048358" s="251"/>
      <c r="W1048358" s="251"/>
      <c r="X1048358" s="251"/>
      <c r="Y1048358" s="251"/>
      <c r="Z1048358" s="251"/>
      <c r="AA1048358" s="251"/>
      <c r="AB1048358" s="247"/>
      <c r="AC1048358" s="247"/>
      <c r="AD1048358" s="245"/>
      <c r="AE1048358" s="245"/>
      <c r="AF1048358" s="245"/>
      <c r="AG1048358" s="245"/>
    </row>
    <row r="1048359" spans="1:33" ht="12.75">
      <c r="A1048359" s="247"/>
      <c r="B1048359" s="248"/>
      <c r="C1048359" s="249"/>
      <c r="D1048359" s="250"/>
      <c r="E1048359" s="250"/>
      <c r="F1048359" s="250"/>
      <c r="G1048359" s="250"/>
      <c r="H1048359" s="250"/>
      <c r="I1048359" s="250"/>
      <c r="J1048359" s="244"/>
      <c r="K1048359" s="244"/>
      <c r="L1048359" s="244"/>
      <c r="M1048359" s="244"/>
      <c r="N1048359" s="244"/>
      <c r="O1048359" s="251"/>
      <c r="P1048359" s="251"/>
      <c r="Q1048359" s="251"/>
      <c r="R1048359" s="251"/>
      <c r="S1048359" s="251"/>
      <c r="T1048359" s="251"/>
      <c r="U1048359" s="251"/>
      <c r="V1048359" s="251"/>
      <c r="W1048359" s="251"/>
      <c r="X1048359" s="251"/>
      <c r="Y1048359" s="251"/>
      <c r="Z1048359" s="251"/>
      <c r="AA1048359" s="251"/>
      <c r="AB1048359" s="247"/>
      <c r="AC1048359" s="247"/>
      <c r="AD1048359" s="245"/>
      <c r="AE1048359" s="245"/>
      <c r="AF1048359" s="245"/>
      <c r="AG1048359" s="245"/>
    </row>
    <row r="1048360" spans="1:33" ht="12.75">
      <c r="A1048360" s="247"/>
      <c r="B1048360" s="248"/>
      <c r="C1048360" s="249"/>
      <c r="D1048360" s="250"/>
      <c r="E1048360" s="250"/>
      <c r="F1048360" s="250"/>
      <c r="G1048360" s="250"/>
      <c r="H1048360" s="250"/>
      <c r="I1048360" s="250"/>
      <c r="J1048360" s="244"/>
      <c r="K1048360" s="244"/>
      <c r="L1048360" s="244"/>
      <c r="M1048360" s="244"/>
      <c r="N1048360" s="244"/>
      <c r="O1048360" s="251"/>
      <c r="P1048360" s="251"/>
      <c r="Q1048360" s="251"/>
      <c r="R1048360" s="251"/>
      <c r="S1048360" s="251"/>
      <c r="T1048360" s="251"/>
      <c r="U1048360" s="251"/>
      <c r="V1048360" s="251"/>
      <c r="W1048360" s="251"/>
      <c r="X1048360" s="251"/>
      <c r="Y1048360" s="251"/>
      <c r="Z1048360" s="251"/>
      <c r="AA1048360" s="251"/>
      <c r="AB1048360" s="247"/>
      <c r="AC1048360" s="247"/>
      <c r="AD1048360" s="245"/>
      <c r="AE1048360" s="245"/>
      <c r="AF1048360" s="245"/>
      <c r="AG1048360" s="245"/>
    </row>
    <row r="1048361" spans="1:33" ht="12.75">
      <c r="A1048361" s="247"/>
      <c r="B1048361" s="248"/>
      <c r="C1048361" s="249"/>
      <c r="D1048361" s="250"/>
      <c r="E1048361" s="250"/>
      <c r="F1048361" s="250"/>
      <c r="G1048361" s="250"/>
      <c r="H1048361" s="250"/>
      <c r="I1048361" s="250"/>
      <c r="J1048361" s="244"/>
      <c r="K1048361" s="244"/>
      <c r="L1048361" s="244"/>
      <c r="M1048361" s="244"/>
      <c r="N1048361" s="244"/>
      <c r="O1048361" s="251"/>
      <c r="P1048361" s="251"/>
      <c r="Q1048361" s="251"/>
      <c r="R1048361" s="251"/>
      <c r="S1048361" s="251"/>
      <c r="T1048361" s="251"/>
      <c r="U1048361" s="251"/>
      <c r="V1048361" s="251"/>
      <c r="W1048361" s="251"/>
      <c r="X1048361" s="251"/>
      <c r="Y1048361" s="251"/>
      <c r="Z1048361" s="251"/>
      <c r="AA1048361" s="251"/>
      <c r="AB1048361" s="247"/>
      <c r="AC1048361" s="247"/>
      <c r="AD1048361" s="245"/>
      <c r="AE1048361" s="245"/>
      <c r="AF1048361" s="245"/>
      <c r="AG1048361" s="245"/>
    </row>
    <row r="1048362" spans="1:33" ht="12.75">
      <c r="A1048362" s="247"/>
      <c r="B1048362" s="248"/>
      <c r="C1048362" s="249"/>
      <c r="D1048362" s="250"/>
      <c r="E1048362" s="250"/>
      <c r="F1048362" s="250"/>
      <c r="G1048362" s="250"/>
      <c r="H1048362" s="250"/>
      <c r="I1048362" s="250"/>
      <c r="J1048362" s="244"/>
      <c r="K1048362" s="244"/>
      <c r="L1048362" s="244"/>
      <c r="M1048362" s="244"/>
      <c r="N1048362" s="244"/>
      <c r="O1048362" s="251"/>
      <c r="P1048362" s="251"/>
      <c r="Q1048362" s="251"/>
      <c r="R1048362" s="251"/>
      <c r="S1048362" s="251"/>
      <c r="T1048362" s="251"/>
      <c r="U1048362" s="251"/>
      <c r="V1048362" s="251"/>
      <c r="W1048362" s="251"/>
      <c r="X1048362" s="251"/>
      <c r="Y1048362" s="251"/>
      <c r="Z1048362" s="251"/>
      <c r="AA1048362" s="251"/>
      <c r="AB1048362" s="247"/>
      <c r="AC1048362" s="247"/>
      <c r="AD1048362" s="245"/>
      <c r="AE1048362" s="245"/>
      <c r="AF1048362" s="245"/>
      <c r="AG1048362" s="245"/>
    </row>
    <row r="1048363" spans="1:33" ht="12.75">
      <c r="A1048363" s="247"/>
      <c r="B1048363" s="248"/>
      <c r="C1048363" s="249"/>
      <c r="D1048363" s="250"/>
      <c r="E1048363" s="250"/>
      <c r="F1048363" s="250"/>
      <c r="G1048363" s="250"/>
      <c r="H1048363" s="250"/>
      <c r="I1048363" s="250"/>
      <c r="J1048363" s="244"/>
      <c r="K1048363" s="244"/>
      <c r="L1048363" s="244"/>
      <c r="M1048363" s="244"/>
      <c r="N1048363" s="244"/>
      <c r="O1048363" s="251"/>
      <c r="P1048363" s="251"/>
      <c r="Q1048363" s="251"/>
      <c r="R1048363" s="251"/>
      <c r="S1048363" s="251"/>
      <c r="T1048363" s="251"/>
      <c r="U1048363" s="251"/>
      <c r="V1048363" s="251"/>
      <c r="W1048363" s="251"/>
      <c r="X1048363" s="251"/>
      <c r="Y1048363" s="251"/>
      <c r="Z1048363" s="251"/>
      <c r="AA1048363" s="251"/>
      <c r="AB1048363" s="247"/>
      <c r="AC1048363" s="247"/>
      <c r="AD1048363" s="245"/>
      <c r="AE1048363" s="245"/>
      <c r="AF1048363" s="245"/>
      <c r="AG1048363" s="245"/>
    </row>
    <row r="1048364" spans="1:33" ht="12.75">
      <c r="A1048364" s="247"/>
      <c r="B1048364" s="248"/>
      <c r="C1048364" s="249"/>
      <c r="D1048364" s="250"/>
      <c r="E1048364" s="250"/>
      <c r="F1048364" s="250"/>
      <c r="G1048364" s="250"/>
      <c r="H1048364" s="250"/>
      <c r="I1048364" s="250"/>
      <c r="J1048364" s="244"/>
      <c r="K1048364" s="244"/>
      <c r="L1048364" s="244"/>
      <c r="M1048364" s="244"/>
      <c r="N1048364" s="244"/>
      <c r="O1048364" s="251"/>
      <c r="P1048364" s="251"/>
      <c r="Q1048364" s="251"/>
      <c r="R1048364" s="251"/>
      <c r="S1048364" s="251"/>
      <c r="T1048364" s="251"/>
      <c r="U1048364" s="251"/>
      <c r="V1048364" s="251"/>
      <c r="W1048364" s="251"/>
      <c r="X1048364" s="251"/>
      <c r="Y1048364" s="251"/>
      <c r="Z1048364" s="251"/>
      <c r="AA1048364" s="251"/>
      <c r="AB1048364" s="247"/>
      <c r="AC1048364" s="247"/>
      <c r="AD1048364" s="245"/>
      <c r="AE1048364" s="245"/>
      <c r="AF1048364" s="245"/>
      <c r="AG1048364" s="245"/>
    </row>
    <row r="1048365" spans="1:33" ht="12.75">
      <c r="A1048365" s="247"/>
      <c r="B1048365" s="248"/>
      <c r="C1048365" s="249"/>
      <c r="D1048365" s="250"/>
      <c r="E1048365" s="250"/>
      <c r="F1048365" s="250"/>
      <c r="G1048365" s="250"/>
      <c r="H1048365" s="250"/>
      <c r="I1048365" s="250"/>
      <c r="J1048365" s="244"/>
      <c r="K1048365" s="244"/>
      <c r="L1048365" s="244"/>
      <c r="M1048365" s="244"/>
      <c r="N1048365" s="244"/>
      <c r="O1048365" s="251"/>
      <c r="P1048365" s="251"/>
      <c r="Q1048365" s="251"/>
      <c r="R1048365" s="251"/>
      <c r="S1048365" s="251"/>
      <c r="T1048365" s="251"/>
      <c r="U1048365" s="251"/>
      <c r="V1048365" s="251"/>
      <c r="W1048365" s="251"/>
      <c r="X1048365" s="251"/>
      <c r="Y1048365" s="251"/>
      <c r="Z1048365" s="251"/>
      <c r="AA1048365" s="251"/>
      <c r="AB1048365" s="247"/>
      <c r="AC1048365" s="247"/>
      <c r="AD1048365" s="245"/>
      <c r="AE1048365" s="245"/>
      <c r="AF1048365" s="245"/>
      <c r="AG1048365" s="245"/>
    </row>
    <row r="1048366" spans="1:33" ht="12.75">
      <c r="A1048366" s="247"/>
      <c r="B1048366" s="248"/>
      <c r="C1048366" s="249"/>
      <c r="D1048366" s="250"/>
      <c r="E1048366" s="250"/>
      <c r="F1048366" s="250"/>
      <c r="G1048366" s="250"/>
      <c r="H1048366" s="250"/>
      <c r="I1048366" s="250"/>
      <c r="J1048366" s="244"/>
      <c r="K1048366" s="244"/>
      <c r="L1048366" s="244"/>
      <c r="M1048366" s="244"/>
      <c r="N1048366" s="244"/>
      <c r="O1048366" s="251"/>
      <c r="P1048366" s="251"/>
      <c r="Q1048366" s="251"/>
      <c r="R1048366" s="251"/>
      <c r="S1048366" s="251"/>
      <c r="T1048366" s="251"/>
      <c r="U1048366" s="251"/>
      <c r="V1048366" s="251"/>
      <c r="W1048366" s="251"/>
      <c r="X1048366" s="251"/>
      <c r="Y1048366" s="251"/>
      <c r="Z1048366" s="251"/>
      <c r="AA1048366" s="251"/>
      <c r="AB1048366" s="247"/>
      <c r="AC1048366" s="247"/>
      <c r="AD1048366" s="245"/>
      <c r="AE1048366" s="245"/>
      <c r="AF1048366" s="245"/>
      <c r="AG1048366" s="245"/>
    </row>
    <row r="1048367" spans="1:33" ht="12.75">
      <c r="A1048367" s="247"/>
      <c r="B1048367" s="248"/>
      <c r="C1048367" s="249"/>
      <c r="D1048367" s="250"/>
      <c r="E1048367" s="250"/>
      <c r="F1048367" s="250"/>
      <c r="G1048367" s="250"/>
      <c r="H1048367" s="250"/>
      <c r="I1048367" s="250"/>
      <c r="J1048367" s="244"/>
      <c r="K1048367" s="244"/>
      <c r="L1048367" s="244"/>
      <c r="M1048367" s="244"/>
      <c r="N1048367" s="244"/>
      <c r="O1048367" s="251"/>
      <c r="P1048367" s="251"/>
      <c r="Q1048367" s="251"/>
      <c r="R1048367" s="251"/>
      <c r="S1048367" s="251"/>
      <c r="T1048367" s="251"/>
      <c r="U1048367" s="251"/>
      <c r="V1048367" s="251"/>
      <c r="W1048367" s="251"/>
      <c r="X1048367" s="251"/>
      <c r="Y1048367" s="251"/>
      <c r="Z1048367" s="251"/>
      <c r="AA1048367" s="251"/>
      <c r="AB1048367" s="247"/>
      <c r="AC1048367" s="247"/>
      <c r="AD1048367" s="245"/>
      <c r="AE1048367" s="245"/>
      <c r="AF1048367" s="245"/>
      <c r="AG1048367" s="245"/>
    </row>
    <row r="1048368" spans="1:33" ht="12.75">
      <c r="A1048368" s="247"/>
      <c r="B1048368" s="248"/>
      <c r="C1048368" s="249"/>
      <c r="D1048368" s="250"/>
      <c r="E1048368" s="250"/>
      <c r="F1048368" s="250"/>
      <c r="G1048368" s="250"/>
      <c r="H1048368" s="250"/>
      <c r="I1048368" s="250"/>
      <c r="J1048368" s="244"/>
      <c r="K1048368" s="244"/>
      <c r="L1048368" s="244"/>
      <c r="M1048368" s="244"/>
      <c r="N1048368" s="244"/>
      <c r="O1048368" s="251"/>
      <c r="P1048368" s="251"/>
      <c r="Q1048368" s="251"/>
      <c r="R1048368" s="251"/>
      <c r="S1048368" s="251"/>
      <c r="T1048368" s="251"/>
      <c r="U1048368" s="251"/>
      <c r="V1048368" s="251"/>
      <c r="W1048368" s="251"/>
      <c r="X1048368" s="251"/>
      <c r="Y1048368" s="251"/>
      <c r="Z1048368" s="251"/>
      <c r="AA1048368" s="251"/>
      <c r="AB1048368" s="247"/>
      <c r="AC1048368" s="247"/>
      <c r="AD1048368" s="245"/>
      <c r="AE1048368" s="245"/>
      <c r="AF1048368" s="245"/>
      <c r="AG1048368" s="245"/>
    </row>
    <row r="1048369" spans="1:33" ht="12.75">
      <c r="A1048369" s="247"/>
      <c r="B1048369" s="248"/>
      <c r="C1048369" s="249"/>
      <c r="D1048369" s="250"/>
      <c r="E1048369" s="250"/>
      <c r="F1048369" s="250"/>
      <c r="G1048369" s="250"/>
      <c r="H1048369" s="250"/>
      <c r="I1048369" s="250"/>
      <c r="J1048369" s="244"/>
      <c r="K1048369" s="244"/>
      <c r="L1048369" s="244"/>
      <c r="M1048369" s="244"/>
      <c r="N1048369" s="244"/>
      <c r="O1048369" s="251"/>
      <c r="P1048369" s="251"/>
      <c r="Q1048369" s="251"/>
      <c r="R1048369" s="251"/>
      <c r="S1048369" s="251"/>
      <c r="T1048369" s="251"/>
      <c r="U1048369" s="251"/>
      <c r="V1048369" s="251"/>
      <c r="W1048369" s="251"/>
      <c r="X1048369" s="251"/>
      <c r="Y1048369" s="251"/>
      <c r="Z1048369" s="251"/>
      <c r="AA1048369" s="251"/>
      <c r="AB1048369" s="247"/>
      <c r="AC1048369" s="247"/>
      <c r="AD1048369" s="245"/>
      <c r="AE1048369" s="245"/>
      <c r="AF1048369" s="245"/>
      <c r="AG1048369" s="245"/>
    </row>
    <row r="1048370" spans="1:33" ht="12.75">
      <c r="A1048370" s="247"/>
      <c r="B1048370" s="248"/>
      <c r="C1048370" s="249"/>
      <c r="D1048370" s="250"/>
      <c r="E1048370" s="250"/>
      <c r="F1048370" s="250"/>
      <c r="G1048370" s="250"/>
      <c r="H1048370" s="250"/>
      <c r="I1048370" s="250"/>
      <c r="J1048370" s="244"/>
      <c r="K1048370" s="244"/>
      <c r="L1048370" s="244"/>
      <c r="M1048370" s="244"/>
      <c r="N1048370" s="244"/>
      <c r="O1048370" s="251"/>
      <c r="P1048370" s="251"/>
      <c r="Q1048370" s="251"/>
      <c r="R1048370" s="251"/>
      <c r="S1048370" s="251"/>
      <c r="T1048370" s="251"/>
      <c r="U1048370" s="251"/>
      <c r="V1048370" s="251"/>
      <c r="W1048370" s="251"/>
      <c r="X1048370" s="251"/>
      <c r="Y1048370" s="251"/>
      <c r="Z1048370" s="251"/>
      <c r="AA1048370" s="251"/>
      <c r="AB1048370" s="247"/>
      <c r="AC1048370" s="247"/>
      <c r="AD1048370" s="245"/>
      <c r="AE1048370" s="245"/>
      <c r="AF1048370" s="245"/>
      <c r="AG1048370" s="245"/>
    </row>
    <row r="1048371" spans="1:33" ht="12.75">
      <c r="A1048371" s="247"/>
      <c r="B1048371" s="248"/>
      <c r="C1048371" s="249"/>
      <c r="D1048371" s="250"/>
      <c r="E1048371" s="250"/>
      <c r="F1048371" s="250"/>
      <c r="G1048371" s="250"/>
      <c r="H1048371" s="250"/>
      <c r="I1048371" s="250"/>
      <c r="J1048371" s="244"/>
      <c r="K1048371" s="244"/>
      <c r="L1048371" s="244"/>
      <c r="M1048371" s="244"/>
      <c r="N1048371" s="244"/>
      <c r="O1048371" s="251"/>
      <c r="P1048371" s="251"/>
      <c r="Q1048371" s="251"/>
      <c r="R1048371" s="251"/>
      <c r="S1048371" s="251"/>
      <c r="T1048371" s="251"/>
      <c r="U1048371" s="251"/>
      <c r="V1048371" s="251"/>
      <c r="W1048371" s="251"/>
      <c r="X1048371" s="251"/>
      <c r="Y1048371" s="251"/>
      <c r="Z1048371" s="251"/>
      <c r="AA1048371" s="251"/>
      <c r="AB1048371" s="247"/>
      <c r="AC1048371" s="247"/>
      <c r="AD1048371" s="245"/>
      <c r="AE1048371" s="245"/>
      <c r="AF1048371" s="245"/>
      <c r="AG1048371" s="245"/>
    </row>
    <row r="1048372" spans="1:33" ht="12.75">
      <c r="A1048372" s="247"/>
      <c r="B1048372" s="248"/>
      <c r="C1048372" s="249"/>
      <c r="D1048372" s="250"/>
      <c r="E1048372" s="250"/>
      <c r="F1048372" s="250"/>
      <c r="G1048372" s="250"/>
      <c r="H1048372" s="250"/>
      <c r="I1048372" s="250"/>
      <c r="J1048372" s="244"/>
      <c r="K1048372" s="244"/>
      <c r="L1048372" s="244"/>
      <c r="M1048372" s="244"/>
      <c r="N1048372" s="244"/>
      <c r="O1048372" s="251"/>
      <c r="P1048372" s="251"/>
      <c r="Q1048372" s="251"/>
      <c r="R1048372" s="251"/>
      <c r="S1048372" s="251"/>
      <c r="T1048372" s="251"/>
      <c r="U1048372" s="251"/>
      <c r="V1048372" s="251"/>
      <c r="W1048372" s="251"/>
      <c r="X1048372" s="251"/>
      <c r="Y1048372" s="251"/>
      <c r="Z1048372" s="251"/>
      <c r="AA1048372" s="251"/>
      <c r="AB1048372" s="247"/>
      <c r="AC1048372" s="247"/>
      <c r="AD1048372" s="245"/>
      <c r="AE1048372" s="245"/>
      <c r="AF1048372" s="245"/>
      <c r="AG1048372" s="245"/>
    </row>
    <row r="1048373" spans="1:33" ht="12.75">
      <c r="A1048373" s="247"/>
      <c r="B1048373" s="248"/>
      <c r="C1048373" s="249"/>
      <c r="D1048373" s="250"/>
      <c r="E1048373" s="250"/>
      <c r="F1048373" s="250"/>
      <c r="G1048373" s="250"/>
      <c r="H1048373" s="250"/>
      <c r="I1048373" s="250"/>
      <c r="J1048373" s="244"/>
      <c r="K1048373" s="244"/>
      <c r="L1048373" s="244"/>
      <c r="M1048373" s="244"/>
      <c r="N1048373" s="244"/>
      <c r="O1048373" s="251"/>
      <c r="P1048373" s="251"/>
      <c r="Q1048373" s="251"/>
      <c r="R1048373" s="251"/>
      <c r="S1048373" s="251"/>
      <c r="T1048373" s="251"/>
      <c r="U1048373" s="251"/>
      <c r="V1048373" s="251"/>
      <c r="W1048373" s="251"/>
      <c r="X1048373" s="251"/>
      <c r="Y1048373" s="251"/>
      <c r="Z1048373" s="251"/>
      <c r="AA1048373" s="251"/>
      <c r="AB1048373" s="247"/>
      <c r="AC1048373" s="247"/>
      <c r="AD1048373" s="245"/>
      <c r="AE1048373" s="245"/>
      <c r="AF1048373" s="245"/>
      <c r="AG1048373" s="245"/>
    </row>
    <row r="1048374" spans="1:33" ht="12.75">
      <c r="A1048374" s="247"/>
      <c r="B1048374" s="248"/>
      <c r="C1048374" s="249"/>
      <c r="D1048374" s="250"/>
      <c r="E1048374" s="250"/>
      <c r="F1048374" s="250"/>
      <c r="G1048374" s="250"/>
      <c r="H1048374" s="250"/>
      <c r="I1048374" s="250"/>
      <c r="J1048374" s="244"/>
      <c r="K1048374" s="244"/>
      <c r="L1048374" s="244"/>
      <c r="M1048374" s="244"/>
      <c r="N1048374" s="244"/>
      <c r="O1048374" s="251"/>
      <c r="P1048374" s="251"/>
      <c r="Q1048374" s="251"/>
      <c r="R1048374" s="251"/>
      <c r="S1048374" s="251"/>
      <c r="T1048374" s="251"/>
      <c r="U1048374" s="251"/>
      <c r="V1048374" s="251"/>
      <c r="W1048374" s="251"/>
      <c r="X1048374" s="251"/>
      <c r="Y1048374" s="251"/>
      <c r="Z1048374" s="251"/>
      <c r="AA1048374" s="251"/>
      <c r="AB1048374" s="247"/>
      <c r="AC1048374" s="247"/>
      <c r="AD1048374" s="245"/>
      <c r="AE1048374" s="245"/>
      <c r="AF1048374" s="245"/>
      <c r="AG1048374" s="245"/>
    </row>
    <row r="1048375" spans="1:33" ht="12.75">
      <c r="A1048375" s="247"/>
      <c r="B1048375" s="248"/>
      <c r="C1048375" s="249"/>
      <c r="D1048375" s="250"/>
      <c r="E1048375" s="250"/>
      <c r="F1048375" s="250"/>
      <c r="G1048375" s="250"/>
      <c r="H1048375" s="250"/>
      <c r="I1048375" s="250"/>
      <c r="J1048375" s="244"/>
      <c r="K1048375" s="244"/>
      <c r="L1048375" s="244"/>
      <c r="M1048375" s="244"/>
      <c r="N1048375" s="244"/>
      <c r="O1048375" s="251"/>
      <c r="P1048375" s="251"/>
      <c r="Q1048375" s="251"/>
      <c r="R1048375" s="251"/>
      <c r="S1048375" s="251"/>
      <c r="T1048375" s="251"/>
      <c r="U1048375" s="251"/>
      <c r="V1048375" s="251"/>
      <c r="W1048375" s="251"/>
      <c r="X1048375" s="251"/>
      <c r="Y1048375" s="251"/>
      <c r="Z1048375" s="251"/>
      <c r="AA1048375" s="251"/>
      <c r="AB1048375" s="247"/>
      <c r="AC1048375" s="247"/>
      <c r="AD1048375" s="245"/>
      <c r="AE1048375" s="245"/>
      <c r="AF1048375" s="245"/>
      <c r="AG1048375" s="245"/>
    </row>
    <row r="1048376" spans="1:33" ht="12.75">
      <c r="A1048376" s="247"/>
      <c r="B1048376" s="248"/>
      <c r="C1048376" s="249"/>
      <c r="D1048376" s="250"/>
      <c r="E1048376" s="250"/>
      <c r="F1048376" s="250"/>
      <c r="G1048376" s="250"/>
      <c r="H1048376" s="250"/>
      <c r="I1048376" s="250"/>
      <c r="J1048376" s="244"/>
      <c r="K1048376" s="244"/>
      <c r="L1048376" s="244"/>
      <c r="M1048376" s="244"/>
      <c r="N1048376" s="244"/>
      <c r="O1048376" s="251"/>
      <c r="P1048376" s="251"/>
      <c r="Q1048376" s="251"/>
      <c r="R1048376" s="251"/>
      <c r="S1048376" s="251"/>
      <c r="T1048376" s="251"/>
      <c r="U1048376" s="251"/>
      <c r="V1048376" s="251"/>
      <c r="W1048376" s="251"/>
      <c r="X1048376" s="251"/>
      <c r="Y1048376" s="251"/>
      <c r="Z1048376" s="251"/>
      <c r="AA1048376" s="251"/>
      <c r="AB1048376" s="247"/>
      <c r="AC1048376" s="247"/>
      <c r="AD1048376" s="245"/>
      <c r="AE1048376" s="245"/>
      <c r="AF1048376" s="245"/>
      <c r="AG1048376" s="245"/>
    </row>
    <row r="1048377" spans="1:33" ht="12.75">
      <c r="A1048377" s="247"/>
      <c r="B1048377" s="248"/>
      <c r="C1048377" s="249"/>
      <c r="D1048377" s="250"/>
      <c r="E1048377" s="250"/>
      <c r="F1048377" s="250"/>
      <c r="G1048377" s="250"/>
      <c r="H1048377" s="250"/>
      <c r="I1048377" s="250"/>
      <c r="J1048377" s="244"/>
      <c r="K1048377" s="244"/>
      <c r="L1048377" s="244"/>
      <c r="M1048377" s="244"/>
      <c r="N1048377" s="244"/>
      <c r="O1048377" s="251"/>
      <c r="P1048377" s="251"/>
      <c r="Q1048377" s="251"/>
      <c r="R1048377" s="251"/>
      <c r="S1048377" s="251"/>
      <c r="T1048377" s="251"/>
      <c r="U1048377" s="251"/>
      <c r="V1048377" s="251"/>
      <c r="W1048377" s="251"/>
      <c r="X1048377" s="251"/>
      <c r="Y1048377" s="251"/>
      <c r="Z1048377" s="251"/>
      <c r="AA1048377" s="251"/>
      <c r="AB1048377" s="247"/>
      <c r="AC1048377" s="247"/>
      <c r="AD1048377" s="245"/>
      <c r="AE1048377" s="245"/>
      <c r="AF1048377" s="245"/>
      <c r="AG1048377" s="245"/>
    </row>
    <row r="1048378" spans="1:33" ht="12.75">
      <c r="A1048378" s="247"/>
      <c r="B1048378" s="248"/>
      <c r="C1048378" s="249"/>
      <c r="D1048378" s="250"/>
      <c r="E1048378" s="250"/>
      <c r="F1048378" s="250"/>
      <c r="G1048378" s="250"/>
      <c r="H1048378" s="250"/>
      <c r="I1048378" s="250"/>
      <c r="J1048378" s="244"/>
      <c r="K1048378" s="244"/>
      <c r="L1048378" s="244"/>
      <c r="M1048378" s="244"/>
      <c r="N1048378" s="244"/>
      <c r="O1048378" s="251"/>
      <c r="P1048378" s="251"/>
      <c r="Q1048378" s="251"/>
      <c r="R1048378" s="251"/>
      <c r="S1048378" s="251"/>
      <c r="T1048378" s="251"/>
      <c r="U1048378" s="251"/>
      <c r="V1048378" s="251"/>
      <c r="W1048378" s="251"/>
      <c r="X1048378" s="251"/>
      <c r="Y1048378" s="251"/>
      <c r="Z1048378" s="251"/>
      <c r="AA1048378" s="251"/>
      <c r="AB1048378" s="247"/>
      <c r="AC1048378" s="247"/>
      <c r="AD1048378" s="245"/>
      <c r="AE1048378" s="245"/>
      <c r="AF1048378" s="245"/>
      <c r="AG1048378" s="245"/>
    </row>
    <row r="1048379" spans="1:33" ht="12.75">
      <c r="A1048379" s="247"/>
      <c r="B1048379" s="248"/>
      <c r="C1048379" s="249"/>
      <c r="D1048379" s="250"/>
      <c r="E1048379" s="250"/>
      <c r="F1048379" s="250"/>
      <c r="G1048379" s="250"/>
      <c r="H1048379" s="250"/>
      <c r="I1048379" s="250"/>
      <c r="J1048379" s="244"/>
      <c r="K1048379" s="244"/>
      <c r="L1048379" s="244"/>
      <c r="M1048379" s="244"/>
      <c r="N1048379" s="244"/>
      <c r="O1048379" s="251"/>
      <c r="P1048379" s="251"/>
      <c r="Q1048379" s="251"/>
      <c r="R1048379" s="251"/>
      <c r="S1048379" s="251"/>
      <c r="T1048379" s="251"/>
      <c r="U1048379" s="251"/>
      <c r="V1048379" s="251"/>
      <c r="W1048379" s="251"/>
      <c r="X1048379" s="251"/>
      <c r="Y1048379" s="251"/>
      <c r="Z1048379" s="251"/>
      <c r="AA1048379" s="251"/>
      <c r="AB1048379" s="247"/>
      <c r="AC1048379" s="247"/>
      <c r="AD1048379" s="245"/>
      <c r="AE1048379" s="245"/>
      <c r="AF1048379" s="245"/>
      <c r="AG1048379" s="245"/>
    </row>
    <row r="1048380" spans="1:33" ht="12.75">
      <c r="A1048380" s="247"/>
      <c r="B1048380" s="248"/>
      <c r="C1048380" s="249"/>
      <c r="D1048380" s="250"/>
      <c r="E1048380" s="250"/>
      <c r="F1048380" s="250"/>
      <c r="G1048380" s="250"/>
      <c r="H1048380" s="250"/>
      <c r="I1048380" s="250"/>
      <c r="J1048380" s="244"/>
      <c r="K1048380" s="244"/>
      <c r="L1048380" s="244"/>
      <c r="M1048380" s="244"/>
      <c r="N1048380" s="244"/>
      <c r="O1048380" s="251"/>
      <c r="P1048380" s="251"/>
      <c r="Q1048380" s="251"/>
      <c r="R1048380" s="251"/>
      <c r="S1048380" s="251"/>
      <c r="T1048380" s="251"/>
      <c r="U1048380" s="251"/>
      <c r="V1048380" s="251"/>
      <c r="W1048380" s="251"/>
      <c r="X1048380" s="251"/>
      <c r="Y1048380" s="251"/>
      <c r="Z1048380" s="251"/>
      <c r="AA1048380" s="251"/>
      <c r="AB1048380" s="247"/>
      <c r="AC1048380" s="247"/>
      <c r="AD1048380" s="245"/>
      <c r="AE1048380" s="245"/>
      <c r="AF1048380" s="245"/>
      <c r="AG1048380" s="245"/>
    </row>
    <row r="1048381" spans="1:33" ht="12.75">
      <c r="A1048381" s="247"/>
      <c r="B1048381" s="248"/>
      <c r="C1048381" s="249"/>
      <c r="D1048381" s="250"/>
      <c r="E1048381" s="250"/>
      <c r="F1048381" s="250"/>
      <c r="G1048381" s="250"/>
      <c r="H1048381" s="250"/>
      <c r="I1048381" s="250"/>
      <c r="J1048381" s="244"/>
      <c r="K1048381" s="244"/>
      <c r="L1048381" s="244"/>
      <c r="M1048381" s="244"/>
      <c r="N1048381" s="244"/>
      <c r="O1048381" s="251"/>
      <c r="P1048381" s="251"/>
      <c r="Q1048381" s="251"/>
      <c r="R1048381" s="251"/>
      <c r="S1048381" s="251"/>
      <c r="T1048381" s="251"/>
      <c r="U1048381" s="251"/>
      <c r="V1048381" s="251"/>
      <c r="W1048381" s="251"/>
      <c r="X1048381" s="251"/>
      <c r="Y1048381" s="251"/>
      <c r="Z1048381" s="251"/>
      <c r="AA1048381" s="251"/>
      <c r="AB1048381" s="247"/>
      <c r="AC1048381" s="247"/>
      <c r="AD1048381" s="245"/>
      <c r="AE1048381" s="245"/>
      <c r="AF1048381" s="245"/>
      <c r="AG1048381" s="245"/>
    </row>
    <row r="1048382" spans="1:33" ht="12.75">
      <c r="A1048382" s="247"/>
      <c r="B1048382" s="248"/>
      <c r="C1048382" s="249"/>
      <c r="D1048382" s="250"/>
      <c r="E1048382" s="250"/>
      <c r="F1048382" s="250"/>
      <c r="G1048382" s="250"/>
      <c r="H1048382" s="250"/>
      <c r="I1048382" s="250"/>
      <c r="J1048382" s="244"/>
      <c r="K1048382" s="244"/>
      <c r="L1048382" s="244"/>
      <c r="M1048382" s="244"/>
      <c r="N1048382" s="244"/>
      <c r="O1048382" s="251"/>
      <c r="P1048382" s="251"/>
      <c r="Q1048382" s="251"/>
      <c r="R1048382" s="251"/>
      <c r="S1048382" s="251"/>
      <c r="T1048382" s="251"/>
      <c r="U1048382" s="251"/>
      <c r="V1048382" s="251"/>
      <c r="W1048382" s="251"/>
      <c r="X1048382" s="251"/>
      <c r="Y1048382" s="251"/>
      <c r="Z1048382" s="251"/>
      <c r="AA1048382" s="251"/>
      <c r="AB1048382" s="247"/>
      <c r="AC1048382" s="247"/>
      <c r="AD1048382" s="245"/>
      <c r="AE1048382" s="245"/>
      <c r="AF1048382" s="245"/>
      <c r="AG1048382" s="245"/>
    </row>
    <row r="1048383" spans="1:33" ht="12.75">
      <c r="A1048383" s="247"/>
      <c r="B1048383" s="248"/>
      <c r="C1048383" s="249"/>
      <c r="D1048383" s="250"/>
      <c r="E1048383" s="250"/>
      <c r="F1048383" s="250"/>
      <c r="G1048383" s="250"/>
      <c r="H1048383" s="250"/>
      <c r="I1048383" s="250"/>
      <c r="J1048383" s="244"/>
      <c r="K1048383" s="244"/>
      <c r="L1048383" s="244"/>
      <c r="M1048383" s="244"/>
      <c r="N1048383" s="244"/>
      <c r="O1048383" s="251"/>
      <c r="P1048383" s="251"/>
      <c r="Q1048383" s="251"/>
      <c r="R1048383" s="251"/>
      <c r="S1048383" s="251"/>
      <c r="T1048383" s="251"/>
      <c r="U1048383" s="251"/>
      <c r="V1048383" s="251"/>
      <c r="W1048383" s="251"/>
      <c r="X1048383" s="251"/>
      <c r="Y1048383" s="251"/>
      <c r="Z1048383" s="251"/>
      <c r="AA1048383" s="251"/>
      <c r="AB1048383" s="247"/>
      <c r="AC1048383" s="247"/>
      <c r="AD1048383" s="245"/>
      <c r="AE1048383" s="245"/>
      <c r="AF1048383" s="245"/>
      <c r="AG1048383" s="245"/>
    </row>
    <row r="1048384" spans="1:33" ht="12.75">
      <c r="A1048384" s="247"/>
      <c r="B1048384" s="248"/>
      <c r="C1048384" s="249"/>
      <c r="D1048384" s="250"/>
      <c r="E1048384" s="250"/>
      <c r="F1048384" s="250"/>
      <c r="G1048384" s="250"/>
      <c r="H1048384" s="250"/>
      <c r="I1048384" s="250"/>
      <c r="J1048384" s="244"/>
      <c r="K1048384" s="244"/>
      <c r="L1048384" s="244"/>
      <c r="M1048384" s="244"/>
      <c r="N1048384" s="244"/>
      <c r="O1048384" s="251"/>
      <c r="P1048384" s="251"/>
      <c r="Q1048384" s="251"/>
      <c r="R1048384" s="251"/>
      <c r="S1048384" s="251"/>
      <c r="T1048384" s="251"/>
      <c r="U1048384" s="251"/>
      <c r="V1048384" s="251"/>
      <c r="W1048384" s="251"/>
      <c r="X1048384" s="251"/>
      <c r="Y1048384" s="251"/>
      <c r="Z1048384" s="251"/>
      <c r="AA1048384" s="251"/>
      <c r="AB1048384" s="247"/>
      <c r="AC1048384" s="247"/>
      <c r="AD1048384" s="245"/>
      <c r="AE1048384" s="245"/>
      <c r="AF1048384" s="245"/>
      <c r="AG1048384" s="245"/>
    </row>
    <row r="1048385" spans="1:33" ht="12.75">
      <c r="A1048385" s="247"/>
      <c r="B1048385" s="248"/>
      <c r="C1048385" s="249"/>
      <c r="D1048385" s="250"/>
      <c r="E1048385" s="250"/>
      <c r="F1048385" s="250"/>
      <c r="G1048385" s="250"/>
      <c r="H1048385" s="250"/>
      <c r="I1048385" s="250"/>
      <c r="J1048385" s="244"/>
      <c r="K1048385" s="244"/>
      <c r="L1048385" s="244"/>
      <c r="M1048385" s="244"/>
      <c r="N1048385" s="244"/>
      <c r="O1048385" s="251"/>
      <c r="P1048385" s="251"/>
      <c r="Q1048385" s="251"/>
      <c r="R1048385" s="251"/>
      <c r="S1048385" s="251"/>
      <c r="T1048385" s="251"/>
      <c r="U1048385" s="251"/>
      <c r="V1048385" s="251"/>
      <c r="W1048385" s="251"/>
      <c r="X1048385" s="251"/>
      <c r="Y1048385" s="251"/>
      <c r="Z1048385" s="251"/>
      <c r="AA1048385" s="251"/>
      <c r="AB1048385" s="247"/>
      <c r="AC1048385" s="247"/>
      <c r="AD1048385" s="245"/>
      <c r="AE1048385" s="245"/>
      <c r="AF1048385" s="245"/>
      <c r="AG1048385" s="245"/>
    </row>
    <row r="1048386" spans="1:33" ht="12.75">
      <c r="A1048386" s="247"/>
      <c r="B1048386" s="248"/>
      <c r="C1048386" s="249"/>
      <c r="D1048386" s="250"/>
      <c r="E1048386" s="250"/>
      <c r="F1048386" s="250"/>
      <c r="G1048386" s="250"/>
      <c r="H1048386" s="250"/>
      <c r="I1048386" s="250"/>
      <c r="J1048386" s="244"/>
      <c r="K1048386" s="244"/>
      <c r="L1048386" s="244"/>
      <c r="M1048386" s="244"/>
      <c r="N1048386" s="244"/>
      <c r="O1048386" s="251"/>
      <c r="P1048386" s="251"/>
      <c r="Q1048386" s="251"/>
      <c r="R1048386" s="251"/>
      <c r="S1048386" s="251"/>
      <c r="T1048386" s="251"/>
      <c r="U1048386" s="251"/>
      <c r="V1048386" s="251"/>
      <c r="W1048386" s="251"/>
      <c r="X1048386" s="251"/>
      <c r="Y1048386" s="251"/>
      <c r="Z1048386" s="251"/>
      <c r="AA1048386" s="251"/>
      <c r="AB1048386" s="247"/>
      <c r="AC1048386" s="247"/>
      <c r="AD1048386" s="245"/>
      <c r="AE1048386" s="245"/>
      <c r="AF1048386" s="245"/>
      <c r="AG1048386" s="245"/>
    </row>
    <row r="1048387" spans="1:33" ht="12.75">
      <c r="A1048387" s="247"/>
      <c r="B1048387" s="248"/>
      <c r="C1048387" s="249"/>
      <c r="D1048387" s="250"/>
      <c r="E1048387" s="250"/>
      <c r="F1048387" s="250"/>
      <c r="G1048387" s="250"/>
      <c r="H1048387" s="250"/>
      <c r="I1048387" s="250"/>
      <c r="J1048387" s="244"/>
      <c r="K1048387" s="244"/>
      <c r="L1048387" s="244"/>
      <c r="M1048387" s="244"/>
      <c r="N1048387" s="244"/>
      <c r="O1048387" s="251"/>
      <c r="P1048387" s="251"/>
      <c r="Q1048387" s="251"/>
      <c r="R1048387" s="251"/>
      <c r="S1048387" s="251"/>
      <c r="T1048387" s="251"/>
      <c r="U1048387" s="251"/>
      <c r="V1048387" s="251"/>
      <c r="W1048387" s="251"/>
      <c r="X1048387" s="251"/>
      <c r="Y1048387" s="251"/>
      <c r="Z1048387" s="251"/>
      <c r="AA1048387" s="251"/>
      <c r="AB1048387" s="247"/>
      <c r="AC1048387" s="247"/>
      <c r="AD1048387" s="245"/>
      <c r="AE1048387" s="245"/>
      <c r="AF1048387" s="245"/>
      <c r="AG1048387" s="245"/>
    </row>
    <row r="1048388" spans="1:33" ht="12.75">
      <c r="A1048388" s="247"/>
      <c r="B1048388" s="248"/>
      <c r="C1048388" s="249"/>
      <c r="D1048388" s="250"/>
      <c r="E1048388" s="250"/>
      <c r="F1048388" s="250"/>
      <c r="G1048388" s="250"/>
      <c r="H1048388" s="250"/>
      <c r="I1048388" s="250"/>
      <c r="J1048388" s="244"/>
      <c r="K1048388" s="244"/>
      <c r="L1048388" s="244"/>
      <c r="M1048388" s="244"/>
      <c r="N1048388" s="244"/>
      <c r="O1048388" s="251"/>
      <c r="P1048388" s="251"/>
      <c r="Q1048388" s="251"/>
      <c r="R1048388" s="251"/>
      <c r="S1048388" s="251"/>
      <c r="T1048388" s="251"/>
      <c r="U1048388" s="251"/>
      <c r="V1048388" s="251"/>
      <c r="W1048388" s="251"/>
      <c r="X1048388" s="251"/>
      <c r="Y1048388" s="251"/>
      <c r="Z1048388" s="251"/>
      <c r="AA1048388" s="251"/>
      <c r="AB1048388" s="247"/>
      <c r="AC1048388" s="247"/>
      <c r="AD1048388" s="245"/>
      <c r="AE1048388" s="245"/>
      <c r="AF1048388" s="245"/>
      <c r="AG1048388" s="245"/>
    </row>
    <row r="1048389" spans="1:33" ht="12.75">
      <c r="A1048389" s="247"/>
      <c r="B1048389" s="248"/>
      <c r="C1048389" s="249"/>
      <c r="D1048389" s="250"/>
      <c r="E1048389" s="250"/>
      <c r="F1048389" s="250"/>
      <c r="G1048389" s="250"/>
      <c r="H1048389" s="250"/>
      <c r="I1048389" s="250"/>
      <c r="J1048389" s="244"/>
      <c r="K1048389" s="244"/>
      <c r="L1048389" s="244"/>
      <c r="M1048389" s="244"/>
      <c r="N1048389" s="244"/>
      <c r="O1048389" s="251"/>
      <c r="P1048389" s="251"/>
      <c r="Q1048389" s="251"/>
      <c r="R1048389" s="251"/>
      <c r="S1048389" s="251"/>
      <c r="T1048389" s="251"/>
      <c r="U1048389" s="251"/>
      <c r="V1048389" s="251"/>
      <c r="W1048389" s="251"/>
      <c r="X1048389" s="251"/>
      <c r="Y1048389" s="251"/>
      <c r="Z1048389" s="251"/>
      <c r="AA1048389" s="251"/>
      <c r="AB1048389" s="247"/>
      <c r="AC1048389" s="247"/>
      <c r="AD1048389" s="245"/>
      <c r="AE1048389" s="245"/>
      <c r="AF1048389" s="245"/>
      <c r="AG1048389" s="245"/>
    </row>
    <row r="1048390" spans="1:33" ht="12.75">
      <c r="A1048390" s="247"/>
      <c r="B1048390" s="248"/>
      <c r="C1048390" s="249"/>
      <c r="D1048390" s="250"/>
      <c r="E1048390" s="250"/>
      <c r="F1048390" s="250"/>
      <c r="G1048390" s="250"/>
      <c r="H1048390" s="250"/>
      <c r="I1048390" s="250"/>
      <c r="J1048390" s="244"/>
      <c r="K1048390" s="244"/>
      <c r="L1048390" s="244"/>
      <c r="M1048390" s="244"/>
      <c r="N1048390" s="244"/>
      <c r="O1048390" s="251"/>
      <c r="P1048390" s="251"/>
      <c r="Q1048390" s="251"/>
      <c r="R1048390" s="251"/>
      <c r="S1048390" s="251"/>
      <c r="T1048390" s="251"/>
      <c r="U1048390" s="251"/>
      <c r="V1048390" s="251"/>
      <c r="W1048390" s="251"/>
      <c r="X1048390" s="251"/>
      <c r="Y1048390" s="251"/>
      <c r="Z1048390" s="251"/>
      <c r="AA1048390" s="251"/>
      <c r="AB1048390" s="247"/>
      <c r="AC1048390" s="247"/>
      <c r="AD1048390" s="245"/>
      <c r="AE1048390" s="245"/>
      <c r="AF1048390" s="245"/>
      <c r="AG1048390" s="245"/>
    </row>
    <row r="1048391" spans="1:33" ht="12.75">
      <c r="A1048391" s="247"/>
      <c r="B1048391" s="248"/>
      <c r="C1048391" s="249"/>
      <c r="D1048391" s="250"/>
      <c r="E1048391" s="250"/>
      <c r="F1048391" s="250"/>
      <c r="G1048391" s="250"/>
      <c r="H1048391" s="250"/>
      <c r="I1048391" s="250"/>
      <c r="J1048391" s="244"/>
      <c r="K1048391" s="244"/>
      <c r="L1048391" s="244"/>
      <c r="M1048391" s="244"/>
      <c r="N1048391" s="244"/>
      <c r="O1048391" s="251"/>
      <c r="P1048391" s="251"/>
      <c r="Q1048391" s="251"/>
      <c r="R1048391" s="251"/>
      <c r="S1048391" s="251"/>
      <c r="T1048391" s="251"/>
      <c r="U1048391" s="251"/>
      <c r="V1048391" s="251"/>
      <c r="W1048391" s="251"/>
      <c r="X1048391" s="251"/>
      <c r="Y1048391" s="251"/>
      <c r="Z1048391" s="251"/>
      <c r="AA1048391" s="251"/>
      <c r="AB1048391" s="247"/>
      <c r="AC1048391" s="247"/>
      <c r="AD1048391" s="245"/>
      <c r="AE1048391" s="245"/>
      <c r="AF1048391" s="245"/>
      <c r="AG1048391" s="245"/>
    </row>
    <row r="1048392" spans="1:33" ht="12.75">
      <c r="A1048392" s="247"/>
      <c r="B1048392" s="248"/>
      <c r="C1048392" s="249"/>
      <c r="D1048392" s="250"/>
      <c r="E1048392" s="250"/>
      <c r="F1048392" s="250"/>
      <c r="G1048392" s="250"/>
      <c r="H1048392" s="250"/>
      <c r="I1048392" s="250"/>
      <c r="J1048392" s="244"/>
      <c r="K1048392" s="244"/>
      <c r="L1048392" s="244"/>
      <c r="M1048392" s="244"/>
      <c r="N1048392" s="244"/>
      <c r="O1048392" s="251"/>
      <c r="P1048392" s="251"/>
      <c r="Q1048392" s="251"/>
      <c r="R1048392" s="251"/>
      <c r="S1048392" s="251"/>
      <c r="T1048392" s="251"/>
      <c r="U1048392" s="251"/>
      <c r="V1048392" s="251"/>
      <c r="W1048392" s="251"/>
      <c r="X1048392" s="251"/>
      <c r="Y1048392" s="251"/>
      <c r="Z1048392" s="251"/>
      <c r="AA1048392" s="251"/>
      <c r="AB1048392" s="247"/>
      <c r="AC1048392" s="247"/>
      <c r="AD1048392" s="245"/>
      <c r="AE1048392" s="245"/>
      <c r="AF1048392" s="245"/>
      <c r="AG1048392" s="245"/>
    </row>
    <row r="1048393" spans="1:33" ht="12.75">
      <c r="A1048393" s="247"/>
      <c r="B1048393" s="248"/>
      <c r="C1048393" s="249"/>
      <c r="D1048393" s="250"/>
      <c r="E1048393" s="250"/>
      <c r="F1048393" s="250"/>
      <c r="G1048393" s="250"/>
      <c r="H1048393" s="250"/>
      <c r="I1048393" s="250"/>
      <c r="J1048393" s="244"/>
      <c r="K1048393" s="244"/>
      <c r="L1048393" s="244"/>
      <c r="M1048393" s="244"/>
      <c r="N1048393" s="244"/>
      <c r="O1048393" s="251"/>
      <c r="P1048393" s="251"/>
      <c r="Q1048393" s="251"/>
      <c r="R1048393" s="251"/>
      <c r="S1048393" s="251"/>
      <c r="T1048393" s="251"/>
      <c r="U1048393" s="251"/>
      <c r="V1048393" s="251"/>
      <c r="W1048393" s="251"/>
      <c r="X1048393" s="251"/>
      <c r="Y1048393" s="251"/>
      <c r="Z1048393" s="251"/>
      <c r="AA1048393" s="251"/>
      <c r="AB1048393" s="247"/>
      <c r="AC1048393" s="247"/>
      <c r="AD1048393" s="245"/>
      <c r="AE1048393" s="245"/>
      <c r="AF1048393" s="245"/>
      <c r="AG1048393" s="245"/>
    </row>
    <row r="1048394" spans="1:33" ht="12.75">
      <c r="A1048394" s="247"/>
      <c r="B1048394" s="248"/>
      <c r="C1048394" s="249"/>
      <c r="D1048394" s="250"/>
      <c r="E1048394" s="250"/>
      <c r="F1048394" s="250"/>
      <c r="G1048394" s="250"/>
      <c r="H1048394" s="250"/>
      <c r="I1048394" s="250"/>
      <c r="J1048394" s="244"/>
      <c r="K1048394" s="244"/>
      <c r="L1048394" s="244"/>
      <c r="M1048394" s="244"/>
      <c r="N1048394" s="244"/>
      <c r="O1048394" s="251"/>
      <c r="P1048394" s="251"/>
      <c r="Q1048394" s="251"/>
      <c r="R1048394" s="251"/>
      <c r="S1048394" s="251"/>
      <c r="T1048394" s="251"/>
      <c r="U1048394" s="251"/>
      <c r="V1048394" s="251"/>
      <c r="W1048394" s="251"/>
      <c r="X1048394" s="251"/>
      <c r="Y1048394" s="251"/>
      <c r="Z1048394" s="251"/>
      <c r="AA1048394" s="251"/>
      <c r="AB1048394" s="247"/>
      <c r="AC1048394" s="247"/>
      <c r="AD1048394" s="245"/>
      <c r="AE1048394" s="245"/>
      <c r="AF1048394" s="245"/>
      <c r="AG1048394" s="245"/>
    </row>
    <row r="1048395" spans="1:33" ht="12.75">
      <c r="A1048395" s="247"/>
      <c r="B1048395" s="248"/>
      <c r="C1048395" s="249"/>
      <c r="D1048395" s="250"/>
      <c r="E1048395" s="250"/>
      <c r="F1048395" s="250"/>
      <c r="G1048395" s="250"/>
      <c r="H1048395" s="250"/>
      <c r="I1048395" s="250"/>
      <c r="J1048395" s="244"/>
      <c r="K1048395" s="244"/>
      <c r="L1048395" s="244"/>
      <c r="M1048395" s="244"/>
      <c r="N1048395" s="244"/>
      <c r="O1048395" s="251"/>
      <c r="P1048395" s="251"/>
      <c r="Q1048395" s="251"/>
      <c r="R1048395" s="251"/>
      <c r="S1048395" s="251"/>
      <c r="T1048395" s="251"/>
      <c r="U1048395" s="251"/>
      <c r="V1048395" s="251"/>
      <c r="W1048395" s="251"/>
      <c r="X1048395" s="251"/>
      <c r="Y1048395" s="251"/>
      <c r="Z1048395" s="251"/>
      <c r="AA1048395" s="251"/>
      <c r="AB1048395" s="247"/>
      <c r="AC1048395" s="247"/>
      <c r="AD1048395" s="245"/>
      <c r="AE1048395" s="245"/>
      <c r="AF1048395" s="245"/>
      <c r="AG1048395" s="245"/>
    </row>
    <row r="1048396" spans="1:33" ht="12.75">
      <c r="A1048396" s="247"/>
      <c r="B1048396" s="248"/>
      <c r="C1048396" s="249"/>
      <c r="D1048396" s="250"/>
      <c r="E1048396" s="250"/>
      <c r="F1048396" s="250"/>
      <c r="G1048396" s="250"/>
      <c r="H1048396" s="250"/>
      <c r="I1048396" s="250"/>
      <c r="J1048396" s="244"/>
      <c r="K1048396" s="244"/>
      <c r="L1048396" s="244"/>
      <c r="M1048396" s="244"/>
      <c r="N1048396" s="244"/>
      <c r="O1048396" s="251"/>
      <c r="P1048396" s="251"/>
      <c r="Q1048396" s="251"/>
      <c r="R1048396" s="251"/>
      <c r="S1048396" s="251"/>
      <c r="T1048396" s="251"/>
      <c r="U1048396" s="251"/>
      <c r="V1048396" s="251"/>
      <c r="W1048396" s="251"/>
      <c r="X1048396" s="251"/>
      <c r="Y1048396" s="251"/>
      <c r="Z1048396" s="251"/>
      <c r="AA1048396" s="251"/>
      <c r="AB1048396" s="247"/>
      <c r="AC1048396" s="247"/>
      <c r="AD1048396" s="245"/>
      <c r="AE1048396" s="245"/>
      <c r="AF1048396" s="245"/>
      <c r="AG1048396" s="245"/>
    </row>
    <row r="1048397" spans="1:33" ht="12.75">
      <c r="A1048397" s="247"/>
      <c r="B1048397" s="248"/>
      <c r="C1048397" s="249"/>
      <c r="D1048397" s="250"/>
      <c r="E1048397" s="250"/>
      <c r="F1048397" s="250"/>
      <c r="G1048397" s="250"/>
      <c r="H1048397" s="250"/>
      <c r="I1048397" s="250"/>
      <c r="J1048397" s="244"/>
      <c r="K1048397" s="244"/>
      <c r="L1048397" s="244"/>
      <c r="M1048397" s="244"/>
      <c r="N1048397" s="244"/>
      <c r="O1048397" s="251"/>
      <c r="P1048397" s="251"/>
      <c r="Q1048397" s="251"/>
      <c r="R1048397" s="251"/>
      <c r="S1048397" s="251"/>
      <c r="T1048397" s="251"/>
      <c r="U1048397" s="251"/>
      <c r="V1048397" s="251"/>
      <c r="W1048397" s="251"/>
      <c r="X1048397" s="251"/>
      <c r="Y1048397" s="251"/>
      <c r="Z1048397" s="251"/>
      <c r="AA1048397" s="251"/>
      <c r="AB1048397" s="247"/>
      <c r="AC1048397" s="247"/>
      <c r="AD1048397" s="245"/>
      <c r="AE1048397" s="245"/>
      <c r="AF1048397" s="245"/>
      <c r="AG1048397" s="245"/>
    </row>
    <row r="1048398" spans="1:33" ht="12.75">
      <c r="A1048398" s="247"/>
      <c r="B1048398" s="248"/>
      <c r="C1048398" s="249"/>
      <c r="D1048398" s="250"/>
      <c r="E1048398" s="250"/>
      <c r="F1048398" s="250"/>
      <c r="G1048398" s="250"/>
      <c r="H1048398" s="250"/>
      <c r="I1048398" s="250"/>
      <c r="J1048398" s="244"/>
      <c r="K1048398" s="244"/>
      <c r="L1048398" s="244"/>
      <c r="M1048398" s="244"/>
      <c r="N1048398" s="244"/>
      <c r="O1048398" s="251"/>
      <c r="P1048398" s="251"/>
      <c r="Q1048398" s="251"/>
      <c r="R1048398" s="251"/>
      <c r="S1048398" s="251"/>
      <c r="T1048398" s="251"/>
      <c r="U1048398" s="251"/>
      <c r="V1048398" s="251"/>
      <c r="W1048398" s="251"/>
      <c r="X1048398" s="251"/>
      <c r="Y1048398" s="251"/>
      <c r="Z1048398" s="251"/>
      <c r="AA1048398" s="251"/>
      <c r="AB1048398" s="247"/>
      <c r="AC1048398" s="247"/>
      <c r="AD1048398" s="245"/>
      <c r="AE1048398" s="245"/>
      <c r="AF1048398" s="245"/>
      <c r="AG1048398" s="245"/>
    </row>
    <row r="1048399" spans="1:33" ht="12.75">
      <c r="A1048399" s="247"/>
      <c r="B1048399" s="248"/>
      <c r="C1048399" s="249"/>
      <c r="D1048399" s="250"/>
      <c r="E1048399" s="250"/>
      <c r="F1048399" s="250"/>
      <c r="G1048399" s="250"/>
      <c r="H1048399" s="250"/>
      <c r="I1048399" s="250"/>
      <c r="J1048399" s="244"/>
      <c r="K1048399" s="244"/>
      <c r="L1048399" s="244"/>
      <c r="M1048399" s="244"/>
      <c r="N1048399" s="244"/>
      <c r="O1048399" s="251"/>
      <c r="P1048399" s="251"/>
      <c r="Q1048399" s="251"/>
      <c r="R1048399" s="251"/>
      <c r="S1048399" s="251"/>
      <c r="T1048399" s="251"/>
      <c r="U1048399" s="251"/>
      <c r="V1048399" s="251"/>
      <c r="W1048399" s="251"/>
      <c r="X1048399" s="251"/>
      <c r="Y1048399" s="251"/>
      <c r="Z1048399" s="251"/>
      <c r="AA1048399" s="251"/>
      <c r="AB1048399" s="247"/>
      <c r="AC1048399" s="247"/>
      <c r="AD1048399" s="245"/>
      <c r="AE1048399" s="245"/>
      <c r="AF1048399" s="245"/>
      <c r="AG1048399" s="245"/>
    </row>
    <row r="1048400" spans="1:33" ht="12.75">
      <c r="A1048400" s="247"/>
      <c r="B1048400" s="248"/>
      <c r="C1048400" s="249"/>
      <c r="D1048400" s="250"/>
      <c r="E1048400" s="250"/>
      <c r="F1048400" s="250"/>
      <c r="G1048400" s="250"/>
      <c r="H1048400" s="250"/>
      <c r="I1048400" s="250"/>
      <c r="J1048400" s="244"/>
      <c r="K1048400" s="244"/>
      <c r="L1048400" s="244"/>
      <c r="M1048400" s="244"/>
      <c r="N1048400" s="244"/>
      <c r="O1048400" s="251"/>
      <c r="P1048400" s="251"/>
      <c r="Q1048400" s="251"/>
      <c r="R1048400" s="251"/>
      <c r="S1048400" s="251"/>
      <c r="T1048400" s="251"/>
      <c r="U1048400" s="251"/>
      <c r="V1048400" s="251"/>
      <c r="W1048400" s="251"/>
      <c r="X1048400" s="251"/>
      <c r="Y1048400" s="251"/>
      <c r="Z1048400" s="251"/>
      <c r="AA1048400" s="251"/>
      <c r="AB1048400" s="247"/>
      <c r="AC1048400" s="247"/>
      <c r="AD1048400" s="245"/>
      <c r="AE1048400" s="245"/>
      <c r="AF1048400" s="245"/>
      <c r="AG1048400" s="245"/>
    </row>
    <row r="1048401" spans="1:33" ht="12.75">
      <c r="A1048401" s="247"/>
      <c r="B1048401" s="248"/>
      <c r="C1048401" s="249"/>
      <c r="D1048401" s="250"/>
      <c r="E1048401" s="250"/>
      <c r="F1048401" s="250"/>
      <c r="G1048401" s="250"/>
      <c r="H1048401" s="250"/>
      <c r="I1048401" s="250"/>
      <c r="J1048401" s="244"/>
      <c r="K1048401" s="244"/>
      <c r="L1048401" s="244"/>
      <c r="M1048401" s="244"/>
      <c r="N1048401" s="244"/>
      <c r="O1048401" s="251"/>
      <c r="P1048401" s="251"/>
      <c r="Q1048401" s="251"/>
      <c r="R1048401" s="251"/>
      <c r="S1048401" s="251"/>
      <c r="T1048401" s="251"/>
      <c r="U1048401" s="251"/>
      <c r="V1048401" s="251"/>
      <c r="W1048401" s="251"/>
      <c r="X1048401" s="251"/>
      <c r="Y1048401" s="251"/>
      <c r="Z1048401" s="251"/>
      <c r="AA1048401" s="251"/>
      <c r="AB1048401" s="247"/>
      <c r="AC1048401" s="247"/>
      <c r="AD1048401" s="245"/>
      <c r="AE1048401" s="245"/>
      <c r="AF1048401" s="245"/>
      <c r="AG1048401" s="245"/>
    </row>
    <row r="1048402" spans="1:33" ht="12.75">
      <c r="A1048402" s="247"/>
      <c r="B1048402" s="248"/>
      <c r="C1048402" s="249"/>
      <c r="D1048402" s="250"/>
      <c r="E1048402" s="250"/>
      <c r="F1048402" s="250"/>
      <c r="G1048402" s="250"/>
      <c r="H1048402" s="250"/>
      <c r="I1048402" s="250"/>
      <c r="J1048402" s="244"/>
      <c r="K1048402" s="244"/>
      <c r="L1048402" s="244"/>
      <c r="M1048402" s="244"/>
      <c r="N1048402" s="244"/>
      <c r="O1048402" s="251"/>
      <c r="P1048402" s="251"/>
      <c r="Q1048402" s="251"/>
      <c r="R1048402" s="251"/>
      <c r="S1048402" s="251"/>
      <c r="T1048402" s="251"/>
      <c r="U1048402" s="251"/>
      <c r="V1048402" s="251"/>
      <c r="W1048402" s="251"/>
      <c r="X1048402" s="251"/>
      <c r="Y1048402" s="251"/>
      <c r="Z1048402" s="251"/>
      <c r="AA1048402" s="251"/>
      <c r="AB1048402" s="247"/>
      <c r="AC1048402" s="247"/>
      <c r="AD1048402" s="245"/>
      <c r="AE1048402" s="245"/>
      <c r="AF1048402" s="245"/>
      <c r="AG1048402" s="245"/>
    </row>
    <row r="1048403" spans="1:33" ht="12.75">
      <c r="A1048403" s="247"/>
      <c r="B1048403" s="248"/>
      <c r="C1048403" s="249"/>
      <c r="D1048403" s="250"/>
      <c r="E1048403" s="250"/>
      <c r="F1048403" s="250"/>
      <c r="G1048403" s="250"/>
      <c r="H1048403" s="250"/>
      <c r="I1048403" s="250"/>
      <c r="J1048403" s="244"/>
      <c r="K1048403" s="244"/>
      <c r="L1048403" s="244"/>
      <c r="M1048403" s="244"/>
      <c r="N1048403" s="244"/>
      <c r="O1048403" s="251"/>
      <c r="P1048403" s="251"/>
      <c r="Q1048403" s="251"/>
      <c r="R1048403" s="251"/>
      <c r="S1048403" s="251"/>
      <c r="T1048403" s="251"/>
      <c r="U1048403" s="251"/>
      <c r="V1048403" s="251"/>
      <c r="W1048403" s="251"/>
      <c r="X1048403" s="251"/>
      <c r="Y1048403" s="251"/>
      <c r="Z1048403" s="251"/>
      <c r="AA1048403" s="251"/>
      <c r="AB1048403" s="247"/>
      <c r="AC1048403" s="247"/>
      <c r="AD1048403" s="245"/>
      <c r="AE1048403" s="245"/>
      <c r="AF1048403" s="245"/>
      <c r="AG1048403" s="245"/>
    </row>
    <row r="1048404" spans="1:33" ht="12.75">
      <c r="A1048404" s="247"/>
      <c r="B1048404" s="248"/>
      <c r="C1048404" s="249"/>
      <c r="D1048404" s="250"/>
      <c r="E1048404" s="250"/>
      <c r="F1048404" s="250"/>
      <c r="G1048404" s="250"/>
      <c r="H1048404" s="250"/>
      <c r="I1048404" s="250"/>
      <c r="J1048404" s="244"/>
      <c r="K1048404" s="244"/>
      <c r="L1048404" s="244"/>
      <c r="M1048404" s="244"/>
      <c r="N1048404" s="244"/>
      <c r="O1048404" s="251"/>
      <c r="P1048404" s="251"/>
      <c r="Q1048404" s="251"/>
      <c r="R1048404" s="251"/>
      <c r="S1048404" s="251"/>
      <c r="T1048404" s="251"/>
      <c r="U1048404" s="251"/>
      <c r="V1048404" s="251"/>
      <c r="W1048404" s="251"/>
      <c r="X1048404" s="251"/>
      <c r="Y1048404" s="251"/>
      <c r="Z1048404" s="251"/>
      <c r="AA1048404" s="251"/>
      <c r="AB1048404" s="247"/>
      <c r="AC1048404" s="247"/>
      <c r="AD1048404" s="245"/>
      <c r="AE1048404" s="245"/>
      <c r="AF1048404" s="245"/>
      <c r="AG1048404" s="245"/>
    </row>
    <row r="1048405" spans="1:33" ht="12.75">
      <c r="A1048405" s="247"/>
      <c r="B1048405" s="248"/>
      <c r="C1048405" s="249"/>
      <c r="D1048405" s="250"/>
      <c r="E1048405" s="250"/>
      <c r="F1048405" s="250"/>
      <c r="G1048405" s="250"/>
      <c r="H1048405" s="250"/>
      <c r="I1048405" s="250"/>
      <c r="J1048405" s="244"/>
      <c r="K1048405" s="244"/>
      <c r="L1048405" s="244"/>
      <c r="M1048405" s="244"/>
      <c r="N1048405" s="244"/>
      <c r="O1048405" s="251"/>
      <c r="P1048405" s="251"/>
      <c r="Q1048405" s="251"/>
      <c r="R1048405" s="251"/>
      <c r="S1048405" s="251"/>
      <c r="T1048405" s="251"/>
      <c r="U1048405" s="251"/>
      <c r="V1048405" s="251"/>
      <c r="W1048405" s="251"/>
      <c r="X1048405" s="251"/>
      <c r="Y1048405" s="251"/>
      <c r="Z1048405" s="251"/>
      <c r="AA1048405" s="251"/>
      <c r="AB1048405" s="247"/>
      <c r="AC1048405" s="247"/>
      <c r="AD1048405" s="245"/>
      <c r="AE1048405" s="245"/>
      <c r="AF1048405" s="245"/>
      <c r="AG1048405" s="245"/>
    </row>
    <row r="1048406" spans="1:33" ht="12.75">
      <c r="A1048406" s="247"/>
      <c r="B1048406" s="248"/>
      <c r="C1048406" s="249"/>
      <c r="D1048406" s="250"/>
      <c r="E1048406" s="250"/>
      <c r="F1048406" s="250"/>
      <c r="G1048406" s="250"/>
      <c r="H1048406" s="250"/>
      <c r="I1048406" s="250"/>
      <c r="J1048406" s="244"/>
      <c r="K1048406" s="244"/>
      <c r="L1048406" s="244"/>
      <c r="M1048406" s="244"/>
      <c r="N1048406" s="244"/>
      <c r="O1048406" s="251"/>
      <c r="P1048406" s="251"/>
      <c r="Q1048406" s="251"/>
      <c r="R1048406" s="251"/>
      <c r="S1048406" s="251"/>
      <c r="T1048406" s="251"/>
      <c r="U1048406" s="251"/>
      <c r="V1048406" s="251"/>
      <c r="W1048406" s="251"/>
      <c r="X1048406" s="251"/>
      <c r="Y1048406" s="251"/>
      <c r="Z1048406" s="251"/>
      <c r="AA1048406" s="251"/>
      <c r="AB1048406" s="247"/>
      <c r="AC1048406" s="247"/>
      <c r="AD1048406" s="245"/>
      <c r="AE1048406" s="245"/>
      <c r="AF1048406" s="245"/>
      <c r="AG1048406" s="245"/>
    </row>
    <row r="1048407" spans="1:33" ht="12.75">
      <c r="A1048407" s="247"/>
      <c r="B1048407" s="248"/>
      <c r="C1048407" s="249"/>
      <c r="D1048407" s="250"/>
      <c r="E1048407" s="250"/>
      <c r="F1048407" s="250"/>
      <c r="G1048407" s="250"/>
      <c r="H1048407" s="250"/>
      <c r="I1048407" s="250"/>
      <c r="J1048407" s="244"/>
      <c r="K1048407" s="244"/>
      <c r="L1048407" s="244"/>
      <c r="M1048407" s="244"/>
      <c r="N1048407" s="244"/>
      <c r="O1048407" s="251"/>
      <c r="P1048407" s="251"/>
      <c r="Q1048407" s="251"/>
      <c r="R1048407" s="251"/>
      <c r="S1048407" s="251"/>
      <c r="T1048407" s="251"/>
      <c r="U1048407" s="251"/>
      <c r="V1048407" s="251"/>
      <c r="W1048407" s="251"/>
      <c r="X1048407" s="251"/>
      <c r="Y1048407" s="251"/>
      <c r="Z1048407" s="251"/>
      <c r="AA1048407" s="251"/>
      <c r="AB1048407" s="247"/>
      <c r="AC1048407" s="247"/>
      <c r="AD1048407" s="245"/>
      <c r="AE1048407" s="245"/>
      <c r="AF1048407" s="245"/>
      <c r="AG1048407" s="245"/>
    </row>
    <row r="1048408" spans="1:33" ht="12.75">
      <c r="A1048408" s="247"/>
      <c r="B1048408" s="248"/>
      <c r="C1048408" s="249"/>
      <c r="D1048408" s="250"/>
      <c r="E1048408" s="250"/>
      <c r="F1048408" s="250"/>
      <c r="G1048408" s="250"/>
      <c r="H1048408" s="250"/>
      <c r="I1048408" s="250"/>
      <c r="J1048408" s="244"/>
      <c r="K1048408" s="244"/>
      <c r="L1048408" s="244"/>
      <c r="M1048408" s="244"/>
      <c r="N1048408" s="244"/>
      <c r="O1048408" s="251"/>
      <c r="P1048408" s="251"/>
      <c r="Q1048408" s="251"/>
      <c r="R1048408" s="251"/>
      <c r="S1048408" s="251"/>
      <c r="T1048408" s="251"/>
      <c r="U1048408" s="251"/>
      <c r="V1048408" s="251"/>
      <c r="W1048408" s="251"/>
      <c r="X1048408" s="251"/>
      <c r="Y1048408" s="251"/>
      <c r="Z1048408" s="251"/>
      <c r="AA1048408" s="251"/>
      <c r="AB1048408" s="247"/>
      <c r="AC1048408" s="247"/>
      <c r="AD1048408" s="245"/>
      <c r="AE1048408" s="245"/>
      <c r="AF1048408" s="245"/>
      <c r="AG1048408" s="245"/>
    </row>
    <row r="1048409" spans="1:33" ht="12.75">
      <c r="A1048409" s="247"/>
      <c r="B1048409" s="248"/>
      <c r="C1048409" s="249"/>
      <c r="D1048409" s="250"/>
      <c r="E1048409" s="250"/>
      <c r="F1048409" s="250"/>
      <c r="G1048409" s="250"/>
      <c r="H1048409" s="250"/>
      <c r="I1048409" s="250"/>
      <c r="J1048409" s="244"/>
      <c r="K1048409" s="244"/>
      <c r="L1048409" s="244"/>
      <c r="M1048409" s="244"/>
      <c r="N1048409" s="244"/>
      <c r="O1048409" s="251"/>
      <c r="P1048409" s="251"/>
      <c r="Q1048409" s="251"/>
      <c r="R1048409" s="251"/>
      <c r="S1048409" s="251"/>
      <c r="T1048409" s="251"/>
      <c r="U1048409" s="251"/>
      <c r="V1048409" s="251"/>
      <c r="W1048409" s="251"/>
      <c r="X1048409" s="251"/>
      <c r="Y1048409" s="251"/>
      <c r="Z1048409" s="251"/>
      <c r="AA1048409" s="251"/>
      <c r="AB1048409" s="247"/>
      <c r="AC1048409" s="247"/>
      <c r="AD1048409" s="245"/>
      <c r="AE1048409" s="245"/>
      <c r="AF1048409" s="245"/>
      <c r="AG1048409" s="245"/>
    </row>
    <row r="1048410" spans="1:33" ht="12.75">
      <c r="A1048410" s="247"/>
      <c r="B1048410" s="248"/>
      <c r="C1048410" s="249"/>
      <c r="D1048410" s="250"/>
      <c r="E1048410" s="250"/>
      <c r="F1048410" s="250"/>
      <c r="G1048410" s="250"/>
      <c r="H1048410" s="250"/>
      <c r="I1048410" s="250"/>
      <c r="J1048410" s="244"/>
      <c r="K1048410" s="244"/>
      <c r="L1048410" s="244"/>
      <c r="M1048410" s="244"/>
      <c r="N1048410" s="244"/>
      <c r="O1048410" s="251"/>
      <c r="P1048410" s="251"/>
      <c r="Q1048410" s="251"/>
      <c r="R1048410" s="251"/>
      <c r="S1048410" s="251"/>
      <c r="T1048410" s="251"/>
      <c r="U1048410" s="251"/>
      <c r="V1048410" s="251"/>
      <c r="W1048410" s="251"/>
      <c r="X1048410" s="251"/>
      <c r="Y1048410" s="251"/>
      <c r="Z1048410" s="251"/>
      <c r="AA1048410" s="251"/>
      <c r="AB1048410" s="247"/>
      <c r="AC1048410" s="247"/>
      <c r="AD1048410" s="245"/>
      <c r="AE1048410" s="245"/>
      <c r="AF1048410" s="245"/>
      <c r="AG1048410" s="245"/>
    </row>
    <row r="1048411" spans="1:33" ht="12.75">
      <c r="A1048411" s="247"/>
      <c r="B1048411" s="248"/>
      <c r="C1048411" s="249"/>
      <c r="D1048411" s="250"/>
      <c r="E1048411" s="250"/>
      <c r="F1048411" s="250"/>
      <c r="G1048411" s="250"/>
      <c r="H1048411" s="250"/>
      <c r="I1048411" s="250"/>
      <c r="J1048411" s="244"/>
      <c r="K1048411" s="244"/>
      <c r="L1048411" s="244"/>
      <c r="M1048411" s="244"/>
      <c r="N1048411" s="244"/>
      <c r="O1048411" s="251"/>
      <c r="P1048411" s="251"/>
      <c r="Q1048411" s="251"/>
      <c r="R1048411" s="251"/>
      <c r="S1048411" s="251"/>
      <c r="T1048411" s="251"/>
      <c r="U1048411" s="251"/>
      <c r="V1048411" s="251"/>
      <c r="W1048411" s="251"/>
      <c r="X1048411" s="251"/>
      <c r="Y1048411" s="251"/>
      <c r="Z1048411" s="251"/>
      <c r="AA1048411" s="251"/>
      <c r="AB1048411" s="247"/>
      <c r="AC1048411" s="247"/>
      <c r="AD1048411" s="245"/>
      <c r="AE1048411" s="245"/>
      <c r="AF1048411" s="245"/>
      <c r="AG1048411" s="245"/>
    </row>
    <row r="1048412" spans="1:33" ht="12.75">
      <c r="A1048412" s="247"/>
      <c r="B1048412" s="248"/>
      <c r="C1048412" s="249"/>
      <c r="D1048412" s="250"/>
      <c r="E1048412" s="250"/>
      <c r="F1048412" s="250"/>
      <c r="G1048412" s="250"/>
      <c r="H1048412" s="250"/>
      <c r="I1048412" s="250"/>
      <c r="J1048412" s="244"/>
      <c r="K1048412" s="244"/>
      <c r="L1048412" s="244"/>
      <c r="M1048412" s="244"/>
      <c r="N1048412" s="244"/>
      <c r="O1048412" s="251"/>
      <c r="P1048412" s="251"/>
      <c r="Q1048412" s="251"/>
      <c r="R1048412" s="251"/>
      <c r="S1048412" s="251"/>
      <c r="T1048412" s="251"/>
      <c r="U1048412" s="251"/>
      <c r="V1048412" s="251"/>
      <c r="W1048412" s="251"/>
      <c r="X1048412" s="251"/>
      <c r="Y1048412" s="251"/>
      <c r="Z1048412" s="251"/>
      <c r="AA1048412" s="251"/>
      <c r="AB1048412" s="247"/>
      <c r="AC1048412" s="247"/>
      <c r="AD1048412" s="245"/>
      <c r="AE1048412" s="245"/>
      <c r="AF1048412" s="245"/>
      <c r="AG1048412" s="245"/>
    </row>
    <row r="1048413" spans="1:33" ht="12.75">
      <c r="A1048413" s="247"/>
      <c r="B1048413" s="248"/>
      <c r="C1048413" s="249"/>
      <c r="D1048413" s="250"/>
      <c r="E1048413" s="250"/>
      <c r="F1048413" s="250"/>
      <c r="G1048413" s="250"/>
      <c r="H1048413" s="250"/>
      <c r="I1048413" s="250"/>
      <c r="J1048413" s="244"/>
      <c r="K1048413" s="244"/>
      <c r="L1048413" s="244"/>
      <c r="M1048413" s="244"/>
      <c r="N1048413" s="244"/>
      <c r="O1048413" s="251"/>
      <c r="P1048413" s="251"/>
      <c r="Q1048413" s="251"/>
      <c r="R1048413" s="251"/>
      <c r="S1048413" s="251"/>
      <c r="T1048413" s="251"/>
      <c r="U1048413" s="251"/>
      <c r="V1048413" s="251"/>
      <c r="W1048413" s="251"/>
      <c r="X1048413" s="251"/>
      <c r="Y1048413" s="251"/>
      <c r="Z1048413" s="251"/>
      <c r="AA1048413" s="251"/>
      <c r="AB1048413" s="247"/>
      <c r="AC1048413" s="247"/>
      <c r="AD1048413" s="245"/>
      <c r="AE1048413" s="245"/>
      <c r="AF1048413" s="245"/>
      <c r="AG1048413" s="245"/>
    </row>
    <row r="1048414" spans="1:33" ht="12.75">
      <c r="A1048414" s="247"/>
      <c r="B1048414" s="248"/>
      <c r="C1048414" s="249"/>
      <c r="D1048414" s="250"/>
      <c r="E1048414" s="250"/>
      <c r="F1048414" s="250"/>
      <c r="G1048414" s="250"/>
      <c r="H1048414" s="250"/>
      <c r="I1048414" s="250"/>
      <c r="J1048414" s="244"/>
      <c r="K1048414" s="244"/>
      <c r="L1048414" s="244"/>
      <c r="M1048414" s="244"/>
      <c r="N1048414" s="244"/>
      <c r="O1048414" s="251"/>
      <c r="P1048414" s="251"/>
      <c r="Q1048414" s="251"/>
      <c r="R1048414" s="251"/>
      <c r="S1048414" s="251"/>
      <c r="T1048414" s="251"/>
      <c r="U1048414" s="251"/>
      <c r="V1048414" s="251"/>
      <c r="W1048414" s="251"/>
      <c r="X1048414" s="251"/>
      <c r="Y1048414" s="251"/>
      <c r="Z1048414" s="251"/>
      <c r="AA1048414" s="251"/>
      <c r="AB1048414" s="247"/>
      <c r="AC1048414" s="247"/>
      <c r="AD1048414" s="245"/>
      <c r="AE1048414" s="245"/>
      <c r="AF1048414" s="245"/>
      <c r="AG1048414" s="245"/>
    </row>
    <row r="1048415" spans="1:33" ht="12.75">
      <c r="A1048415" s="247"/>
      <c r="B1048415" s="248"/>
      <c r="C1048415" s="249"/>
      <c r="D1048415" s="250"/>
      <c r="E1048415" s="250"/>
      <c r="F1048415" s="250"/>
      <c r="G1048415" s="250"/>
      <c r="H1048415" s="250"/>
      <c r="I1048415" s="250"/>
      <c r="J1048415" s="244"/>
      <c r="K1048415" s="244"/>
      <c r="L1048415" s="244"/>
      <c r="M1048415" s="244"/>
      <c r="N1048415" s="244"/>
      <c r="O1048415" s="251"/>
      <c r="P1048415" s="251"/>
      <c r="Q1048415" s="251"/>
      <c r="R1048415" s="251"/>
      <c r="S1048415" s="251"/>
      <c r="T1048415" s="251"/>
      <c r="U1048415" s="251"/>
      <c r="V1048415" s="251"/>
      <c r="W1048415" s="251"/>
      <c r="X1048415" s="251"/>
      <c r="Y1048415" s="251"/>
      <c r="Z1048415" s="251"/>
      <c r="AA1048415" s="251"/>
      <c r="AB1048415" s="247"/>
      <c r="AC1048415" s="247"/>
      <c r="AD1048415" s="245"/>
      <c r="AE1048415" s="245"/>
      <c r="AF1048415" s="245"/>
      <c r="AG1048415" s="245"/>
    </row>
    <row r="1048416" spans="1:33" ht="12.75">
      <c r="A1048416" s="247"/>
      <c r="B1048416" s="248"/>
      <c r="C1048416" s="249"/>
      <c r="D1048416" s="250"/>
      <c r="E1048416" s="250"/>
      <c r="F1048416" s="250"/>
      <c r="G1048416" s="250"/>
      <c r="H1048416" s="250"/>
      <c r="I1048416" s="250"/>
      <c r="J1048416" s="244"/>
      <c r="K1048416" s="244"/>
      <c r="L1048416" s="244"/>
      <c r="M1048416" s="244"/>
      <c r="N1048416" s="244"/>
      <c r="O1048416" s="251"/>
      <c r="P1048416" s="251"/>
      <c r="Q1048416" s="251"/>
      <c r="R1048416" s="251"/>
      <c r="S1048416" s="251"/>
      <c r="T1048416" s="251"/>
      <c r="U1048416" s="251"/>
      <c r="V1048416" s="251"/>
      <c r="W1048416" s="251"/>
      <c r="X1048416" s="251"/>
      <c r="Y1048416" s="251"/>
      <c r="Z1048416" s="251"/>
      <c r="AA1048416" s="251"/>
      <c r="AB1048416" s="247"/>
      <c r="AC1048416" s="247"/>
      <c r="AD1048416" s="245"/>
      <c r="AE1048416" s="245"/>
      <c r="AF1048416" s="245"/>
      <c r="AG1048416" s="245"/>
    </row>
    <row r="1048417" spans="1:33" ht="12.75">
      <c r="A1048417" s="247"/>
      <c r="B1048417" s="248"/>
      <c r="C1048417" s="249"/>
      <c r="D1048417" s="250"/>
      <c r="E1048417" s="250"/>
      <c r="F1048417" s="250"/>
      <c r="G1048417" s="250"/>
      <c r="H1048417" s="250"/>
      <c r="I1048417" s="250"/>
      <c r="J1048417" s="244"/>
      <c r="K1048417" s="244"/>
      <c r="L1048417" s="244"/>
      <c r="M1048417" s="244"/>
      <c r="N1048417" s="244"/>
      <c r="O1048417" s="251"/>
      <c r="P1048417" s="251"/>
      <c r="Q1048417" s="251"/>
      <c r="R1048417" s="251"/>
      <c r="S1048417" s="251"/>
      <c r="T1048417" s="251"/>
      <c r="U1048417" s="251"/>
      <c r="V1048417" s="251"/>
      <c r="W1048417" s="251"/>
      <c r="X1048417" s="251"/>
      <c r="Y1048417" s="251"/>
      <c r="Z1048417" s="251"/>
      <c r="AA1048417" s="251"/>
      <c r="AB1048417" s="247"/>
      <c r="AC1048417" s="247"/>
      <c r="AD1048417" s="245"/>
      <c r="AE1048417" s="245"/>
      <c r="AF1048417" s="245"/>
      <c r="AG1048417" s="245"/>
    </row>
    <row r="1048418" spans="1:33" ht="12.75">
      <c r="A1048418" s="247"/>
      <c r="B1048418" s="248"/>
      <c r="C1048418" s="249"/>
      <c r="D1048418" s="250"/>
      <c r="E1048418" s="250"/>
      <c r="F1048418" s="250"/>
      <c r="G1048418" s="250"/>
      <c r="H1048418" s="250"/>
      <c r="I1048418" s="250"/>
      <c r="J1048418" s="244"/>
      <c r="K1048418" s="244"/>
      <c r="L1048418" s="244"/>
      <c r="M1048418" s="244"/>
      <c r="N1048418" s="244"/>
      <c r="O1048418" s="251"/>
      <c r="P1048418" s="251"/>
      <c r="Q1048418" s="251"/>
      <c r="R1048418" s="251"/>
      <c r="S1048418" s="251"/>
      <c r="T1048418" s="251"/>
      <c r="U1048418" s="251"/>
      <c r="V1048418" s="251"/>
      <c r="W1048418" s="251"/>
      <c r="X1048418" s="251"/>
      <c r="Y1048418" s="251"/>
      <c r="Z1048418" s="251"/>
      <c r="AA1048418" s="251"/>
      <c r="AB1048418" s="247"/>
      <c r="AC1048418" s="247"/>
      <c r="AD1048418" s="245"/>
      <c r="AE1048418" s="245"/>
      <c r="AF1048418" s="245"/>
      <c r="AG1048418" s="245"/>
    </row>
    <row r="1048419" spans="1:33" ht="12.75">
      <c r="A1048419" s="247"/>
      <c r="B1048419" s="248"/>
      <c r="C1048419" s="249"/>
      <c r="D1048419" s="250"/>
      <c r="E1048419" s="250"/>
      <c r="F1048419" s="250"/>
      <c r="G1048419" s="250"/>
      <c r="H1048419" s="250"/>
      <c r="I1048419" s="250"/>
      <c r="J1048419" s="244"/>
      <c r="K1048419" s="244"/>
      <c r="L1048419" s="244"/>
      <c r="M1048419" s="244"/>
      <c r="N1048419" s="244"/>
      <c r="O1048419" s="251"/>
      <c r="P1048419" s="251"/>
      <c r="Q1048419" s="251"/>
      <c r="R1048419" s="251"/>
      <c r="S1048419" s="251"/>
      <c r="T1048419" s="251"/>
      <c r="U1048419" s="251"/>
      <c r="V1048419" s="251"/>
      <c r="W1048419" s="251"/>
      <c r="X1048419" s="251"/>
      <c r="Y1048419" s="251"/>
      <c r="Z1048419" s="251"/>
      <c r="AA1048419" s="251"/>
      <c r="AB1048419" s="247"/>
      <c r="AC1048419" s="247"/>
      <c r="AD1048419" s="245"/>
      <c r="AE1048419" s="245"/>
      <c r="AF1048419" s="245"/>
      <c r="AG1048419" s="245"/>
    </row>
    <row r="1048420" spans="1:33" ht="12.75">
      <c r="A1048420" s="247"/>
      <c r="B1048420" s="248"/>
      <c r="C1048420" s="249"/>
      <c r="D1048420" s="250"/>
      <c r="E1048420" s="250"/>
      <c r="F1048420" s="250"/>
      <c r="G1048420" s="250"/>
      <c r="H1048420" s="250"/>
      <c r="I1048420" s="250"/>
      <c r="J1048420" s="244"/>
      <c r="K1048420" s="244"/>
      <c r="L1048420" s="244"/>
      <c r="M1048420" s="244"/>
      <c r="N1048420" s="244"/>
      <c r="O1048420" s="251"/>
      <c r="P1048420" s="251"/>
      <c r="Q1048420" s="251"/>
      <c r="R1048420" s="251"/>
      <c r="S1048420" s="251"/>
      <c r="T1048420" s="251"/>
      <c r="U1048420" s="251"/>
      <c r="V1048420" s="251"/>
      <c r="W1048420" s="251"/>
      <c r="X1048420" s="251"/>
      <c r="Y1048420" s="251"/>
      <c r="Z1048420" s="251"/>
      <c r="AA1048420" s="251"/>
      <c r="AB1048420" s="247"/>
      <c r="AC1048420" s="247"/>
      <c r="AD1048420" s="245"/>
      <c r="AE1048420" s="245"/>
      <c r="AF1048420" s="245"/>
      <c r="AG1048420" s="245"/>
    </row>
    <row r="1048421" spans="1:33" ht="12.75">
      <c r="A1048421" s="247"/>
      <c r="B1048421" s="248"/>
      <c r="C1048421" s="249"/>
      <c r="D1048421" s="250"/>
      <c r="E1048421" s="250"/>
      <c r="F1048421" s="250"/>
      <c r="G1048421" s="250"/>
      <c r="H1048421" s="250"/>
      <c r="I1048421" s="250"/>
      <c r="J1048421" s="244"/>
      <c r="K1048421" s="244"/>
      <c r="L1048421" s="244"/>
      <c r="M1048421" s="244"/>
      <c r="N1048421" s="244"/>
      <c r="O1048421" s="251"/>
      <c r="P1048421" s="251"/>
      <c r="Q1048421" s="251"/>
      <c r="R1048421" s="251"/>
      <c r="S1048421" s="251"/>
      <c r="T1048421" s="251"/>
      <c r="U1048421" s="251"/>
      <c r="V1048421" s="251"/>
      <c r="W1048421" s="251"/>
      <c r="X1048421" s="251"/>
      <c r="Y1048421" s="251"/>
      <c r="Z1048421" s="251"/>
      <c r="AA1048421" s="251"/>
      <c r="AB1048421" s="247"/>
      <c r="AC1048421" s="247"/>
      <c r="AD1048421" s="245"/>
      <c r="AE1048421" s="245"/>
      <c r="AF1048421" s="245"/>
      <c r="AG1048421" s="245"/>
    </row>
    <row r="1048422" spans="1:33" ht="12.75">
      <c r="A1048422" s="247"/>
      <c r="B1048422" s="248"/>
      <c r="C1048422" s="249"/>
      <c r="D1048422" s="250"/>
      <c r="E1048422" s="250"/>
      <c r="F1048422" s="250"/>
      <c r="G1048422" s="250"/>
      <c r="H1048422" s="250"/>
      <c r="I1048422" s="250"/>
      <c r="J1048422" s="244"/>
      <c r="K1048422" s="244"/>
      <c r="L1048422" s="244"/>
      <c r="M1048422" s="244"/>
      <c r="N1048422" s="244"/>
      <c r="O1048422" s="251"/>
      <c r="P1048422" s="251"/>
      <c r="Q1048422" s="251"/>
      <c r="R1048422" s="251"/>
      <c r="S1048422" s="251"/>
      <c r="T1048422" s="251"/>
      <c r="U1048422" s="251"/>
      <c r="V1048422" s="251"/>
      <c r="W1048422" s="251"/>
      <c r="X1048422" s="251"/>
      <c r="Y1048422" s="251"/>
      <c r="Z1048422" s="251"/>
      <c r="AA1048422" s="251"/>
      <c r="AB1048422" s="247"/>
      <c r="AC1048422" s="247"/>
      <c r="AD1048422" s="245"/>
      <c r="AE1048422" s="245"/>
      <c r="AF1048422" s="245"/>
      <c r="AG1048422" s="245"/>
    </row>
    <row r="1048423" spans="1:33" ht="12.75">
      <c r="A1048423" s="247"/>
      <c r="B1048423" s="248"/>
      <c r="C1048423" s="249"/>
      <c r="D1048423" s="250"/>
      <c r="E1048423" s="250"/>
      <c r="F1048423" s="250"/>
      <c r="G1048423" s="250"/>
      <c r="H1048423" s="250"/>
      <c r="I1048423" s="250"/>
      <c r="J1048423" s="244"/>
      <c r="K1048423" s="244"/>
      <c r="L1048423" s="244"/>
      <c r="M1048423" s="244"/>
      <c r="N1048423" s="244"/>
      <c r="O1048423" s="251"/>
      <c r="P1048423" s="251"/>
      <c r="Q1048423" s="251"/>
      <c r="R1048423" s="251"/>
      <c r="S1048423" s="251"/>
      <c r="T1048423" s="251"/>
      <c r="U1048423" s="251"/>
      <c r="V1048423" s="251"/>
      <c r="W1048423" s="251"/>
      <c r="X1048423" s="251"/>
      <c r="Y1048423" s="251"/>
      <c r="Z1048423" s="251"/>
      <c r="AA1048423" s="251"/>
      <c r="AB1048423" s="247"/>
      <c r="AC1048423" s="247"/>
      <c r="AD1048423" s="245"/>
      <c r="AE1048423" s="245"/>
      <c r="AF1048423" s="245"/>
      <c r="AG1048423" s="245"/>
    </row>
    <row r="1048424" spans="1:33" ht="12.75">
      <c r="A1048424" s="247"/>
      <c r="B1048424" s="248"/>
      <c r="C1048424" s="249"/>
      <c r="D1048424" s="250"/>
      <c r="E1048424" s="250"/>
      <c r="F1048424" s="250"/>
      <c r="G1048424" s="250"/>
      <c r="H1048424" s="250"/>
      <c r="I1048424" s="250"/>
      <c r="J1048424" s="244"/>
      <c r="K1048424" s="244"/>
      <c r="L1048424" s="244"/>
      <c r="M1048424" s="244"/>
      <c r="N1048424" s="244"/>
      <c r="O1048424" s="251"/>
      <c r="P1048424" s="251"/>
      <c r="Q1048424" s="251"/>
      <c r="R1048424" s="251"/>
      <c r="S1048424" s="251"/>
      <c r="T1048424" s="251"/>
      <c r="U1048424" s="251"/>
      <c r="V1048424" s="251"/>
      <c r="W1048424" s="251"/>
      <c r="X1048424" s="251"/>
      <c r="Y1048424" s="251"/>
      <c r="Z1048424" s="251"/>
      <c r="AA1048424" s="251"/>
      <c r="AB1048424" s="247"/>
      <c r="AC1048424" s="247"/>
      <c r="AD1048424" s="245"/>
      <c r="AE1048424" s="245"/>
      <c r="AF1048424" s="245"/>
      <c r="AG1048424" s="245"/>
    </row>
    <row r="1048425" spans="1:33" ht="12.75">
      <c r="A1048425" s="247"/>
      <c r="B1048425" s="248"/>
      <c r="C1048425" s="249"/>
      <c r="D1048425" s="250"/>
      <c r="E1048425" s="250"/>
      <c r="F1048425" s="250"/>
      <c r="G1048425" s="250"/>
      <c r="H1048425" s="250"/>
      <c r="I1048425" s="250"/>
      <c r="J1048425" s="244"/>
      <c r="K1048425" s="244"/>
      <c r="L1048425" s="244"/>
      <c r="M1048425" s="244"/>
      <c r="N1048425" s="244"/>
      <c r="O1048425" s="251"/>
      <c r="P1048425" s="251"/>
      <c r="Q1048425" s="251"/>
      <c r="R1048425" s="251"/>
      <c r="S1048425" s="251"/>
      <c r="T1048425" s="251"/>
      <c r="U1048425" s="251"/>
      <c r="V1048425" s="251"/>
      <c r="W1048425" s="251"/>
      <c r="X1048425" s="251"/>
      <c r="Y1048425" s="251"/>
      <c r="Z1048425" s="251"/>
      <c r="AA1048425" s="251"/>
      <c r="AB1048425" s="247"/>
      <c r="AC1048425" s="247"/>
      <c r="AD1048425" s="245"/>
      <c r="AE1048425" s="245"/>
      <c r="AF1048425" s="245"/>
      <c r="AG1048425" s="245"/>
    </row>
    <row r="1048426" spans="1:33" ht="12.75">
      <c r="A1048426" s="247"/>
      <c r="B1048426" s="248"/>
      <c r="C1048426" s="249"/>
      <c r="D1048426" s="250"/>
      <c r="E1048426" s="250"/>
      <c r="F1048426" s="250"/>
      <c r="G1048426" s="250"/>
      <c r="H1048426" s="250"/>
      <c r="I1048426" s="250"/>
      <c r="J1048426" s="244"/>
      <c r="K1048426" s="244"/>
      <c r="L1048426" s="244"/>
      <c r="M1048426" s="244"/>
      <c r="N1048426" s="244"/>
      <c r="O1048426" s="251"/>
      <c r="P1048426" s="251"/>
      <c r="Q1048426" s="251"/>
      <c r="R1048426" s="251"/>
      <c r="S1048426" s="251"/>
      <c r="T1048426" s="251"/>
      <c r="U1048426" s="251"/>
      <c r="V1048426" s="251"/>
      <c r="W1048426" s="251"/>
      <c r="X1048426" s="251"/>
      <c r="Y1048426" s="251"/>
      <c r="Z1048426" s="251"/>
      <c r="AA1048426" s="251"/>
      <c r="AB1048426" s="247"/>
      <c r="AC1048426" s="247"/>
      <c r="AD1048426" s="245"/>
      <c r="AE1048426" s="245"/>
      <c r="AF1048426" s="245"/>
      <c r="AG1048426" s="245"/>
    </row>
    <row r="1048427" spans="1:33" ht="12.75">
      <c r="A1048427" s="247"/>
      <c r="B1048427" s="248"/>
      <c r="C1048427" s="249"/>
      <c r="D1048427" s="250"/>
      <c r="E1048427" s="250"/>
      <c r="F1048427" s="250"/>
      <c r="G1048427" s="250"/>
      <c r="H1048427" s="250"/>
      <c r="I1048427" s="250"/>
      <c r="J1048427" s="244"/>
      <c r="K1048427" s="244"/>
      <c r="L1048427" s="244"/>
      <c r="M1048427" s="244"/>
      <c r="N1048427" s="244"/>
      <c r="O1048427" s="251"/>
      <c r="P1048427" s="251"/>
      <c r="Q1048427" s="251"/>
      <c r="R1048427" s="251"/>
      <c r="S1048427" s="251"/>
      <c r="T1048427" s="251"/>
      <c r="U1048427" s="251"/>
      <c r="V1048427" s="251"/>
      <c r="W1048427" s="251"/>
      <c r="X1048427" s="251"/>
      <c r="Y1048427" s="251"/>
      <c r="Z1048427" s="251"/>
      <c r="AA1048427" s="251"/>
      <c r="AB1048427" s="247"/>
      <c r="AC1048427" s="247"/>
      <c r="AD1048427" s="245"/>
      <c r="AE1048427" s="245"/>
      <c r="AF1048427" s="245"/>
      <c r="AG1048427" s="245"/>
    </row>
    <row r="1048428" spans="1:33" ht="12.75">
      <c r="A1048428" s="247"/>
      <c r="B1048428" s="248"/>
      <c r="C1048428" s="249"/>
      <c r="D1048428" s="250"/>
      <c r="E1048428" s="250"/>
      <c r="F1048428" s="250"/>
      <c r="G1048428" s="250"/>
      <c r="H1048428" s="250"/>
      <c r="I1048428" s="250"/>
      <c r="J1048428" s="244"/>
      <c r="K1048428" s="244"/>
      <c r="L1048428" s="244"/>
      <c r="M1048428" s="244"/>
      <c r="N1048428" s="244"/>
      <c r="O1048428" s="251"/>
      <c r="P1048428" s="251"/>
      <c r="Q1048428" s="251"/>
      <c r="R1048428" s="251"/>
      <c r="S1048428" s="251"/>
      <c r="T1048428" s="251"/>
      <c r="U1048428" s="251"/>
      <c r="V1048428" s="251"/>
      <c r="W1048428" s="251"/>
      <c r="X1048428" s="251"/>
      <c r="Y1048428" s="251"/>
      <c r="Z1048428" s="251"/>
      <c r="AA1048428" s="251"/>
      <c r="AB1048428" s="247"/>
      <c r="AC1048428" s="247"/>
      <c r="AD1048428" s="245"/>
      <c r="AE1048428" s="245"/>
      <c r="AF1048428" s="245"/>
      <c r="AG1048428" s="245"/>
    </row>
    <row r="1048429" spans="1:33" ht="12.75">
      <c r="A1048429" s="247"/>
      <c r="B1048429" s="248"/>
      <c r="C1048429" s="249"/>
      <c r="D1048429" s="250"/>
      <c r="E1048429" s="250"/>
      <c r="F1048429" s="250"/>
      <c r="G1048429" s="250"/>
      <c r="H1048429" s="250"/>
      <c r="I1048429" s="250"/>
      <c r="J1048429" s="244"/>
      <c r="K1048429" s="244"/>
      <c r="L1048429" s="244"/>
      <c r="M1048429" s="244"/>
      <c r="N1048429" s="244"/>
      <c r="O1048429" s="251"/>
      <c r="P1048429" s="251"/>
      <c r="Q1048429" s="251"/>
      <c r="R1048429" s="251"/>
      <c r="S1048429" s="251"/>
      <c r="T1048429" s="251"/>
      <c r="U1048429" s="251"/>
      <c r="V1048429" s="251"/>
      <c r="W1048429" s="251"/>
      <c r="X1048429" s="251"/>
      <c r="Y1048429" s="251"/>
      <c r="Z1048429" s="251"/>
      <c r="AA1048429" s="251"/>
      <c r="AB1048429" s="247"/>
      <c r="AC1048429" s="247"/>
      <c r="AD1048429" s="245"/>
      <c r="AE1048429" s="245"/>
      <c r="AF1048429" s="245"/>
      <c r="AG1048429" s="245"/>
    </row>
    <row r="1048430" spans="1:33" ht="12.75">
      <c r="A1048430" s="247"/>
      <c r="B1048430" s="248"/>
      <c r="C1048430" s="249"/>
      <c r="D1048430" s="250"/>
      <c r="E1048430" s="250"/>
      <c r="F1048430" s="250"/>
      <c r="G1048430" s="250"/>
      <c r="H1048430" s="250"/>
      <c r="I1048430" s="250"/>
      <c r="J1048430" s="244"/>
      <c r="K1048430" s="244"/>
      <c r="L1048430" s="244"/>
      <c r="M1048430" s="244"/>
      <c r="N1048430" s="244"/>
      <c r="O1048430" s="251"/>
      <c r="P1048430" s="251"/>
      <c r="Q1048430" s="251"/>
      <c r="R1048430" s="251"/>
      <c r="S1048430" s="251"/>
      <c r="T1048430" s="251"/>
      <c r="U1048430" s="251"/>
      <c r="V1048430" s="251"/>
      <c r="W1048430" s="251"/>
      <c r="X1048430" s="251"/>
      <c r="Y1048430" s="251"/>
      <c r="Z1048430" s="251"/>
      <c r="AA1048430" s="251"/>
      <c r="AB1048430" s="247"/>
      <c r="AC1048430" s="247"/>
      <c r="AD1048430" s="245"/>
      <c r="AE1048430" s="245"/>
      <c r="AF1048430" s="245"/>
      <c r="AG1048430" s="245"/>
    </row>
    <row r="1048431" spans="1:33" ht="12.75">
      <c r="A1048431" s="247"/>
      <c r="B1048431" s="248"/>
      <c r="C1048431" s="249"/>
      <c r="D1048431" s="250"/>
      <c r="E1048431" s="250"/>
      <c r="F1048431" s="250"/>
      <c r="G1048431" s="250"/>
      <c r="H1048431" s="250"/>
      <c r="I1048431" s="250"/>
      <c r="J1048431" s="244"/>
      <c r="K1048431" s="244"/>
      <c r="L1048431" s="244"/>
      <c r="M1048431" s="244"/>
      <c r="N1048431" s="244"/>
      <c r="O1048431" s="251"/>
      <c r="P1048431" s="251"/>
      <c r="Q1048431" s="251"/>
      <c r="R1048431" s="251"/>
      <c r="S1048431" s="251"/>
      <c r="T1048431" s="251"/>
      <c r="U1048431" s="251"/>
      <c r="V1048431" s="251"/>
      <c r="W1048431" s="251"/>
      <c r="X1048431" s="251"/>
      <c r="Y1048431" s="251"/>
      <c r="Z1048431" s="251"/>
      <c r="AA1048431" s="251"/>
      <c r="AB1048431" s="247"/>
      <c r="AC1048431" s="247"/>
      <c r="AD1048431" s="245"/>
      <c r="AE1048431" s="245"/>
      <c r="AF1048431" s="245"/>
      <c r="AG1048431" s="245"/>
    </row>
    <row r="1048432" spans="1:33" ht="12.75">
      <c r="A1048432" s="247"/>
      <c r="B1048432" s="248"/>
      <c r="C1048432" s="249"/>
      <c r="D1048432" s="250"/>
      <c r="E1048432" s="250"/>
      <c r="F1048432" s="250"/>
      <c r="G1048432" s="250"/>
      <c r="H1048432" s="250"/>
      <c r="I1048432" s="250"/>
      <c r="J1048432" s="244"/>
      <c r="K1048432" s="244"/>
      <c r="L1048432" s="244"/>
      <c r="M1048432" s="244"/>
      <c r="N1048432" s="244"/>
      <c r="O1048432" s="251"/>
      <c r="P1048432" s="251"/>
      <c r="Q1048432" s="251"/>
      <c r="R1048432" s="251"/>
      <c r="S1048432" s="251"/>
      <c r="T1048432" s="251"/>
      <c r="U1048432" s="251"/>
      <c r="V1048432" s="251"/>
      <c r="W1048432" s="251"/>
      <c r="X1048432" s="251"/>
      <c r="Y1048432" s="251"/>
      <c r="Z1048432" s="251"/>
      <c r="AA1048432" s="251"/>
      <c r="AB1048432" s="247"/>
      <c r="AC1048432" s="247"/>
      <c r="AD1048432" s="245"/>
      <c r="AE1048432" s="245"/>
      <c r="AF1048432" s="245"/>
      <c r="AG1048432" s="245"/>
    </row>
    <row r="1048433" spans="1:33" ht="12.75">
      <c r="A1048433" s="247"/>
      <c r="B1048433" s="248"/>
      <c r="C1048433" s="249"/>
      <c r="D1048433" s="250"/>
      <c r="E1048433" s="250"/>
      <c r="F1048433" s="250"/>
      <c r="G1048433" s="250"/>
      <c r="H1048433" s="250"/>
      <c r="I1048433" s="250"/>
      <c r="J1048433" s="244"/>
      <c r="K1048433" s="244"/>
      <c r="L1048433" s="244"/>
      <c r="M1048433" s="244"/>
      <c r="N1048433" s="244"/>
      <c r="O1048433" s="251"/>
      <c r="P1048433" s="251"/>
      <c r="Q1048433" s="251"/>
      <c r="R1048433" s="251"/>
      <c r="S1048433" s="251"/>
      <c r="T1048433" s="251"/>
      <c r="U1048433" s="251"/>
      <c r="V1048433" s="251"/>
      <c r="W1048433" s="251"/>
      <c r="X1048433" s="251"/>
      <c r="Y1048433" s="251"/>
      <c r="Z1048433" s="251"/>
      <c r="AA1048433" s="251"/>
      <c r="AB1048433" s="247"/>
      <c r="AC1048433" s="247"/>
      <c r="AD1048433" s="245"/>
      <c r="AE1048433" s="245"/>
      <c r="AF1048433" s="245"/>
      <c r="AG1048433" s="245"/>
    </row>
    <row r="1048434" spans="1:33" ht="12.75">
      <c r="A1048434" s="247"/>
      <c r="B1048434" s="248"/>
      <c r="C1048434" s="249"/>
      <c r="D1048434" s="250"/>
      <c r="E1048434" s="250"/>
      <c r="F1048434" s="250"/>
      <c r="G1048434" s="250"/>
      <c r="H1048434" s="250"/>
      <c r="I1048434" s="250"/>
      <c r="J1048434" s="244"/>
      <c r="K1048434" s="244"/>
      <c r="L1048434" s="244"/>
      <c r="M1048434" s="244"/>
      <c r="N1048434" s="244"/>
      <c r="O1048434" s="251"/>
      <c r="P1048434" s="251"/>
      <c r="Q1048434" s="251"/>
      <c r="R1048434" s="251"/>
      <c r="S1048434" s="251"/>
      <c r="T1048434" s="251"/>
      <c r="U1048434" s="251"/>
      <c r="V1048434" s="251"/>
      <c r="W1048434" s="251"/>
      <c r="X1048434" s="251"/>
      <c r="Y1048434" s="251"/>
      <c r="Z1048434" s="251"/>
      <c r="AA1048434" s="251"/>
      <c r="AB1048434" s="247"/>
      <c r="AC1048434" s="247"/>
      <c r="AD1048434" s="245"/>
      <c r="AE1048434" s="245"/>
      <c r="AF1048434" s="245"/>
      <c r="AG1048434" s="245"/>
    </row>
    <row r="1048435" spans="1:33" ht="12.75">
      <c r="A1048435" s="247"/>
      <c r="B1048435" s="248"/>
      <c r="C1048435" s="249"/>
      <c r="D1048435" s="250"/>
      <c r="E1048435" s="250"/>
      <c r="F1048435" s="250"/>
      <c r="G1048435" s="250"/>
      <c r="H1048435" s="250"/>
      <c r="I1048435" s="250"/>
      <c r="J1048435" s="244"/>
      <c r="K1048435" s="244"/>
      <c r="L1048435" s="244"/>
      <c r="M1048435" s="244"/>
      <c r="N1048435" s="244"/>
      <c r="O1048435" s="251"/>
      <c r="P1048435" s="251"/>
      <c r="Q1048435" s="251"/>
      <c r="R1048435" s="251"/>
      <c r="S1048435" s="251"/>
      <c r="T1048435" s="251"/>
      <c r="U1048435" s="251"/>
      <c r="V1048435" s="251"/>
      <c r="W1048435" s="251"/>
      <c r="X1048435" s="251"/>
      <c r="Y1048435" s="251"/>
      <c r="Z1048435" s="251"/>
      <c r="AA1048435" s="251"/>
      <c r="AB1048435" s="247"/>
      <c r="AC1048435" s="247"/>
      <c r="AD1048435" s="245"/>
      <c r="AE1048435" s="245"/>
      <c r="AF1048435" s="245"/>
      <c r="AG1048435" s="245"/>
    </row>
    <row r="1048436" spans="1:33" ht="12.75">
      <c r="A1048436" s="247"/>
      <c r="B1048436" s="248"/>
      <c r="C1048436" s="249"/>
      <c r="D1048436" s="250"/>
      <c r="E1048436" s="250"/>
      <c r="F1048436" s="250"/>
      <c r="G1048436" s="250"/>
      <c r="H1048436" s="250"/>
      <c r="I1048436" s="250"/>
      <c r="J1048436" s="244"/>
      <c r="K1048436" s="244"/>
      <c r="L1048436" s="244"/>
      <c r="M1048436" s="244"/>
      <c r="N1048436" s="244"/>
      <c r="O1048436" s="251"/>
      <c r="P1048436" s="251"/>
      <c r="Q1048436" s="251"/>
      <c r="R1048436" s="251"/>
      <c r="S1048436" s="251"/>
      <c r="T1048436" s="251"/>
      <c r="U1048436" s="251"/>
      <c r="V1048436" s="251"/>
      <c r="W1048436" s="251"/>
      <c r="X1048436" s="251"/>
      <c r="Y1048436" s="251"/>
      <c r="Z1048436" s="251"/>
      <c r="AA1048436" s="251"/>
      <c r="AB1048436" s="247"/>
      <c r="AC1048436" s="247"/>
      <c r="AD1048436" s="245"/>
      <c r="AE1048436" s="245"/>
      <c r="AF1048436" s="245"/>
      <c r="AG1048436" s="245"/>
    </row>
    <row r="1048437" spans="1:33" ht="12.75">
      <c r="A1048437" s="247"/>
      <c r="B1048437" s="248"/>
      <c r="C1048437" s="249"/>
      <c r="D1048437" s="250"/>
      <c r="E1048437" s="250"/>
      <c r="F1048437" s="250"/>
      <c r="G1048437" s="250"/>
      <c r="H1048437" s="250"/>
      <c r="I1048437" s="250"/>
      <c r="J1048437" s="244"/>
      <c r="K1048437" s="244"/>
      <c r="L1048437" s="244"/>
      <c r="M1048437" s="244"/>
      <c r="N1048437" s="244"/>
      <c r="O1048437" s="251"/>
      <c r="P1048437" s="251"/>
      <c r="Q1048437" s="251"/>
      <c r="R1048437" s="251"/>
      <c r="S1048437" s="251"/>
      <c r="T1048437" s="251"/>
      <c r="U1048437" s="251"/>
      <c r="V1048437" s="251"/>
      <c r="W1048437" s="251"/>
      <c r="X1048437" s="251"/>
      <c r="Y1048437" s="251"/>
      <c r="Z1048437" s="251"/>
      <c r="AA1048437" s="251"/>
      <c r="AB1048437" s="247"/>
      <c r="AC1048437" s="247"/>
      <c r="AD1048437" s="245"/>
      <c r="AE1048437" s="245"/>
      <c r="AF1048437" s="245"/>
      <c r="AG1048437" s="245"/>
    </row>
    <row r="1048438" spans="1:33" ht="12.75">
      <c r="A1048438" s="247"/>
      <c r="B1048438" s="248"/>
      <c r="C1048438" s="249"/>
      <c r="D1048438" s="250"/>
      <c r="E1048438" s="250"/>
      <c r="F1048438" s="250"/>
      <c r="G1048438" s="250"/>
      <c r="H1048438" s="250"/>
      <c r="I1048438" s="250"/>
      <c r="J1048438" s="244"/>
      <c r="K1048438" s="244"/>
      <c r="L1048438" s="244"/>
      <c r="M1048438" s="244"/>
      <c r="N1048438" s="244"/>
      <c r="O1048438" s="251"/>
      <c r="P1048438" s="251"/>
      <c r="Q1048438" s="251"/>
      <c r="R1048438" s="251"/>
      <c r="S1048438" s="251"/>
      <c r="T1048438" s="251"/>
      <c r="U1048438" s="251"/>
      <c r="V1048438" s="251"/>
      <c r="W1048438" s="251"/>
      <c r="X1048438" s="251"/>
      <c r="Y1048438" s="251"/>
      <c r="Z1048438" s="251"/>
      <c r="AA1048438" s="251"/>
      <c r="AB1048438" s="247"/>
      <c r="AC1048438" s="247"/>
      <c r="AD1048438" s="245"/>
      <c r="AE1048438" s="245"/>
      <c r="AF1048438" s="245"/>
      <c r="AG1048438" s="245"/>
    </row>
    <row r="1048439" spans="1:33" ht="12.75">
      <c r="A1048439" s="247"/>
      <c r="B1048439" s="248"/>
      <c r="C1048439" s="249"/>
      <c r="D1048439" s="250"/>
      <c r="E1048439" s="250"/>
      <c r="F1048439" s="250"/>
      <c r="G1048439" s="250"/>
      <c r="H1048439" s="250"/>
      <c r="I1048439" s="250"/>
      <c r="J1048439" s="244"/>
      <c r="K1048439" s="244"/>
      <c r="L1048439" s="244"/>
      <c r="M1048439" s="244"/>
      <c r="N1048439" s="244"/>
      <c r="O1048439" s="251"/>
      <c r="P1048439" s="251"/>
      <c r="Q1048439" s="251"/>
      <c r="R1048439" s="251"/>
      <c r="S1048439" s="251"/>
      <c r="T1048439" s="251"/>
      <c r="U1048439" s="251"/>
      <c r="V1048439" s="251"/>
      <c r="W1048439" s="251"/>
      <c r="X1048439" s="251"/>
      <c r="Y1048439" s="251"/>
      <c r="Z1048439" s="251"/>
      <c r="AA1048439" s="251"/>
      <c r="AB1048439" s="247"/>
      <c r="AC1048439" s="247"/>
      <c r="AD1048439" s="245"/>
      <c r="AE1048439" s="245"/>
      <c r="AF1048439" s="245"/>
      <c r="AG1048439" s="245"/>
    </row>
    <row r="1048440" spans="1:33" ht="12.75">
      <c r="A1048440" s="247"/>
      <c r="B1048440" s="248"/>
      <c r="C1048440" s="249"/>
      <c r="D1048440" s="250"/>
      <c r="E1048440" s="250"/>
      <c r="F1048440" s="250"/>
      <c r="G1048440" s="250"/>
      <c r="H1048440" s="250"/>
      <c r="I1048440" s="250"/>
      <c r="J1048440" s="244"/>
      <c r="K1048440" s="244"/>
      <c r="L1048440" s="244"/>
      <c r="M1048440" s="244"/>
      <c r="N1048440" s="244"/>
      <c r="O1048440" s="251"/>
      <c r="P1048440" s="251"/>
      <c r="Q1048440" s="251"/>
      <c r="R1048440" s="251"/>
      <c r="S1048440" s="251"/>
      <c r="T1048440" s="251"/>
      <c r="U1048440" s="251"/>
      <c r="V1048440" s="251"/>
      <c r="W1048440" s="251"/>
      <c r="X1048440" s="251"/>
      <c r="Y1048440" s="251"/>
      <c r="Z1048440" s="251"/>
      <c r="AA1048440" s="251"/>
      <c r="AB1048440" s="247"/>
      <c r="AC1048440" s="247"/>
      <c r="AD1048440" s="245"/>
      <c r="AE1048440" s="245"/>
      <c r="AF1048440" s="245"/>
      <c r="AG1048440" s="245"/>
    </row>
    <row r="1048441" spans="1:33" ht="12.75">
      <c r="A1048441" s="247"/>
      <c r="B1048441" s="248"/>
      <c r="C1048441" s="249"/>
      <c r="D1048441" s="250"/>
      <c r="E1048441" s="250"/>
      <c r="F1048441" s="250"/>
      <c r="G1048441" s="250"/>
      <c r="H1048441" s="250"/>
      <c r="I1048441" s="250"/>
      <c r="J1048441" s="244"/>
      <c r="K1048441" s="244"/>
      <c r="L1048441" s="244"/>
      <c r="M1048441" s="244"/>
      <c r="N1048441" s="244"/>
      <c r="O1048441" s="251"/>
      <c r="P1048441" s="251"/>
      <c r="Q1048441" s="251"/>
      <c r="R1048441" s="251"/>
      <c r="S1048441" s="251"/>
      <c r="T1048441" s="251"/>
      <c r="U1048441" s="251"/>
      <c r="V1048441" s="251"/>
      <c r="W1048441" s="251"/>
      <c r="X1048441" s="251"/>
      <c r="Y1048441" s="251"/>
      <c r="Z1048441" s="251"/>
      <c r="AA1048441" s="251"/>
      <c r="AB1048441" s="247"/>
      <c r="AC1048441" s="247"/>
      <c r="AD1048441" s="245"/>
      <c r="AE1048441" s="245"/>
      <c r="AF1048441" s="245"/>
      <c r="AG1048441" s="245"/>
    </row>
    <row r="1048442" spans="1:33" ht="12.75">
      <c r="A1048442" s="247"/>
      <c r="B1048442" s="248"/>
      <c r="C1048442" s="249"/>
      <c r="D1048442" s="250"/>
      <c r="E1048442" s="250"/>
      <c r="F1048442" s="250"/>
      <c r="G1048442" s="250"/>
      <c r="H1048442" s="250"/>
      <c r="I1048442" s="250"/>
      <c r="J1048442" s="244"/>
      <c r="K1048442" s="244"/>
      <c r="L1048442" s="244"/>
      <c r="M1048442" s="244"/>
      <c r="N1048442" s="244"/>
      <c r="O1048442" s="251"/>
      <c r="P1048442" s="251"/>
      <c r="Q1048442" s="251"/>
      <c r="R1048442" s="251"/>
      <c r="S1048442" s="251"/>
      <c r="T1048442" s="251"/>
      <c r="U1048442" s="251"/>
      <c r="V1048442" s="251"/>
      <c r="W1048442" s="251"/>
      <c r="X1048442" s="251"/>
      <c r="Y1048442" s="251"/>
      <c r="Z1048442" s="251"/>
      <c r="AA1048442" s="251"/>
      <c r="AB1048442" s="247"/>
      <c r="AC1048442" s="247"/>
      <c r="AD1048442" s="245"/>
      <c r="AE1048442" s="245"/>
      <c r="AF1048442" s="245"/>
      <c r="AG1048442" s="245"/>
    </row>
    <row r="1048443" spans="1:33" ht="12.75">
      <c r="A1048443" s="247"/>
      <c r="B1048443" s="248"/>
      <c r="C1048443" s="249"/>
      <c r="D1048443" s="250"/>
      <c r="E1048443" s="250"/>
      <c r="F1048443" s="250"/>
      <c r="G1048443" s="250"/>
      <c r="H1048443" s="250"/>
      <c r="I1048443" s="250"/>
      <c r="J1048443" s="244"/>
      <c r="K1048443" s="244"/>
      <c r="L1048443" s="244"/>
      <c r="M1048443" s="244"/>
      <c r="N1048443" s="244"/>
      <c r="O1048443" s="251"/>
      <c r="P1048443" s="251"/>
      <c r="Q1048443" s="251"/>
      <c r="R1048443" s="251"/>
      <c r="S1048443" s="251"/>
      <c r="T1048443" s="251"/>
      <c r="U1048443" s="251"/>
      <c r="V1048443" s="251"/>
      <c r="W1048443" s="251"/>
      <c r="X1048443" s="251"/>
      <c r="Y1048443" s="251"/>
      <c r="Z1048443" s="251"/>
      <c r="AA1048443" s="251"/>
      <c r="AB1048443" s="247"/>
      <c r="AC1048443" s="247"/>
      <c r="AD1048443" s="245"/>
      <c r="AE1048443" s="245"/>
      <c r="AF1048443" s="245"/>
      <c r="AG1048443" s="245"/>
    </row>
    <row r="1048444" spans="1:33" ht="12.75">
      <c r="A1048444" s="247"/>
      <c r="B1048444" s="248"/>
      <c r="C1048444" s="249"/>
      <c r="D1048444" s="250"/>
      <c r="E1048444" s="250"/>
      <c r="F1048444" s="250"/>
      <c r="G1048444" s="250"/>
      <c r="H1048444" s="250"/>
      <c r="I1048444" s="250"/>
      <c r="J1048444" s="244"/>
      <c r="K1048444" s="244"/>
      <c r="L1048444" s="244"/>
      <c r="M1048444" s="244"/>
      <c r="N1048444" s="244"/>
      <c r="O1048444" s="251"/>
      <c r="P1048444" s="251"/>
      <c r="Q1048444" s="251"/>
      <c r="R1048444" s="251"/>
      <c r="S1048444" s="251"/>
      <c r="T1048444" s="251"/>
      <c r="U1048444" s="251"/>
      <c r="V1048444" s="251"/>
      <c r="W1048444" s="251"/>
      <c r="X1048444" s="251"/>
      <c r="Y1048444" s="251"/>
      <c r="Z1048444" s="251"/>
      <c r="AA1048444" s="251"/>
      <c r="AB1048444" s="247"/>
      <c r="AC1048444" s="247"/>
      <c r="AD1048444" s="245"/>
      <c r="AE1048444" s="245"/>
      <c r="AF1048444" s="245"/>
      <c r="AG1048444" s="245"/>
    </row>
    <row r="1048445" spans="1:33" ht="12.75">
      <c r="A1048445" s="247"/>
      <c r="B1048445" s="248"/>
      <c r="C1048445" s="249"/>
      <c r="D1048445" s="250"/>
      <c r="E1048445" s="250"/>
      <c r="F1048445" s="250"/>
      <c r="G1048445" s="250"/>
      <c r="H1048445" s="250"/>
      <c r="I1048445" s="250"/>
      <c r="J1048445" s="244"/>
      <c r="K1048445" s="244"/>
      <c r="L1048445" s="244"/>
      <c r="M1048445" s="244"/>
      <c r="N1048445" s="244"/>
      <c r="O1048445" s="251"/>
      <c r="P1048445" s="251"/>
      <c r="Q1048445" s="251"/>
      <c r="R1048445" s="251"/>
      <c r="S1048445" s="251"/>
      <c r="T1048445" s="251"/>
      <c r="U1048445" s="251"/>
      <c r="V1048445" s="251"/>
      <c r="W1048445" s="251"/>
      <c r="X1048445" s="251"/>
      <c r="Y1048445" s="251"/>
      <c r="Z1048445" s="251"/>
      <c r="AA1048445" s="251"/>
      <c r="AB1048445" s="247"/>
      <c r="AC1048445" s="247"/>
      <c r="AD1048445" s="245"/>
      <c r="AE1048445" s="245"/>
      <c r="AF1048445" s="245"/>
      <c r="AG1048445" s="245"/>
    </row>
    <row r="1048446" spans="1:33" ht="12.75">
      <c r="A1048446" s="247"/>
      <c r="B1048446" s="248"/>
      <c r="C1048446" s="249"/>
      <c r="D1048446" s="250"/>
      <c r="E1048446" s="250"/>
      <c r="F1048446" s="250"/>
      <c r="G1048446" s="250"/>
      <c r="H1048446" s="250"/>
      <c r="I1048446" s="250"/>
      <c r="J1048446" s="244"/>
      <c r="K1048446" s="244"/>
      <c r="L1048446" s="244"/>
      <c r="M1048446" s="244"/>
      <c r="N1048446" s="244"/>
      <c r="O1048446" s="251"/>
      <c r="P1048446" s="251"/>
      <c r="Q1048446" s="251"/>
      <c r="R1048446" s="251"/>
      <c r="S1048446" s="251"/>
      <c r="T1048446" s="251"/>
      <c r="U1048446" s="251"/>
      <c r="V1048446" s="251"/>
      <c r="W1048446" s="251"/>
      <c r="X1048446" s="251"/>
      <c r="Y1048446" s="251"/>
      <c r="Z1048446" s="251"/>
      <c r="AA1048446" s="251"/>
      <c r="AB1048446" s="247"/>
      <c r="AC1048446" s="247"/>
      <c r="AD1048446" s="245"/>
      <c r="AE1048446" s="245"/>
      <c r="AF1048446" s="245"/>
      <c r="AG1048446" s="245"/>
    </row>
    <row r="1048447" spans="1:33" ht="12.75">
      <c r="A1048447" s="247"/>
      <c r="B1048447" s="248"/>
      <c r="C1048447" s="249"/>
      <c r="D1048447" s="250"/>
      <c r="E1048447" s="250"/>
      <c r="F1048447" s="250"/>
      <c r="G1048447" s="250"/>
      <c r="H1048447" s="250"/>
      <c r="I1048447" s="250"/>
      <c r="J1048447" s="244"/>
      <c r="K1048447" s="244"/>
      <c r="L1048447" s="244"/>
      <c r="M1048447" s="244"/>
      <c r="N1048447" s="244"/>
      <c r="O1048447" s="251"/>
      <c r="P1048447" s="251"/>
      <c r="Q1048447" s="251"/>
      <c r="R1048447" s="251"/>
      <c r="S1048447" s="251"/>
      <c r="T1048447" s="251"/>
      <c r="U1048447" s="251"/>
      <c r="V1048447" s="251"/>
      <c r="W1048447" s="251"/>
      <c r="X1048447" s="251"/>
      <c r="Y1048447" s="251"/>
      <c r="Z1048447" s="251"/>
      <c r="AA1048447" s="251"/>
      <c r="AB1048447" s="247"/>
      <c r="AC1048447" s="247"/>
      <c r="AD1048447" s="245"/>
      <c r="AE1048447" s="245"/>
      <c r="AF1048447" s="245"/>
      <c r="AG1048447" s="245"/>
    </row>
    <row r="1048448" spans="1:33" ht="12.75">
      <c r="A1048448" s="247"/>
      <c r="B1048448" s="248"/>
      <c r="C1048448" s="249"/>
      <c r="D1048448" s="250"/>
      <c r="E1048448" s="250"/>
      <c r="F1048448" s="250"/>
      <c r="G1048448" s="250"/>
      <c r="H1048448" s="250"/>
      <c r="I1048448" s="250"/>
      <c r="J1048448" s="244"/>
      <c r="K1048448" s="244"/>
      <c r="L1048448" s="244"/>
      <c r="M1048448" s="244"/>
      <c r="N1048448" s="244"/>
      <c r="O1048448" s="251"/>
      <c r="P1048448" s="251"/>
      <c r="Q1048448" s="251"/>
      <c r="R1048448" s="251"/>
      <c r="S1048448" s="251"/>
      <c r="T1048448" s="251"/>
      <c r="U1048448" s="251"/>
      <c r="V1048448" s="251"/>
      <c r="W1048448" s="251"/>
      <c r="X1048448" s="251"/>
      <c r="Y1048448" s="251"/>
      <c r="Z1048448" s="251"/>
      <c r="AA1048448" s="251"/>
      <c r="AB1048448" s="247"/>
      <c r="AC1048448" s="247"/>
      <c r="AD1048448" s="245"/>
      <c r="AE1048448" s="245"/>
      <c r="AF1048448" s="245"/>
      <c r="AG1048448" s="245"/>
    </row>
    <row r="1048449" spans="1:33" ht="12.75">
      <c r="A1048449" s="247"/>
      <c r="B1048449" s="248"/>
      <c r="C1048449" s="249"/>
      <c r="D1048449" s="250"/>
      <c r="E1048449" s="250"/>
      <c r="F1048449" s="250"/>
      <c r="G1048449" s="250"/>
      <c r="H1048449" s="250"/>
      <c r="I1048449" s="250"/>
      <c r="J1048449" s="244"/>
      <c r="K1048449" s="244"/>
      <c r="L1048449" s="244"/>
      <c r="M1048449" s="244"/>
      <c r="N1048449" s="244"/>
      <c r="O1048449" s="251"/>
      <c r="P1048449" s="251"/>
      <c r="Q1048449" s="251"/>
      <c r="R1048449" s="251"/>
      <c r="S1048449" s="251"/>
      <c r="T1048449" s="251"/>
      <c r="U1048449" s="251"/>
      <c r="V1048449" s="251"/>
      <c r="W1048449" s="251"/>
      <c r="X1048449" s="251"/>
      <c r="Y1048449" s="251"/>
      <c r="Z1048449" s="251"/>
      <c r="AA1048449" s="251"/>
      <c r="AB1048449" s="247"/>
      <c r="AC1048449" s="247"/>
      <c r="AD1048449" s="245"/>
      <c r="AE1048449" s="245"/>
      <c r="AF1048449" s="245"/>
      <c r="AG1048449" s="245"/>
    </row>
    <row r="1048450" spans="1:33" ht="12.75">
      <c r="A1048450" s="247"/>
      <c r="B1048450" s="248"/>
      <c r="C1048450" s="249"/>
      <c r="D1048450" s="250"/>
      <c r="E1048450" s="250"/>
      <c r="F1048450" s="250"/>
      <c r="G1048450" s="250"/>
      <c r="H1048450" s="250"/>
      <c r="I1048450" s="250"/>
      <c r="J1048450" s="244"/>
      <c r="K1048450" s="244"/>
      <c r="L1048450" s="244"/>
      <c r="M1048450" s="244"/>
      <c r="N1048450" s="244"/>
      <c r="O1048450" s="251"/>
      <c r="P1048450" s="251"/>
      <c r="Q1048450" s="251"/>
      <c r="R1048450" s="251"/>
      <c r="S1048450" s="251"/>
      <c r="T1048450" s="251"/>
      <c r="U1048450" s="251"/>
      <c r="V1048450" s="251"/>
      <c r="W1048450" s="251"/>
      <c r="X1048450" s="251"/>
      <c r="Y1048450" s="251"/>
      <c r="Z1048450" s="251"/>
      <c r="AA1048450" s="251"/>
      <c r="AB1048450" s="247"/>
      <c r="AC1048450" s="247"/>
      <c r="AD1048450" s="245"/>
      <c r="AE1048450" s="245"/>
      <c r="AF1048450" s="245"/>
      <c r="AG1048450" s="245"/>
    </row>
    <row r="1048451" spans="1:33" ht="12.75">
      <c r="A1048451" s="247"/>
      <c r="B1048451" s="248"/>
      <c r="C1048451" s="249"/>
      <c r="D1048451" s="250"/>
      <c r="E1048451" s="250"/>
      <c r="F1048451" s="250"/>
      <c r="G1048451" s="250"/>
      <c r="H1048451" s="250"/>
      <c r="I1048451" s="250"/>
      <c r="J1048451" s="244"/>
      <c r="K1048451" s="244"/>
      <c r="L1048451" s="244"/>
      <c r="M1048451" s="244"/>
      <c r="N1048451" s="244"/>
      <c r="O1048451" s="251"/>
      <c r="P1048451" s="251"/>
      <c r="Q1048451" s="251"/>
      <c r="R1048451" s="251"/>
      <c r="S1048451" s="251"/>
      <c r="T1048451" s="251"/>
      <c r="U1048451" s="251"/>
      <c r="V1048451" s="251"/>
      <c r="W1048451" s="251"/>
      <c r="X1048451" s="251"/>
      <c r="Y1048451" s="251"/>
      <c r="Z1048451" s="251"/>
      <c r="AA1048451" s="251"/>
      <c r="AB1048451" s="247"/>
      <c r="AC1048451" s="247"/>
      <c r="AD1048451" s="245"/>
      <c r="AE1048451" s="245"/>
      <c r="AF1048451" s="245"/>
      <c r="AG1048451" s="245"/>
    </row>
    <row r="1048452" spans="1:33" ht="12.75">
      <c r="A1048452" s="247"/>
      <c r="B1048452" s="248"/>
      <c r="C1048452" s="249"/>
      <c r="D1048452" s="250"/>
      <c r="E1048452" s="250"/>
      <c r="F1048452" s="250"/>
      <c r="G1048452" s="250"/>
      <c r="H1048452" s="250"/>
      <c r="I1048452" s="250"/>
      <c r="J1048452" s="244"/>
      <c r="K1048452" s="244"/>
      <c r="L1048452" s="244"/>
      <c r="M1048452" s="244"/>
      <c r="N1048452" s="244"/>
      <c r="O1048452" s="251"/>
      <c r="P1048452" s="251"/>
      <c r="Q1048452" s="251"/>
      <c r="R1048452" s="251"/>
      <c r="S1048452" s="251"/>
      <c r="T1048452" s="251"/>
      <c r="U1048452" s="251"/>
      <c r="V1048452" s="251"/>
      <c r="W1048452" s="251"/>
      <c r="X1048452" s="251"/>
      <c r="Y1048452" s="251"/>
      <c r="Z1048452" s="251"/>
      <c r="AA1048452" s="251"/>
      <c r="AB1048452" s="247"/>
      <c r="AC1048452" s="247"/>
      <c r="AD1048452" s="245"/>
      <c r="AE1048452" s="245"/>
      <c r="AF1048452" s="245"/>
      <c r="AG1048452" s="245"/>
    </row>
    <row r="1048453" spans="1:33" ht="12.75">
      <c r="A1048453" s="247"/>
      <c r="B1048453" s="248"/>
      <c r="C1048453" s="249"/>
      <c r="D1048453" s="250"/>
      <c r="E1048453" s="250"/>
      <c r="F1048453" s="250"/>
      <c r="G1048453" s="250"/>
      <c r="H1048453" s="250"/>
      <c r="I1048453" s="250"/>
      <c r="J1048453" s="244"/>
      <c r="K1048453" s="244"/>
      <c r="L1048453" s="244"/>
      <c r="M1048453" s="244"/>
      <c r="N1048453" s="244"/>
      <c r="O1048453" s="251"/>
      <c r="P1048453" s="251"/>
      <c r="Q1048453" s="251"/>
      <c r="R1048453" s="251"/>
      <c r="S1048453" s="251"/>
      <c r="T1048453" s="251"/>
      <c r="U1048453" s="251"/>
      <c r="V1048453" s="251"/>
      <c r="W1048453" s="251"/>
      <c r="X1048453" s="251"/>
      <c r="Y1048453" s="251"/>
      <c r="Z1048453" s="251"/>
      <c r="AA1048453" s="251"/>
      <c r="AB1048453" s="247"/>
      <c r="AC1048453" s="247"/>
      <c r="AD1048453" s="245"/>
      <c r="AE1048453" s="245"/>
      <c r="AF1048453" s="245"/>
      <c r="AG1048453" s="245"/>
    </row>
    <row r="1048454" spans="1:33" ht="12.75">
      <c r="A1048454" s="247"/>
      <c r="B1048454" s="248"/>
      <c r="C1048454" s="249"/>
      <c r="D1048454" s="250"/>
      <c r="E1048454" s="250"/>
      <c r="F1048454" s="250"/>
      <c r="G1048454" s="250"/>
      <c r="H1048454" s="250"/>
      <c r="I1048454" s="250"/>
      <c r="J1048454" s="244"/>
      <c r="K1048454" s="244"/>
      <c r="L1048454" s="244"/>
      <c r="M1048454" s="244"/>
      <c r="N1048454" s="244"/>
      <c r="O1048454" s="251"/>
      <c r="P1048454" s="251"/>
      <c r="Q1048454" s="251"/>
      <c r="R1048454" s="251"/>
      <c r="S1048454" s="251"/>
      <c r="T1048454" s="251"/>
      <c r="U1048454" s="251"/>
      <c r="V1048454" s="251"/>
      <c r="W1048454" s="251"/>
      <c r="X1048454" s="251"/>
      <c r="Y1048454" s="251"/>
      <c r="Z1048454" s="251"/>
      <c r="AA1048454" s="251"/>
      <c r="AB1048454" s="247"/>
      <c r="AC1048454" s="247"/>
      <c r="AD1048454" s="245"/>
      <c r="AE1048454" s="245"/>
      <c r="AF1048454" s="245"/>
      <c r="AG1048454" s="245"/>
    </row>
    <row r="1048455" spans="1:33" ht="12.75">
      <c r="A1048455" s="247"/>
      <c r="B1048455" s="248"/>
      <c r="C1048455" s="249"/>
      <c r="D1048455" s="250"/>
      <c r="E1048455" s="250"/>
      <c r="F1048455" s="250"/>
      <c r="G1048455" s="250"/>
      <c r="H1048455" s="250"/>
      <c r="I1048455" s="250"/>
      <c r="J1048455" s="244"/>
      <c r="K1048455" s="244"/>
      <c r="L1048455" s="244"/>
      <c r="M1048455" s="244"/>
      <c r="N1048455" s="244"/>
      <c r="O1048455" s="251"/>
      <c r="P1048455" s="251"/>
      <c r="Q1048455" s="251"/>
      <c r="R1048455" s="251"/>
      <c r="S1048455" s="251"/>
      <c r="T1048455" s="251"/>
      <c r="U1048455" s="251"/>
      <c r="V1048455" s="251"/>
      <c r="W1048455" s="251"/>
      <c r="X1048455" s="251"/>
      <c r="Y1048455" s="251"/>
      <c r="Z1048455" s="251"/>
      <c r="AA1048455" s="251"/>
      <c r="AB1048455" s="247"/>
      <c r="AC1048455" s="247"/>
      <c r="AD1048455" s="245"/>
      <c r="AE1048455" s="245"/>
      <c r="AF1048455" s="245"/>
      <c r="AG1048455" s="245"/>
    </row>
    <row r="1048456" spans="1:33" ht="12.75">
      <c r="A1048456" s="247"/>
      <c r="B1048456" s="248"/>
      <c r="C1048456" s="249"/>
      <c r="D1048456" s="250"/>
      <c r="E1048456" s="250"/>
      <c r="F1048456" s="250"/>
      <c r="G1048456" s="250"/>
      <c r="H1048456" s="250"/>
      <c r="I1048456" s="250"/>
      <c r="J1048456" s="244"/>
      <c r="K1048456" s="244"/>
      <c r="L1048456" s="244"/>
      <c r="M1048456" s="244"/>
      <c r="N1048456" s="244"/>
      <c r="O1048456" s="251"/>
      <c r="P1048456" s="251"/>
      <c r="Q1048456" s="251"/>
      <c r="R1048456" s="251"/>
      <c r="S1048456" s="251"/>
      <c r="T1048456" s="251"/>
      <c r="U1048456" s="251"/>
      <c r="V1048456" s="251"/>
      <c r="W1048456" s="251"/>
      <c r="X1048456" s="251"/>
      <c r="Y1048456" s="251"/>
      <c r="Z1048456" s="251"/>
      <c r="AA1048456" s="251"/>
      <c r="AB1048456" s="247"/>
      <c r="AC1048456" s="247"/>
      <c r="AD1048456" s="245"/>
      <c r="AE1048456" s="245"/>
      <c r="AF1048456" s="245"/>
      <c r="AG1048456" s="245"/>
    </row>
    <row r="1048457" spans="1:33" ht="12.75">
      <c r="A1048457" s="247"/>
      <c r="B1048457" s="248"/>
      <c r="C1048457" s="249"/>
      <c r="D1048457" s="250"/>
      <c r="E1048457" s="250"/>
      <c r="F1048457" s="250"/>
      <c r="G1048457" s="250"/>
      <c r="H1048457" s="250"/>
      <c r="I1048457" s="250"/>
      <c r="J1048457" s="244"/>
      <c r="K1048457" s="244"/>
      <c r="L1048457" s="244"/>
      <c r="M1048457" s="244"/>
      <c r="N1048457" s="244"/>
      <c r="O1048457" s="251"/>
      <c r="P1048457" s="251"/>
      <c r="Q1048457" s="251"/>
      <c r="R1048457" s="251"/>
      <c r="S1048457" s="251"/>
      <c r="T1048457" s="251"/>
      <c r="U1048457" s="251"/>
      <c r="V1048457" s="251"/>
      <c r="W1048457" s="251"/>
      <c r="X1048457" s="251"/>
      <c r="Y1048457" s="251"/>
      <c r="Z1048457" s="251"/>
      <c r="AA1048457" s="251"/>
      <c r="AB1048457" s="247"/>
      <c r="AC1048457" s="247"/>
      <c r="AD1048457" s="245"/>
      <c r="AE1048457" s="245"/>
      <c r="AF1048457" s="245"/>
      <c r="AG1048457" s="245"/>
    </row>
    <row r="1048458" spans="1:33" ht="12.75">
      <c r="A1048458" s="247"/>
      <c r="B1048458" s="248"/>
      <c r="C1048458" s="249"/>
      <c r="D1048458" s="250"/>
      <c r="E1048458" s="250"/>
      <c r="F1048458" s="250"/>
      <c r="G1048458" s="250"/>
      <c r="H1048458" s="250"/>
      <c r="I1048458" s="250"/>
      <c r="J1048458" s="244"/>
      <c r="K1048458" s="244"/>
      <c r="L1048458" s="244"/>
      <c r="M1048458" s="244"/>
      <c r="N1048458" s="244"/>
      <c r="O1048458" s="251"/>
      <c r="P1048458" s="251"/>
      <c r="Q1048458" s="251"/>
      <c r="R1048458" s="251"/>
      <c r="S1048458" s="251"/>
      <c r="T1048458" s="251"/>
      <c r="U1048458" s="251"/>
      <c r="V1048458" s="251"/>
      <c r="W1048458" s="251"/>
      <c r="X1048458" s="251"/>
      <c r="Y1048458" s="251"/>
      <c r="Z1048458" s="251"/>
      <c r="AA1048458" s="251"/>
      <c r="AB1048458" s="247"/>
      <c r="AC1048458" s="247"/>
      <c r="AD1048458" s="245"/>
      <c r="AE1048458" s="245"/>
      <c r="AF1048458" s="245"/>
      <c r="AG1048458" s="245"/>
    </row>
    <row r="1048459" spans="1:33" ht="12.75">
      <c r="A1048459" s="247"/>
      <c r="B1048459" s="248"/>
      <c r="C1048459" s="249"/>
      <c r="D1048459" s="250"/>
      <c r="E1048459" s="250"/>
      <c r="F1048459" s="250"/>
      <c r="G1048459" s="250"/>
      <c r="H1048459" s="250"/>
      <c r="I1048459" s="250"/>
      <c r="J1048459" s="244"/>
      <c r="K1048459" s="244"/>
      <c r="L1048459" s="244"/>
      <c r="M1048459" s="244"/>
      <c r="N1048459" s="244"/>
      <c r="O1048459" s="251"/>
      <c r="P1048459" s="251"/>
      <c r="Q1048459" s="251"/>
      <c r="R1048459" s="251"/>
      <c r="S1048459" s="251"/>
      <c r="T1048459" s="251"/>
      <c r="U1048459" s="251"/>
      <c r="V1048459" s="251"/>
      <c r="W1048459" s="251"/>
      <c r="X1048459" s="251"/>
      <c r="Y1048459" s="251"/>
      <c r="Z1048459" s="251"/>
      <c r="AA1048459" s="251"/>
      <c r="AB1048459" s="247"/>
      <c r="AC1048459" s="247"/>
      <c r="AD1048459" s="245"/>
      <c r="AE1048459" s="245"/>
      <c r="AF1048459" s="245"/>
      <c r="AG1048459" s="245"/>
    </row>
    <row r="1048460" spans="1:33" ht="12.75">
      <c r="A1048460" s="247"/>
      <c r="B1048460" s="248"/>
      <c r="C1048460" s="249"/>
      <c r="D1048460" s="250"/>
      <c r="E1048460" s="250"/>
      <c r="F1048460" s="250"/>
      <c r="G1048460" s="250"/>
      <c r="H1048460" s="250"/>
      <c r="I1048460" s="250"/>
      <c r="J1048460" s="244"/>
      <c r="K1048460" s="244"/>
      <c r="L1048460" s="244"/>
      <c r="M1048460" s="244"/>
      <c r="N1048460" s="244"/>
      <c r="O1048460" s="251"/>
      <c r="P1048460" s="251"/>
      <c r="Q1048460" s="251"/>
      <c r="R1048460" s="251"/>
      <c r="S1048460" s="251"/>
      <c r="T1048460" s="251"/>
      <c r="U1048460" s="251"/>
      <c r="V1048460" s="251"/>
      <c r="W1048460" s="251"/>
      <c r="X1048460" s="251"/>
      <c r="Y1048460" s="251"/>
      <c r="Z1048460" s="251"/>
      <c r="AA1048460" s="251"/>
      <c r="AB1048460" s="247"/>
      <c r="AC1048460" s="247"/>
      <c r="AD1048460" s="245"/>
      <c r="AE1048460" s="245"/>
      <c r="AF1048460" s="245"/>
      <c r="AG1048460" s="245"/>
    </row>
    <row r="1048461" spans="1:33" ht="12.75">
      <c r="A1048461" s="247"/>
      <c r="B1048461" s="248"/>
      <c r="C1048461" s="249"/>
      <c r="D1048461" s="250"/>
      <c r="E1048461" s="250"/>
      <c r="F1048461" s="250"/>
      <c r="G1048461" s="250"/>
      <c r="H1048461" s="250"/>
      <c r="I1048461" s="250"/>
      <c r="J1048461" s="244"/>
      <c r="K1048461" s="244"/>
      <c r="L1048461" s="244"/>
      <c r="M1048461" s="244"/>
      <c r="N1048461" s="244"/>
      <c r="O1048461" s="251"/>
      <c r="P1048461" s="251"/>
      <c r="Q1048461" s="251"/>
      <c r="R1048461" s="251"/>
      <c r="S1048461" s="251"/>
      <c r="T1048461" s="251"/>
      <c r="U1048461" s="251"/>
      <c r="V1048461" s="251"/>
      <c r="W1048461" s="251"/>
      <c r="X1048461" s="251"/>
      <c r="Y1048461" s="251"/>
      <c r="Z1048461" s="251"/>
      <c r="AA1048461" s="251"/>
      <c r="AB1048461" s="247"/>
      <c r="AC1048461" s="247"/>
      <c r="AD1048461" s="245"/>
      <c r="AE1048461" s="245"/>
      <c r="AF1048461" s="245"/>
      <c r="AG1048461" s="245"/>
    </row>
    <row r="1048462" spans="1:33" ht="12.75">
      <c r="A1048462" s="247"/>
      <c r="B1048462" s="248"/>
      <c r="C1048462" s="249"/>
      <c r="D1048462" s="250"/>
      <c r="E1048462" s="250"/>
      <c r="F1048462" s="250"/>
      <c r="G1048462" s="250"/>
      <c r="H1048462" s="250"/>
      <c r="I1048462" s="250"/>
      <c r="J1048462" s="244"/>
      <c r="K1048462" s="244"/>
      <c r="L1048462" s="244"/>
      <c r="M1048462" s="244"/>
      <c r="N1048462" s="244"/>
      <c r="O1048462" s="251"/>
      <c r="P1048462" s="251"/>
      <c r="Q1048462" s="251"/>
      <c r="R1048462" s="251"/>
      <c r="S1048462" s="251"/>
      <c r="T1048462" s="251"/>
      <c r="U1048462" s="251"/>
      <c r="V1048462" s="251"/>
      <c r="W1048462" s="251"/>
      <c r="X1048462" s="251"/>
      <c r="Y1048462" s="251"/>
      <c r="Z1048462" s="251"/>
      <c r="AA1048462" s="251"/>
      <c r="AB1048462" s="247"/>
      <c r="AC1048462" s="247"/>
      <c r="AD1048462" s="245"/>
      <c r="AE1048462" s="245"/>
      <c r="AF1048462" s="245"/>
      <c r="AG1048462" s="245"/>
    </row>
    <row r="1048463" spans="1:33" ht="12.75">
      <c r="A1048463" s="247"/>
      <c r="B1048463" s="248"/>
      <c r="C1048463" s="249"/>
      <c r="D1048463" s="250"/>
      <c r="E1048463" s="250"/>
      <c r="F1048463" s="250"/>
      <c r="G1048463" s="250"/>
      <c r="H1048463" s="250"/>
      <c r="I1048463" s="250"/>
      <c r="J1048463" s="244"/>
      <c r="K1048463" s="244"/>
      <c r="L1048463" s="244"/>
      <c r="M1048463" s="244"/>
      <c r="N1048463" s="244"/>
      <c r="O1048463" s="251"/>
      <c r="P1048463" s="251"/>
      <c r="Q1048463" s="251"/>
      <c r="R1048463" s="251"/>
      <c r="S1048463" s="251"/>
      <c r="T1048463" s="251"/>
      <c r="U1048463" s="251"/>
      <c r="V1048463" s="251"/>
      <c r="W1048463" s="251"/>
      <c r="X1048463" s="251"/>
      <c r="Y1048463" s="251"/>
      <c r="Z1048463" s="251"/>
      <c r="AA1048463" s="251"/>
      <c r="AB1048463" s="247"/>
      <c r="AC1048463" s="247"/>
      <c r="AD1048463" s="245"/>
      <c r="AE1048463" s="245"/>
      <c r="AF1048463" s="245"/>
      <c r="AG1048463" s="245"/>
    </row>
    <row r="1048464" spans="1:33" ht="12.75">
      <c r="A1048464" s="247"/>
      <c r="B1048464" s="248"/>
      <c r="C1048464" s="249"/>
      <c r="D1048464" s="250"/>
      <c r="E1048464" s="250"/>
      <c r="F1048464" s="250"/>
      <c r="G1048464" s="250"/>
      <c r="H1048464" s="250"/>
      <c r="I1048464" s="250"/>
      <c r="J1048464" s="244"/>
      <c r="K1048464" s="244"/>
      <c r="L1048464" s="244"/>
      <c r="M1048464" s="244"/>
      <c r="N1048464" s="244"/>
      <c r="O1048464" s="251"/>
      <c r="P1048464" s="251"/>
      <c r="Q1048464" s="251"/>
      <c r="R1048464" s="251"/>
      <c r="S1048464" s="251"/>
      <c r="T1048464" s="251"/>
      <c r="U1048464" s="251"/>
      <c r="V1048464" s="251"/>
      <c r="W1048464" s="251"/>
      <c r="X1048464" s="251"/>
      <c r="Y1048464" s="251"/>
      <c r="Z1048464" s="251"/>
      <c r="AA1048464" s="251"/>
      <c r="AB1048464" s="247"/>
      <c r="AC1048464" s="247"/>
      <c r="AD1048464" s="245"/>
      <c r="AE1048464" s="245"/>
      <c r="AF1048464" s="245"/>
      <c r="AG1048464" s="245"/>
    </row>
    <row r="1048465" spans="1:33" ht="12.75">
      <c r="A1048465" s="247"/>
      <c r="B1048465" s="248"/>
      <c r="C1048465" s="249"/>
      <c r="D1048465" s="250"/>
      <c r="E1048465" s="250"/>
      <c r="F1048465" s="250"/>
      <c r="G1048465" s="250"/>
      <c r="H1048465" s="250"/>
      <c r="I1048465" s="250"/>
      <c r="J1048465" s="244"/>
      <c r="K1048465" s="244"/>
      <c r="L1048465" s="244"/>
      <c r="M1048465" s="244"/>
      <c r="N1048465" s="244"/>
      <c r="O1048465" s="251"/>
      <c r="P1048465" s="251"/>
      <c r="Q1048465" s="251"/>
      <c r="R1048465" s="251"/>
      <c r="S1048465" s="251"/>
      <c r="T1048465" s="251"/>
      <c r="U1048465" s="251"/>
      <c r="V1048465" s="251"/>
      <c r="W1048465" s="251"/>
      <c r="X1048465" s="251"/>
      <c r="Y1048465" s="251"/>
      <c r="Z1048465" s="251"/>
      <c r="AA1048465" s="251"/>
      <c r="AB1048465" s="247"/>
      <c r="AC1048465" s="247"/>
      <c r="AD1048465" s="245"/>
      <c r="AE1048465" s="245"/>
      <c r="AF1048465" s="245"/>
      <c r="AG1048465" s="245"/>
    </row>
    <row r="1048466" spans="1:33" ht="12.75">
      <c r="A1048466" s="247"/>
      <c r="B1048466" s="248"/>
      <c r="C1048466" s="249"/>
      <c r="D1048466" s="250"/>
      <c r="E1048466" s="250"/>
      <c r="F1048466" s="250"/>
      <c r="G1048466" s="250"/>
      <c r="H1048466" s="250"/>
      <c r="I1048466" s="250"/>
      <c r="J1048466" s="244"/>
      <c r="K1048466" s="244"/>
      <c r="L1048466" s="244"/>
      <c r="M1048466" s="244"/>
      <c r="N1048466" s="244"/>
      <c r="O1048466" s="251"/>
      <c r="P1048466" s="251"/>
      <c r="Q1048466" s="251"/>
      <c r="R1048466" s="251"/>
      <c r="S1048466" s="251"/>
      <c r="T1048466" s="251"/>
      <c r="U1048466" s="251"/>
      <c r="V1048466" s="251"/>
      <c r="W1048466" s="251"/>
      <c r="X1048466" s="251"/>
      <c r="Y1048466" s="251"/>
      <c r="Z1048466" s="251"/>
      <c r="AA1048466" s="251"/>
      <c r="AB1048466" s="247"/>
      <c r="AC1048466" s="247"/>
      <c r="AD1048466" s="245"/>
      <c r="AE1048466" s="245"/>
      <c r="AF1048466" s="245"/>
      <c r="AG1048466" s="245"/>
    </row>
    <row r="1048467" spans="1:33" ht="12.75">
      <c r="A1048467" s="247"/>
      <c r="B1048467" s="248"/>
      <c r="C1048467" s="249"/>
      <c r="D1048467" s="250"/>
      <c r="E1048467" s="250"/>
      <c r="F1048467" s="250"/>
      <c r="G1048467" s="250"/>
      <c r="H1048467" s="250"/>
      <c r="I1048467" s="250"/>
      <c r="J1048467" s="244"/>
      <c r="K1048467" s="244"/>
      <c r="L1048467" s="244"/>
      <c r="M1048467" s="244"/>
      <c r="N1048467" s="244"/>
      <c r="O1048467" s="251"/>
      <c r="P1048467" s="251"/>
      <c r="Q1048467" s="251"/>
      <c r="R1048467" s="251"/>
      <c r="S1048467" s="251"/>
      <c r="T1048467" s="251"/>
      <c r="U1048467" s="251"/>
      <c r="V1048467" s="251"/>
      <c r="W1048467" s="251"/>
      <c r="X1048467" s="251"/>
      <c r="Y1048467" s="251"/>
      <c r="Z1048467" s="251"/>
      <c r="AA1048467" s="251"/>
      <c r="AB1048467" s="247"/>
      <c r="AC1048467" s="247"/>
      <c r="AD1048467" s="245"/>
      <c r="AE1048467" s="245"/>
      <c r="AF1048467" s="245"/>
      <c r="AG1048467" s="245"/>
    </row>
    <row r="1048468" spans="1:33" ht="12.75">
      <c r="A1048468" s="247"/>
      <c r="B1048468" s="248"/>
      <c r="C1048468" s="249"/>
      <c r="D1048468" s="250"/>
      <c r="E1048468" s="250"/>
      <c r="F1048468" s="250"/>
      <c r="G1048468" s="250"/>
      <c r="H1048468" s="250"/>
      <c r="I1048468" s="250"/>
      <c r="J1048468" s="244"/>
      <c r="K1048468" s="244"/>
      <c r="L1048468" s="244"/>
      <c r="M1048468" s="244"/>
      <c r="N1048468" s="244"/>
      <c r="O1048468" s="251"/>
      <c r="P1048468" s="251"/>
      <c r="Q1048468" s="251"/>
      <c r="R1048468" s="251"/>
      <c r="S1048468" s="251"/>
      <c r="T1048468" s="251"/>
      <c r="U1048468" s="251"/>
      <c r="V1048468" s="251"/>
      <c r="W1048468" s="251"/>
      <c r="X1048468" s="251"/>
      <c r="Y1048468" s="251"/>
      <c r="Z1048468" s="251"/>
      <c r="AA1048468" s="251"/>
      <c r="AB1048468" s="247"/>
      <c r="AC1048468" s="247"/>
      <c r="AD1048468" s="245"/>
      <c r="AE1048468" s="245"/>
      <c r="AF1048468" s="245"/>
      <c r="AG1048468" s="245"/>
    </row>
    <row r="1048469" spans="1:33" ht="12.75">
      <c r="A1048469" s="247"/>
      <c r="B1048469" s="248"/>
      <c r="C1048469" s="249"/>
      <c r="D1048469" s="250"/>
      <c r="E1048469" s="250"/>
      <c r="F1048469" s="250"/>
      <c r="G1048469" s="250"/>
      <c r="H1048469" s="250"/>
      <c r="I1048469" s="250"/>
      <c r="J1048469" s="244"/>
      <c r="K1048469" s="244"/>
      <c r="L1048469" s="244"/>
      <c r="M1048469" s="244"/>
      <c r="N1048469" s="244"/>
      <c r="O1048469" s="251"/>
      <c r="P1048469" s="251"/>
      <c r="Q1048469" s="251"/>
      <c r="R1048469" s="251"/>
      <c r="S1048469" s="251"/>
      <c r="T1048469" s="251"/>
      <c r="U1048469" s="251"/>
      <c r="V1048469" s="251"/>
      <c r="W1048469" s="251"/>
      <c r="X1048469" s="251"/>
      <c r="Y1048469" s="251"/>
      <c r="Z1048469" s="251"/>
      <c r="AA1048469" s="251"/>
      <c r="AB1048469" s="247"/>
      <c r="AC1048469" s="247"/>
      <c r="AD1048469" s="245"/>
      <c r="AE1048469" s="245"/>
      <c r="AF1048469" s="245"/>
      <c r="AG1048469" s="245"/>
    </row>
    <row r="1048470" spans="1:33" ht="12.75">
      <c r="A1048470" s="247"/>
      <c r="B1048470" s="248"/>
      <c r="C1048470" s="249"/>
      <c r="D1048470" s="250"/>
      <c r="E1048470" s="250"/>
      <c r="F1048470" s="250"/>
      <c r="G1048470" s="250"/>
      <c r="H1048470" s="250"/>
      <c r="I1048470" s="250"/>
      <c r="J1048470" s="244"/>
      <c r="K1048470" s="244"/>
      <c r="L1048470" s="244"/>
      <c r="M1048470" s="244"/>
      <c r="N1048470" s="244"/>
      <c r="O1048470" s="251"/>
      <c r="P1048470" s="251"/>
      <c r="Q1048470" s="251"/>
      <c r="R1048470" s="251"/>
      <c r="S1048470" s="251"/>
      <c r="T1048470" s="251"/>
      <c r="U1048470" s="251"/>
      <c r="V1048470" s="251"/>
      <c r="W1048470" s="251"/>
      <c r="X1048470" s="251"/>
      <c r="Y1048470" s="251"/>
      <c r="Z1048470" s="251"/>
      <c r="AA1048470" s="251"/>
      <c r="AB1048470" s="247"/>
      <c r="AC1048470" s="247"/>
      <c r="AD1048470" s="245"/>
      <c r="AE1048470" s="245"/>
      <c r="AF1048470" s="245"/>
      <c r="AG1048470" s="245"/>
    </row>
    <row r="1048471" spans="1:33" ht="12.75">
      <c r="A1048471" s="247"/>
      <c r="B1048471" s="248"/>
      <c r="C1048471" s="249"/>
      <c r="D1048471" s="250"/>
      <c r="E1048471" s="250"/>
      <c r="F1048471" s="250"/>
      <c r="G1048471" s="250"/>
      <c r="H1048471" s="250"/>
      <c r="I1048471" s="250"/>
      <c r="J1048471" s="244"/>
      <c r="K1048471" s="244"/>
      <c r="L1048471" s="244"/>
      <c r="M1048471" s="244"/>
      <c r="N1048471" s="244"/>
      <c r="O1048471" s="251"/>
      <c r="P1048471" s="251"/>
      <c r="Q1048471" s="251"/>
      <c r="R1048471" s="251"/>
      <c r="S1048471" s="251"/>
      <c r="T1048471" s="251"/>
      <c r="U1048471" s="251"/>
      <c r="V1048471" s="251"/>
      <c r="W1048471" s="251"/>
      <c r="X1048471" s="251"/>
      <c r="Y1048471" s="251"/>
      <c r="Z1048471" s="251"/>
      <c r="AA1048471" s="251"/>
      <c r="AB1048471" s="247"/>
      <c r="AC1048471" s="247"/>
      <c r="AD1048471" s="245"/>
      <c r="AE1048471" s="245"/>
      <c r="AF1048471" s="245"/>
      <c r="AG1048471" s="245"/>
    </row>
    <row r="1048472" spans="1:33" ht="12.75">
      <c r="A1048472" s="247"/>
      <c r="B1048472" s="248"/>
      <c r="C1048472" s="249"/>
      <c r="D1048472" s="250"/>
      <c r="E1048472" s="250"/>
      <c r="F1048472" s="250"/>
      <c r="G1048472" s="250"/>
      <c r="H1048472" s="250"/>
      <c r="I1048472" s="250"/>
      <c r="J1048472" s="244"/>
      <c r="K1048472" s="244"/>
      <c r="L1048472" s="244"/>
      <c r="M1048472" s="244"/>
      <c r="N1048472" s="244"/>
      <c r="O1048472" s="251"/>
      <c r="P1048472" s="251"/>
      <c r="Q1048472" s="251"/>
      <c r="R1048472" s="251"/>
      <c r="S1048472" s="251"/>
      <c r="T1048472" s="251"/>
      <c r="U1048472" s="251"/>
      <c r="V1048472" s="251"/>
      <c r="W1048472" s="251"/>
      <c r="X1048472" s="251"/>
      <c r="Y1048472" s="251"/>
      <c r="Z1048472" s="251"/>
      <c r="AA1048472" s="251"/>
      <c r="AB1048472" s="247"/>
      <c r="AC1048472" s="247"/>
      <c r="AD1048472" s="245"/>
      <c r="AE1048472" s="245"/>
      <c r="AF1048472" s="245"/>
      <c r="AG1048472" s="245"/>
    </row>
    <row r="1048473" spans="1:33" ht="12.75">
      <c r="A1048473" s="247"/>
      <c r="B1048473" s="248"/>
      <c r="C1048473" s="249"/>
      <c r="D1048473" s="250"/>
      <c r="E1048473" s="250"/>
      <c r="F1048473" s="250"/>
      <c r="G1048473" s="250"/>
      <c r="H1048473" s="250"/>
      <c r="I1048473" s="250"/>
      <c r="J1048473" s="244"/>
      <c r="K1048473" s="244"/>
      <c r="L1048473" s="244"/>
      <c r="M1048473" s="244"/>
      <c r="N1048473" s="244"/>
      <c r="O1048473" s="251"/>
      <c r="P1048473" s="251"/>
      <c r="Q1048473" s="251"/>
      <c r="R1048473" s="251"/>
      <c r="S1048473" s="251"/>
      <c r="T1048473" s="251"/>
      <c r="U1048473" s="251"/>
      <c r="V1048473" s="251"/>
      <c r="W1048473" s="251"/>
      <c r="X1048473" s="251"/>
      <c r="Y1048473" s="251"/>
      <c r="Z1048473" s="251"/>
      <c r="AA1048473" s="251"/>
      <c r="AB1048473" s="247"/>
      <c r="AC1048473" s="247"/>
      <c r="AD1048473" s="245"/>
      <c r="AE1048473" s="245"/>
      <c r="AF1048473" s="245"/>
      <c r="AG1048473" s="245"/>
    </row>
    <row r="1048474" spans="1:33" ht="12.75">
      <c r="A1048474" s="247"/>
      <c r="B1048474" s="248"/>
      <c r="C1048474" s="249"/>
      <c r="D1048474" s="250"/>
      <c r="E1048474" s="250"/>
      <c r="F1048474" s="250"/>
      <c r="G1048474" s="250"/>
      <c r="H1048474" s="250"/>
      <c r="I1048474" s="250"/>
      <c r="J1048474" s="244"/>
      <c r="K1048474" s="244"/>
      <c r="L1048474" s="244"/>
      <c r="M1048474" s="244"/>
      <c r="N1048474" s="244"/>
      <c r="O1048474" s="251"/>
      <c r="P1048474" s="251"/>
      <c r="Q1048474" s="251"/>
      <c r="R1048474" s="251"/>
      <c r="S1048474" s="251"/>
      <c r="T1048474" s="251"/>
      <c r="U1048474" s="251"/>
      <c r="V1048474" s="251"/>
      <c r="W1048474" s="251"/>
      <c r="X1048474" s="251"/>
      <c r="Y1048474" s="251"/>
      <c r="Z1048474" s="251"/>
      <c r="AA1048474" s="251"/>
      <c r="AB1048474" s="247"/>
      <c r="AC1048474" s="247"/>
      <c r="AD1048474" s="245"/>
      <c r="AE1048474" s="245"/>
      <c r="AF1048474" s="245"/>
      <c r="AG1048474" s="245"/>
    </row>
    <row r="1048475" spans="1:33" ht="12.75">
      <c r="A1048475" s="247"/>
      <c r="B1048475" s="248"/>
      <c r="C1048475" s="249"/>
      <c r="D1048475" s="250"/>
      <c r="E1048475" s="250"/>
      <c r="F1048475" s="250"/>
      <c r="G1048475" s="250"/>
      <c r="H1048475" s="250"/>
      <c r="I1048475" s="250"/>
      <c r="J1048475" s="244"/>
      <c r="K1048475" s="244"/>
      <c r="L1048475" s="244"/>
      <c r="M1048475" s="244"/>
      <c r="N1048475" s="244"/>
      <c r="O1048475" s="251"/>
      <c r="P1048475" s="251"/>
      <c r="Q1048475" s="251"/>
      <c r="R1048475" s="251"/>
      <c r="S1048475" s="251"/>
      <c r="T1048475" s="251"/>
      <c r="U1048475" s="251"/>
      <c r="V1048475" s="251"/>
      <c r="W1048475" s="251"/>
      <c r="X1048475" s="251"/>
      <c r="Y1048475" s="251"/>
      <c r="Z1048475" s="251"/>
      <c r="AA1048475" s="251"/>
      <c r="AB1048475" s="247"/>
      <c r="AC1048475" s="247"/>
      <c r="AD1048475" s="245"/>
      <c r="AE1048475" s="245"/>
      <c r="AF1048475" s="245"/>
      <c r="AG1048475" s="245"/>
    </row>
    <row r="1048476" spans="1:33" ht="12.75">
      <c r="A1048476" s="247"/>
      <c r="B1048476" s="248"/>
      <c r="C1048476" s="249"/>
      <c r="D1048476" s="250"/>
      <c r="E1048476" s="250"/>
      <c r="F1048476" s="250"/>
      <c r="G1048476" s="250"/>
      <c r="H1048476" s="250"/>
      <c r="I1048476" s="250"/>
      <c r="J1048476" s="244"/>
      <c r="K1048476" s="244"/>
      <c r="L1048476" s="244"/>
      <c r="M1048476" s="244"/>
      <c r="N1048476" s="244"/>
      <c r="O1048476" s="251"/>
      <c r="P1048476" s="251"/>
      <c r="Q1048476" s="251"/>
      <c r="R1048476" s="251"/>
      <c r="S1048476" s="251"/>
      <c r="T1048476" s="251"/>
      <c r="U1048476" s="251"/>
      <c r="V1048476" s="251"/>
      <c r="W1048476" s="251"/>
      <c r="X1048476" s="251"/>
      <c r="Y1048476" s="251"/>
      <c r="Z1048476" s="251"/>
      <c r="AA1048476" s="251"/>
      <c r="AB1048476" s="247"/>
      <c r="AC1048476" s="247"/>
      <c r="AD1048476" s="245"/>
      <c r="AE1048476" s="245"/>
      <c r="AF1048476" s="245"/>
      <c r="AG1048476" s="245"/>
    </row>
    <row r="1048477" spans="1:33" ht="12.75">
      <c r="A1048477" s="247"/>
      <c r="B1048477" s="248"/>
      <c r="C1048477" s="249"/>
      <c r="D1048477" s="250"/>
      <c r="E1048477" s="250"/>
      <c r="F1048477" s="250"/>
      <c r="G1048477" s="250"/>
      <c r="H1048477" s="250"/>
      <c r="I1048477" s="250"/>
      <c r="J1048477" s="244"/>
      <c r="K1048477" s="244"/>
      <c r="L1048477" s="244"/>
      <c r="M1048477" s="244"/>
      <c r="N1048477" s="244"/>
      <c r="O1048477" s="251"/>
      <c r="P1048477" s="251"/>
      <c r="Q1048477" s="251"/>
      <c r="R1048477" s="251"/>
      <c r="S1048477" s="251"/>
      <c r="T1048477" s="251"/>
      <c r="U1048477" s="251"/>
      <c r="V1048477" s="251"/>
      <c r="W1048477" s="251"/>
      <c r="X1048477" s="251"/>
      <c r="Y1048477" s="251"/>
      <c r="Z1048477" s="251"/>
      <c r="AA1048477" s="251"/>
      <c r="AB1048477" s="247"/>
      <c r="AC1048477" s="247"/>
      <c r="AD1048477" s="245"/>
      <c r="AE1048477" s="245"/>
      <c r="AF1048477" s="245"/>
      <c r="AG1048477" s="245"/>
    </row>
    <row r="1048478" spans="1:33" ht="12.75">
      <c r="A1048478" s="247"/>
      <c r="B1048478" s="248"/>
      <c r="C1048478" s="249"/>
      <c r="D1048478" s="250"/>
      <c r="E1048478" s="250"/>
      <c r="F1048478" s="250"/>
      <c r="G1048478" s="250"/>
      <c r="H1048478" s="250"/>
      <c r="I1048478" s="250"/>
      <c r="J1048478" s="244"/>
      <c r="K1048478" s="244"/>
      <c r="L1048478" s="244"/>
      <c r="M1048478" s="244"/>
      <c r="N1048478" s="244"/>
      <c r="O1048478" s="251"/>
      <c r="P1048478" s="251"/>
      <c r="Q1048478" s="251"/>
      <c r="R1048478" s="251"/>
      <c r="S1048478" s="251"/>
      <c r="T1048478" s="251"/>
      <c r="U1048478" s="251"/>
      <c r="V1048478" s="251"/>
      <c r="W1048478" s="251"/>
      <c r="X1048478" s="251"/>
      <c r="Y1048478" s="251"/>
      <c r="Z1048478" s="251"/>
      <c r="AA1048478" s="251"/>
      <c r="AB1048478" s="247"/>
      <c r="AC1048478" s="247"/>
      <c r="AD1048478" s="245"/>
      <c r="AE1048478" s="245"/>
      <c r="AF1048478" s="245"/>
      <c r="AG1048478" s="245"/>
    </row>
    <row r="1048479" spans="1:33" ht="12.75">
      <c r="A1048479" s="247"/>
      <c r="B1048479" s="248"/>
      <c r="C1048479" s="249"/>
      <c r="D1048479" s="250"/>
      <c r="E1048479" s="250"/>
      <c r="F1048479" s="250"/>
      <c r="G1048479" s="250"/>
      <c r="H1048479" s="250"/>
      <c r="I1048479" s="250"/>
      <c r="J1048479" s="244"/>
      <c r="K1048479" s="244"/>
      <c r="L1048479" s="244"/>
      <c r="M1048479" s="244"/>
      <c r="N1048479" s="244"/>
      <c r="O1048479" s="251"/>
      <c r="P1048479" s="251"/>
      <c r="Q1048479" s="251"/>
      <c r="R1048479" s="251"/>
      <c r="S1048479" s="251"/>
      <c r="T1048479" s="251"/>
      <c r="U1048479" s="251"/>
      <c r="V1048479" s="251"/>
      <c r="W1048479" s="251"/>
      <c r="X1048479" s="251"/>
      <c r="Y1048479" s="251"/>
      <c r="Z1048479" s="251"/>
      <c r="AA1048479" s="251"/>
      <c r="AB1048479" s="247"/>
      <c r="AC1048479" s="247"/>
      <c r="AD1048479" s="245"/>
      <c r="AE1048479" s="245"/>
      <c r="AF1048479" s="245"/>
      <c r="AG1048479" s="245"/>
    </row>
    <row r="1048480" spans="1:33" ht="12.75">
      <c r="A1048480" s="247"/>
      <c r="B1048480" s="248"/>
      <c r="C1048480" s="249"/>
      <c r="D1048480" s="250"/>
      <c r="E1048480" s="250"/>
      <c r="F1048480" s="250"/>
      <c r="G1048480" s="250"/>
      <c r="H1048480" s="250"/>
      <c r="I1048480" s="250"/>
      <c r="J1048480" s="244"/>
      <c r="K1048480" s="244"/>
      <c r="L1048480" s="244"/>
      <c r="M1048480" s="244"/>
      <c r="N1048480" s="244"/>
      <c r="O1048480" s="251"/>
      <c r="P1048480" s="251"/>
      <c r="Q1048480" s="251"/>
      <c r="R1048480" s="251"/>
      <c r="S1048480" s="251"/>
      <c r="T1048480" s="251"/>
      <c r="U1048480" s="251"/>
      <c r="V1048480" s="251"/>
      <c r="W1048480" s="251"/>
      <c r="X1048480" s="251"/>
      <c r="Y1048480" s="251"/>
      <c r="Z1048480" s="251"/>
      <c r="AA1048480" s="251"/>
      <c r="AB1048480" s="247"/>
      <c r="AC1048480" s="247"/>
      <c r="AD1048480" s="245"/>
      <c r="AE1048480" s="245"/>
      <c r="AF1048480" s="245"/>
      <c r="AG1048480" s="245"/>
    </row>
    <row r="1048481" spans="1:33" ht="12.75">
      <c r="A1048481" s="247"/>
      <c r="B1048481" s="248"/>
      <c r="C1048481" s="249"/>
      <c r="D1048481" s="250"/>
      <c r="E1048481" s="250"/>
      <c r="F1048481" s="250"/>
      <c r="G1048481" s="250"/>
      <c r="H1048481" s="250"/>
      <c r="I1048481" s="250"/>
      <c r="J1048481" s="244"/>
      <c r="K1048481" s="244"/>
      <c r="L1048481" s="244"/>
      <c r="M1048481" s="244"/>
      <c r="N1048481" s="244"/>
      <c r="O1048481" s="251"/>
      <c r="P1048481" s="251"/>
      <c r="Q1048481" s="251"/>
      <c r="R1048481" s="251"/>
      <c r="S1048481" s="251"/>
      <c r="T1048481" s="251"/>
      <c r="U1048481" s="251"/>
      <c r="V1048481" s="251"/>
      <c r="W1048481" s="251"/>
      <c r="X1048481" s="251"/>
      <c r="Y1048481" s="251"/>
      <c r="Z1048481" s="251"/>
      <c r="AA1048481" s="251"/>
      <c r="AB1048481" s="247"/>
      <c r="AC1048481" s="247"/>
      <c r="AD1048481" s="245"/>
      <c r="AE1048481" s="245"/>
      <c r="AF1048481" s="245"/>
      <c r="AG1048481" s="245"/>
    </row>
    <row r="1048482" spans="1:33" ht="12.75">
      <c r="A1048482" s="247"/>
      <c r="B1048482" s="248"/>
      <c r="C1048482" s="249"/>
      <c r="D1048482" s="250"/>
      <c r="E1048482" s="250"/>
      <c r="F1048482" s="250"/>
      <c r="G1048482" s="250"/>
      <c r="H1048482" s="250"/>
      <c r="I1048482" s="250"/>
      <c r="J1048482" s="244"/>
      <c r="K1048482" s="244"/>
      <c r="L1048482" s="244"/>
      <c r="M1048482" s="244"/>
      <c r="N1048482" s="244"/>
      <c r="O1048482" s="251"/>
      <c r="P1048482" s="251"/>
      <c r="Q1048482" s="251"/>
      <c r="R1048482" s="251"/>
      <c r="S1048482" s="251"/>
      <c r="T1048482" s="251"/>
      <c r="U1048482" s="251"/>
      <c r="V1048482" s="251"/>
      <c r="W1048482" s="251"/>
      <c r="X1048482" s="251"/>
      <c r="Y1048482" s="251"/>
      <c r="Z1048482" s="251"/>
      <c r="AA1048482" s="251"/>
      <c r="AB1048482" s="247"/>
      <c r="AC1048482" s="247"/>
      <c r="AD1048482" s="245"/>
      <c r="AE1048482" s="245"/>
      <c r="AF1048482" s="245"/>
      <c r="AG1048482" s="245"/>
    </row>
    <row r="1048483" spans="1:33" ht="12.75">
      <c r="A1048483" s="247"/>
      <c r="B1048483" s="248"/>
      <c r="C1048483" s="249"/>
      <c r="D1048483" s="250"/>
      <c r="E1048483" s="250"/>
      <c r="F1048483" s="250"/>
      <c r="G1048483" s="250"/>
      <c r="H1048483" s="250"/>
      <c r="I1048483" s="250"/>
      <c r="J1048483" s="244"/>
      <c r="K1048483" s="244"/>
      <c r="L1048483" s="244"/>
      <c r="M1048483" s="244"/>
      <c r="N1048483" s="244"/>
      <c r="O1048483" s="251"/>
      <c r="P1048483" s="251"/>
      <c r="Q1048483" s="251"/>
      <c r="R1048483" s="251"/>
      <c r="S1048483" s="251"/>
      <c r="T1048483" s="251"/>
      <c r="U1048483" s="251"/>
      <c r="V1048483" s="251"/>
      <c r="W1048483" s="251"/>
      <c r="X1048483" s="251"/>
      <c r="Y1048483" s="251"/>
      <c r="Z1048483" s="251"/>
      <c r="AA1048483" s="251"/>
      <c r="AB1048483" s="247"/>
      <c r="AC1048483" s="247"/>
      <c r="AD1048483" s="245"/>
      <c r="AE1048483" s="245"/>
      <c r="AF1048483" s="245"/>
      <c r="AG1048483" s="245"/>
    </row>
    <row r="1048484" spans="1:33" ht="12.75">
      <c r="A1048484" s="247"/>
      <c r="B1048484" s="248"/>
      <c r="C1048484" s="249"/>
      <c r="D1048484" s="250"/>
      <c r="E1048484" s="250"/>
      <c r="F1048484" s="250"/>
      <c r="G1048484" s="250"/>
      <c r="H1048484" s="250"/>
      <c r="I1048484" s="250"/>
      <c r="J1048484" s="244"/>
      <c r="K1048484" s="244"/>
      <c r="L1048484" s="244"/>
      <c r="M1048484" s="244"/>
      <c r="N1048484" s="244"/>
      <c r="O1048484" s="251"/>
      <c r="P1048484" s="251"/>
      <c r="Q1048484" s="251"/>
      <c r="R1048484" s="251"/>
      <c r="S1048484" s="251"/>
      <c r="T1048484" s="251"/>
      <c r="U1048484" s="251"/>
      <c r="V1048484" s="251"/>
      <c r="W1048484" s="251"/>
      <c r="X1048484" s="251"/>
      <c r="Y1048484" s="251"/>
      <c r="Z1048484" s="251"/>
      <c r="AA1048484" s="251"/>
      <c r="AB1048484" s="247"/>
      <c r="AC1048484" s="247"/>
      <c r="AD1048484" s="245"/>
      <c r="AE1048484" s="245"/>
      <c r="AF1048484" s="245"/>
      <c r="AG1048484" s="245"/>
    </row>
    <row r="1048485" spans="1:33" ht="12.75">
      <c r="A1048485" s="247"/>
      <c r="B1048485" s="248"/>
      <c r="C1048485" s="249"/>
      <c r="D1048485" s="250"/>
      <c r="E1048485" s="250"/>
      <c r="F1048485" s="250"/>
      <c r="G1048485" s="250"/>
      <c r="H1048485" s="250"/>
      <c r="I1048485" s="250"/>
      <c r="J1048485" s="244"/>
      <c r="K1048485" s="244"/>
      <c r="L1048485" s="244"/>
      <c r="M1048485" s="244"/>
      <c r="N1048485" s="244"/>
      <c r="O1048485" s="251"/>
      <c r="P1048485" s="251"/>
      <c r="Q1048485" s="251"/>
      <c r="R1048485" s="251"/>
      <c r="S1048485" s="251"/>
      <c r="T1048485" s="251"/>
      <c r="U1048485" s="251"/>
      <c r="V1048485" s="251"/>
      <c r="W1048485" s="251"/>
      <c r="X1048485" s="251"/>
      <c r="Y1048485" s="251"/>
      <c r="Z1048485" s="251"/>
      <c r="AA1048485" s="251"/>
      <c r="AB1048485" s="247"/>
      <c r="AC1048485" s="247"/>
      <c r="AD1048485" s="245"/>
      <c r="AE1048485" s="245"/>
      <c r="AF1048485" s="245"/>
      <c r="AG1048485" s="245"/>
    </row>
    <row r="1048486" spans="1:33" ht="12.75">
      <c r="A1048486" s="247"/>
      <c r="B1048486" s="248"/>
      <c r="C1048486" s="249"/>
      <c r="D1048486" s="250"/>
      <c r="E1048486" s="250"/>
      <c r="F1048486" s="250"/>
      <c r="G1048486" s="250"/>
      <c r="H1048486" s="250"/>
      <c r="I1048486" s="250"/>
      <c r="J1048486" s="244"/>
      <c r="K1048486" s="244"/>
      <c r="L1048486" s="244"/>
      <c r="M1048486" s="244"/>
      <c r="N1048486" s="244"/>
      <c r="O1048486" s="251"/>
      <c r="P1048486" s="251"/>
      <c r="Q1048486" s="251"/>
      <c r="R1048486" s="251"/>
      <c r="S1048486" s="251"/>
      <c r="T1048486" s="251"/>
      <c r="U1048486" s="251"/>
      <c r="V1048486" s="251"/>
      <c r="W1048486" s="251"/>
      <c r="X1048486" s="251"/>
      <c r="Y1048486" s="251"/>
      <c r="Z1048486" s="251"/>
      <c r="AA1048486" s="251"/>
      <c r="AB1048486" s="247"/>
      <c r="AC1048486" s="247"/>
      <c r="AD1048486" s="245"/>
      <c r="AE1048486" s="245"/>
      <c r="AF1048486" s="245"/>
      <c r="AG1048486" s="245"/>
    </row>
    <row r="1048487" spans="1:33" ht="12.75">
      <c r="A1048487" s="247"/>
      <c r="B1048487" s="248"/>
      <c r="C1048487" s="249"/>
      <c r="D1048487" s="250"/>
      <c r="E1048487" s="250"/>
      <c r="F1048487" s="250"/>
      <c r="G1048487" s="250"/>
      <c r="H1048487" s="250"/>
      <c r="I1048487" s="250"/>
      <c r="J1048487" s="244"/>
      <c r="K1048487" s="244"/>
      <c r="L1048487" s="244"/>
      <c r="M1048487" s="244"/>
      <c r="N1048487" s="244"/>
      <c r="O1048487" s="251"/>
      <c r="P1048487" s="251"/>
      <c r="Q1048487" s="251"/>
      <c r="R1048487" s="251"/>
      <c r="S1048487" s="251"/>
      <c r="T1048487" s="251"/>
      <c r="U1048487" s="251"/>
      <c r="V1048487" s="251"/>
      <c r="W1048487" s="251"/>
      <c r="X1048487" s="251"/>
      <c r="Y1048487" s="251"/>
      <c r="Z1048487" s="251"/>
      <c r="AA1048487" s="251"/>
      <c r="AB1048487" s="247"/>
      <c r="AC1048487" s="247"/>
      <c r="AD1048487" s="245"/>
      <c r="AE1048487" s="245"/>
      <c r="AF1048487" s="245"/>
      <c r="AG1048487" s="245"/>
    </row>
    <row r="1048488" spans="1:33" ht="12.75">
      <c r="A1048488" s="247"/>
      <c r="B1048488" s="248"/>
      <c r="C1048488" s="249"/>
      <c r="D1048488" s="250"/>
      <c r="E1048488" s="250"/>
      <c r="F1048488" s="250"/>
      <c r="G1048488" s="250"/>
      <c r="H1048488" s="250"/>
      <c r="I1048488" s="250"/>
      <c r="J1048488" s="244"/>
      <c r="K1048488" s="244"/>
      <c r="L1048488" s="244"/>
      <c r="M1048488" s="244"/>
      <c r="N1048488" s="244"/>
      <c r="O1048488" s="251"/>
      <c r="P1048488" s="251"/>
      <c r="Q1048488" s="251"/>
      <c r="R1048488" s="251"/>
      <c r="S1048488" s="251"/>
      <c r="T1048488" s="251"/>
      <c r="U1048488" s="251"/>
      <c r="V1048488" s="251"/>
      <c r="W1048488" s="251"/>
      <c r="X1048488" s="251"/>
      <c r="Y1048488" s="251"/>
      <c r="Z1048488" s="251"/>
      <c r="AA1048488" s="251"/>
      <c r="AB1048488" s="247"/>
      <c r="AC1048488" s="247"/>
      <c r="AD1048488" s="245"/>
      <c r="AE1048488" s="245"/>
      <c r="AF1048488" s="245"/>
      <c r="AG1048488" s="245"/>
    </row>
    <row r="1048489" spans="1:33" ht="12.75">
      <c r="A1048489" s="247"/>
      <c r="B1048489" s="248"/>
      <c r="C1048489" s="249"/>
      <c r="D1048489" s="250"/>
      <c r="E1048489" s="250"/>
      <c r="F1048489" s="250"/>
      <c r="G1048489" s="250"/>
      <c r="H1048489" s="250"/>
      <c r="I1048489" s="250"/>
      <c r="J1048489" s="244"/>
      <c r="K1048489" s="244"/>
      <c r="L1048489" s="244"/>
      <c r="M1048489" s="244"/>
      <c r="N1048489" s="244"/>
      <c r="O1048489" s="251"/>
      <c r="P1048489" s="251"/>
      <c r="Q1048489" s="251"/>
      <c r="R1048489" s="251"/>
      <c r="S1048489" s="251"/>
      <c r="T1048489" s="251"/>
      <c r="U1048489" s="251"/>
      <c r="V1048489" s="251"/>
      <c r="W1048489" s="251"/>
      <c r="X1048489" s="251"/>
      <c r="Y1048489" s="251"/>
      <c r="Z1048489" s="251"/>
      <c r="AA1048489" s="251"/>
      <c r="AB1048489" s="247"/>
      <c r="AC1048489" s="247"/>
      <c r="AD1048489" s="245"/>
      <c r="AE1048489" s="245"/>
      <c r="AF1048489" s="245"/>
      <c r="AG1048489" s="245"/>
    </row>
    <row r="1048490" spans="1:33" ht="12.75">
      <c r="A1048490" s="247"/>
      <c r="B1048490" s="248"/>
      <c r="C1048490" s="249"/>
      <c r="D1048490" s="250"/>
      <c r="E1048490" s="250"/>
      <c r="F1048490" s="250"/>
      <c r="G1048490" s="250"/>
      <c r="H1048490" s="250"/>
      <c r="I1048490" s="250"/>
      <c r="J1048490" s="244"/>
      <c r="K1048490" s="244"/>
      <c r="L1048490" s="244"/>
      <c r="M1048490" s="244"/>
      <c r="N1048490" s="244"/>
      <c r="O1048490" s="251"/>
      <c r="P1048490" s="251"/>
      <c r="Q1048490" s="251"/>
      <c r="R1048490" s="251"/>
      <c r="S1048490" s="251"/>
      <c r="T1048490" s="251"/>
      <c r="U1048490" s="251"/>
      <c r="V1048490" s="251"/>
      <c r="W1048490" s="251"/>
      <c r="X1048490" s="251"/>
      <c r="Y1048490" s="251"/>
      <c r="Z1048490" s="251"/>
      <c r="AA1048490" s="251"/>
      <c r="AB1048490" s="247"/>
      <c r="AC1048490" s="247"/>
      <c r="AD1048490" s="245"/>
      <c r="AE1048490" s="245"/>
      <c r="AF1048490" s="245"/>
      <c r="AG1048490" s="245"/>
    </row>
    <row r="1048491" spans="1:33" ht="12.75">
      <c r="A1048491" s="247"/>
      <c r="B1048491" s="248"/>
      <c r="C1048491" s="249"/>
      <c r="D1048491" s="250"/>
      <c r="E1048491" s="250"/>
      <c r="F1048491" s="250"/>
      <c r="G1048491" s="250"/>
      <c r="H1048491" s="250"/>
      <c r="I1048491" s="250"/>
      <c r="J1048491" s="244"/>
      <c r="K1048491" s="244"/>
      <c r="L1048491" s="244"/>
      <c r="M1048491" s="244"/>
      <c r="N1048491" s="244"/>
      <c r="O1048491" s="251"/>
      <c r="P1048491" s="251"/>
      <c r="Q1048491" s="251"/>
      <c r="R1048491" s="251"/>
      <c r="S1048491" s="251"/>
      <c r="T1048491" s="251"/>
      <c r="U1048491" s="251"/>
      <c r="V1048491" s="251"/>
      <c r="W1048491" s="251"/>
      <c r="X1048491" s="251"/>
      <c r="Y1048491" s="251"/>
      <c r="Z1048491" s="251"/>
      <c r="AA1048491" s="251"/>
      <c r="AB1048491" s="247"/>
      <c r="AC1048491" s="247"/>
      <c r="AD1048491" s="245"/>
      <c r="AE1048491" s="245"/>
      <c r="AF1048491" s="245"/>
      <c r="AG1048491" s="245"/>
    </row>
    <row r="1048492" spans="1:33" ht="12.75">
      <c r="A1048492" s="247"/>
      <c r="B1048492" s="248"/>
      <c r="C1048492" s="249"/>
      <c r="D1048492" s="250"/>
      <c r="E1048492" s="250"/>
      <c r="F1048492" s="250"/>
      <c r="G1048492" s="250"/>
      <c r="H1048492" s="250"/>
      <c r="I1048492" s="250"/>
      <c r="J1048492" s="244"/>
      <c r="K1048492" s="244"/>
      <c r="L1048492" s="244"/>
      <c r="M1048492" s="244"/>
      <c r="N1048492" s="244"/>
      <c r="O1048492" s="251"/>
      <c r="P1048492" s="251"/>
      <c r="Q1048492" s="251"/>
      <c r="R1048492" s="251"/>
      <c r="S1048492" s="251"/>
      <c r="T1048492" s="251"/>
      <c r="U1048492" s="251"/>
      <c r="V1048492" s="251"/>
      <c r="W1048492" s="251"/>
      <c r="X1048492" s="251"/>
      <c r="Y1048492" s="251"/>
      <c r="Z1048492" s="251"/>
      <c r="AA1048492" s="251"/>
      <c r="AB1048492" s="247"/>
      <c r="AC1048492" s="247"/>
      <c r="AD1048492" s="245"/>
      <c r="AE1048492" s="245"/>
      <c r="AF1048492" s="245"/>
      <c r="AG1048492" s="245"/>
    </row>
    <row r="1048493" spans="1:33" ht="12.75">
      <c r="A1048493" s="247"/>
      <c r="B1048493" s="248"/>
      <c r="C1048493" s="249"/>
      <c r="D1048493" s="250"/>
      <c r="E1048493" s="250"/>
      <c r="F1048493" s="250"/>
      <c r="G1048493" s="250"/>
      <c r="H1048493" s="250"/>
      <c r="I1048493" s="250"/>
      <c r="J1048493" s="244"/>
      <c r="K1048493" s="244"/>
      <c r="L1048493" s="244"/>
      <c r="M1048493" s="244"/>
      <c r="N1048493" s="244"/>
      <c r="O1048493" s="251"/>
      <c r="P1048493" s="251"/>
      <c r="Q1048493" s="251"/>
      <c r="R1048493" s="251"/>
      <c r="S1048493" s="251"/>
      <c r="T1048493" s="251"/>
      <c r="U1048493" s="251"/>
      <c r="V1048493" s="251"/>
      <c r="W1048493" s="251"/>
      <c r="X1048493" s="251"/>
      <c r="Y1048493" s="251"/>
      <c r="Z1048493" s="251"/>
      <c r="AA1048493" s="251"/>
      <c r="AB1048493" s="247"/>
      <c r="AC1048493" s="247"/>
      <c r="AD1048493" s="245"/>
      <c r="AE1048493" s="245"/>
      <c r="AF1048493" s="245"/>
      <c r="AG1048493" s="245"/>
    </row>
    <row r="1048494" spans="1:33" ht="12.75">
      <c r="A1048494" s="247"/>
      <c r="B1048494" s="248"/>
      <c r="C1048494" s="249"/>
      <c r="D1048494" s="250"/>
      <c r="E1048494" s="250"/>
      <c r="F1048494" s="250"/>
      <c r="G1048494" s="250"/>
      <c r="H1048494" s="250"/>
      <c r="I1048494" s="250"/>
      <c r="J1048494" s="244"/>
      <c r="K1048494" s="244"/>
      <c r="L1048494" s="244"/>
      <c r="M1048494" s="244"/>
      <c r="N1048494" s="244"/>
      <c r="O1048494" s="251"/>
      <c r="P1048494" s="251"/>
      <c r="Q1048494" s="251"/>
      <c r="R1048494" s="251"/>
      <c r="S1048494" s="251"/>
      <c r="T1048494" s="251"/>
      <c r="U1048494" s="251"/>
      <c r="V1048494" s="251"/>
      <c r="W1048494" s="251"/>
      <c r="X1048494" s="251"/>
      <c r="Y1048494" s="251"/>
      <c r="Z1048494" s="251"/>
      <c r="AA1048494" s="251"/>
      <c r="AB1048494" s="247"/>
      <c r="AC1048494" s="247"/>
      <c r="AD1048494" s="245"/>
      <c r="AE1048494" s="245"/>
      <c r="AF1048494" s="245"/>
      <c r="AG1048494" s="245"/>
    </row>
    <row r="1048495" spans="1:33" ht="12.75">
      <c r="A1048495" s="247"/>
      <c r="B1048495" s="248"/>
      <c r="C1048495" s="249"/>
      <c r="D1048495" s="250"/>
      <c r="E1048495" s="250"/>
      <c r="F1048495" s="250"/>
      <c r="G1048495" s="250"/>
      <c r="H1048495" s="250"/>
      <c r="I1048495" s="250"/>
      <c r="J1048495" s="244"/>
      <c r="K1048495" s="244"/>
      <c r="L1048495" s="244"/>
      <c r="M1048495" s="244"/>
      <c r="N1048495" s="244"/>
      <c r="O1048495" s="251"/>
      <c r="P1048495" s="251"/>
      <c r="Q1048495" s="251"/>
      <c r="R1048495" s="251"/>
      <c r="S1048495" s="251"/>
      <c r="T1048495" s="251"/>
      <c r="U1048495" s="251"/>
      <c r="V1048495" s="251"/>
      <c r="W1048495" s="251"/>
      <c r="X1048495" s="251"/>
      <c r="Y1048495" s="251"/>
      <c r="Z1048495" s="251"/>
      <c r="AA1048495" s="251"/>
      <c r="AB1048495" s="247"/>
      <c r="AC1048495" s="247"/>
      <c r="AD1048495" s="245"/>
      <c r="AE1048495" s="245"/>
      <c r="AF1048495" s="245"/>
      <c r="AG1048495" s="245"/>
    </row>
    <row r="1048496" spans="1:33" ht="12.75">
      <c r="A1048496" s="247"/>
      <c r="B1048496" s="248"/>
      <c r="C1048496" s="249"/>
      <c r="D1048496" s="250"/>
      <c r="E1048496" s="250"/>
      <c r="F1048496" s="250"/>
      <c r="G1048496" s="250"/>
      <c r="H1048496" s="250"/>
      <c r="I1048496" s="250"/>
      <c r="J1048496" s="244"/>
      <c r="K1048496" s="244"/>
      <c r="L1048496" s="244"/>
      <c r="M1048496" s="244"/>
      <c r="N1048496" s="244"/>
      <c r="O1048496" s="251"/>
      <c r="P1048496" s="251"/>
      <c r="Q1048496" s="251"/>
      <c r="R1048496" s="251"/>
      <c r="S1048496" s="251"/>
      <c r="T1048496" s="251"/>
      <c r="U1048496" s="251"/>
      <c r="V1048496" s="251"/>
      <c r="W1048496" s="251"/>
      <c r="X1048496" s="251"/>
      <c r="Y1048496" s="251"/>
      <c r="Z1048496" s="251"/>
      <c r="AA1048496" s="251"/>
      <c r="AB1048496" s="247"/>
      <c r="AC1048496" s="247"/>
      <c r="AD1048496" s="245"/>
      <c r="AE1048496" s="245"/>
      <c r="AF1048496" s="245"/>
      <c r="AG1048496" s="245"/>
    </row>
    <row r="1048497" spans="1:33" ht="12.75">
      <c r="A1048497" s="247"/>
      <c r="B1048497" s="248"/>
      <c r="C1048497" s="249"/>
      <c r="D1048497" s="250"/>
      <c r="E1048497" s="250"/>
      <c r="F1048497" s="250"/>
      <c r="G1048497" s="250"/>
      <c r="H1048497" s="250"/>
      <c r="I1048497" s="250"/>
      <c r="J1048497" s="244"/>
      <c r="K1048497" s="244"/>
      <c r="L1048497" s="244"/>
      <c r="M1048497" s="244"/>
      <c r="N1048497" s="244"/>
      <c r="O1048497" s="251"/>
      <c r="P1048497" s="251"/>
      <c r="Q1048497" s="251"/>
      <c r="R1048497" s="251"/>
      <c r="S1048497" s="251"/>
      <c r="T1048497" s="251"/>
      <c r="U1048497" s="251"/>
      <c r="V1048497" s="251"/>
      <c r="W1048497" s="251"/>
      <c r="X1048497" s="251"/>
      <c r="Y1048497" s="251"/>
      <c r="Z1048497" s="251"/>
      <c r="AA1048497" s="251"/>
      <c r="AB1048497" s="247"/>
      <c r="AC1048497" s="247"/>
      <c r="AD1048497" s="245"/>
      <c r="AE1048497" s="245"/>
      <c r="AF1048497" s="245"/>
      <c r="AG1048497" s="245"/>
    </row>
    <row r="1048498" spans="1:33" ht="12.75">
      <c r="A1048498" s="247"/>
      <c r="B1048498" s="248"/>
      <c r="C1048498" s="249"/>
      <c r="D1048498" s="250"/>
      <c r="E1048498" s="250"/>
      <c r="F1048498" s="250"/>
      <c r="G1048498" s="250"/>
      <c r="H1048498" s="250"/>
      <c r="I1048498" s="250"/>
      <c r="J1048498" s="244"/>
      <c r="K1048498" s="244"/>
      <c r="L1048498" s="244"/>
      <c r="M1048498" s="244"/>
      <c r="N1048498" s="244"/>
      <c r="O1048498" s="251"/>
      <c r="P1048498" s="251"/>
      <c r="Q1048498" s="251"/>
      <c r="R1048498" s="251"/>
      <c r="S1048498" s="251"/>
      <c r="T1048498" s="251"/>
      <c r="U1048498" s="251"/>
      <c r="V1048498" s="251"/>
      <c r="W1048498" s="251"/>
      <c r="X1048498" s="251"/>
      <c r="Y1048498" s="251"/>
      <c r="Z1048498" s="251"/>
      <c r="AA1048498" s="251"/>
      <c r="AB1048498" s="247"/>
      <c r="AC1048498" s="247"/>
      <c r="AD1048498" s="245"/>
      <c r="AE1048498" s="245"/>
      <c r="AF1048498" s="245"/>
      <c r="AG1048498" s="245"/>
    </row>
    <row r="1048499" spans="1:33" ht="12.75">
      <c r="A1048499" s="247"/>
      <c r="B1048499" s="248"/>
      <c r="C1048499" s="249"/>
      <c r="D1048499" s="250"/>
      <c r="E1048499" s="250"/>
      <c r="F1048499" s="250"/>
      <c r="G1048499" s="250"/>
      <c r="H1048499" s="250"/>
      <c r="I1048499" s="250"/>
      <c r="J1048499" s="244"/>
      <c r="K1048499" s="244"/>
      <c r="L1048499" s="244"/>
      <c r="M1048499" s="244"/>
      <c r="N1048499" s="244"/>
      <c r="O1048499" s="251"/>
      <c r="P1048499" s="251"/>
      <c r="Q1048499" s="251"/>
      <c r="R1048499" s="251"/>
      <c r="S1048499" s="251"/>
      <c r="T1048499" s="251"/>
      <c r="U1048499" s="251"/>
      <c r="V1048499" s="251"/>
      <c r="W1048499" s="251"/>
      <c r="X1048499" s="251"/>
      <c r="Y1048499" s="251"/>
      <c r="Z1048499" s="251"/>
      <c r="AA1048499" s="251"/>
      <c r="AB1048499" s="247"/>
      <c r="AC1048499" s="247"/>
      <c r="AD1048499" s="245"/>
      <c r="AE1048499" s="245"/>
      <c r="AF1048499" s="245"/>
      <c r="AG1048499" s="245"/>
    </row>
    <row r="1048500" spans="1:33" ht="12.75">
      <c r="A1048500" s="247"/>
      <c r="B1048500" s="248"/>
      <c r="C1048500" s="249"/>
      <c r="D1048500" s="250"/>
      <c r="E1048500" s="250"/>
      <c r="F1048500" s="250"/>
      <c r="G1048500" s="250"/>
      <c r="H1048500" s="250"/>
      <c r="I1048500" s="250"/>
      <c r="J1048500" s="244"/>
      <c r="K1048500" s="244"/>
      <c r="L1048500" s="244"/>
      <c r="M1048500" s="244"/>
      <c r="N1048500" s="244"/>
      <c r="O1048500" s="251"/>
      <c r="P1048500" s="251"/>
      <c r="Q1048500" s="251"/>
      <c r="R1048500" s="251"/>
      <c r="S1048500" s="251"/>
      <c r="T1048500" s="251"/>
      <c r="U1048500" s="251"/>
      <c r="V1048500" s="251"/>
      <c r="W1048500" s="251"/>
      <c r="X1048500" s="251"/>
      <c r="Y1048500" s="251"/>
      <c r="Z1048500" s="251"/>
      <c r="AA1048500" s="251"/>
      <c r="AB1048500" s="247"/>
      <c r="AC1048500" s="247"/>
      <c r="AD1048500" s="245"/>
      <c r="AE1048500" s="245"/>
      <c r="AF1048500" s="245"/>
      <c r="AG1048500" s="245"/>
    </row>
    <row r="1048501" spans="1:33" ht="12.75">
      <c r="A1048501" s="247"/>
      <c r="B1048501" s="248"/>
      <c r="C1048501" s="249"/>
      <c r="D1048501" s="250"/>
      <c r="E1048501" s="250"/>
      <c r="F1048501" s="250"/>
      <c r="G1048501" s="250"/>
      <c r="H1048501" s="250"/>
      <c r="I1048501" s="250"/>
      <c r="J1048501" s="244"/>
      <c r="K1048501" s="244"/>
      <c r="L1048501" s="244"/>
      <c r="M1048501" s="244"/>
      <c r="N1048501" s="244"/>
      <c r="O1048501" s="251"/>
      <c r="P1048501" s="251"/>
      <c r="Q1048501" s="251"/>
      <c r="R1048501" s="251"/>
      <c r="S1048501" s="251"/>
      <c r="T1048501" s="251"/>
      <c r="U1048501" s="251"/>
      <c r="V1048501" s="251"/>
      <c r="W1048501" s="251"/>
      <c r="X1048501" s="251"/>
      <c r="Y1048501" s="251"/>
      <c r="Z1048501" s="251"/>
      <c r="AA1048501" s="251"/>
      <c r="AB1048501" s="247"/>
      <c r="AC1048501" s="247"/>
      <c r="AD1048501" s="245"/>
      <c r="AE1048501" s="245"/>
      <c r="AF1048501" s="245"/>
      <c r="AG1048501" s="245"/>
    </row>
    <row r="1048502" spans="1:33" ht="12.75">
      <c r="A1048502" s="247"/>
      <c r="B1048502" s="248"/>
      <c r="C1048502" s="249"/>
      <c r="D1048502" s="250"/>
      <c r="E1048502" s="250"/>
      <c r="F1048502" s="250"/>
      <c r="G1048502" s="250"/>
      <c r="H1048502" s="250"/>
      <c r="I1048502" s="250"/>
      <c r="J1048502" s="244"/>
      <c r="K1048502" s="244"/>
      <c r="L1048502" s="244"/>
      <c r="M1048502" s="244"/>
      <c r="N1048502" s="244"/>
      <c r="O1048502" s="251"/>
      <c r="P1048502" s="251"/>
      <c r="Q1048502" s="251"/>
      <c r="R1048502" s="251"/>
      <c r="S1048502" s="251"/>
      <c r="T1048502" s="251"/>
      <c r="U1048502" s="251"/>
      <c r="V1048502" s="251"/>
      <c r="W1048502" s="251"/>
      <c r="X1048502" s="251"/>
      <c r="Y1048502" s="251"/>
      <c r="Z1048502" s="251"/>
      <c r="AA1048502" s="251"/>
      <c r="AB1048502" s="247"/>
      <c r="AC1048502" s="247"/>
      <c r="AD1048502" s="245"/>
      <c r="AE1048502" s="245"/>
      <c r="AF1048502" s="245"/>
      <c r="AG1048502" s="245"/>
    </row>
    <row r="1048503" spans="1:33" ht="12.75">
      <c r="A1048503" s="247"/>
      <c r="B1048503" s="248"/>
      <c r="C1048503" s="249"/>
      <c r="D1048503" s="250"/>
      <c r="E1048503" s="250"/>
      <c r="F1048503" s="250"/>
      <c r="G1048503" s="250"/>
      <c r="H1048503" s="250"/>
      <c r="I1048503" s="250"/>
      <c r="J1048503" s="244"/>
      <c r="K1048503" s="244"/>
      <c r="L1048503" s="244"/>
      <c r="M1048503" s="244"/>
      <c r="N1048503" s="244"/>
      <c r="O1048503" s="251"/>
      <c r="P1048503" s="251"/>
      <c r="Q1048503" s="251"/>
      <c r="R1048503" s="251"/>
      <c r="S1048503" s="251"/>
      <c r="T1048503" s="251"/>
      <c r="U1048503" s="251"/>
      <c r="V1048503" s="251"/>
      <c r="W1048503" s="251"/>
      <c r="X1048503" s="251"/>
      <c r="Y1048503" s="251"/>
      <c r="Z1048503" s="251"/>
      <c r="AA1048503" s="251"/>
      <c r="AB1048503" s="247"/>
      <c r="AC1048503" s="247"/>
      <c r="AD1048503" s="245"/>
      <c r="AE1048503" s="245"/>
      <c r="AF1048503" s="245"/>
      <c r="AG1048503" s="245"/>
    </row>
    <row r="1048504" spans="1:33" ht="12.75">
      <c r="A1048504" s="247"/>
      <c r="B1048504" s="248"/>
      <c r="C1048504" s="249"/>
      <c r="D1048504" s="250"/>
      <c r="E1048504" s="250"/>
      <c r="F1048504" s="250"/>
      <c r="G1048504" s="250"/>
      <c r="H1048504" s="250"/>
      <c r="I1048504" s="250"/>
      <c r="J1048504" s="244"/>
      <c r="K1048504" s="244"/>
      <c r="L1048504" s="244"/>
      <c r="M1048504" s="244"/>
      <c r="N1048504" s="244"/>
      <c r="O1048504" s="251"/>
      <c r="P1048504" s="251"/>
      <c r="Q1048504" s="251"/>
      <c r="R1048504" s="251"/>
      <c r="S1048504" s="251"/>
      <c r="T1048504" s="251"/>
      <c r="U1048504" s="251"/>
      <c r="V1048504" s="251"/>
      <c r="W1048504" s="251"/>
      <c r="X1048504" s="251"/>
      <c r="Y1048504" s="251"/>
      <c r="Z1048504" s="251"/>
      <c r="AA1048504" s="251"/>
      <c r="AB1048504" s="247"/>
      <c r="AC1048504" s="247"/>
      <c r="AD1048504" s="245"/>
      <c r="AE1048504" s="245"/>
      <c r="AF1048504" s="245"/>
      <c r="AG1048504" s="245"/>
    </row>
    <row r="1048505" spans="1:33" ht="12.75">
      <c r="A1048505" s="247"/>
      <c r="B1048505" s="248"/>
      <c r="C1048505" s="249"/>
      <c r="D1048505" s="250"/>
      <c r="E1048505" s="250"/>
      <c r="F1048505" s="250"/>
      <c r="G1048505" s="250"/>
      <c r="H1048505" s="250"/>
      <c r="I1048505" s="250"/>
      <c r="J1048505" s="244"/>
      <c r="K1048505" s="244"/>
      <c r="L1048505" s="244"/>
      <c r="M1048505" s="244"/>
      <c r="N1048505" s="244"/>
      <c r="O1048505" s="251"/>
      <c r="P1048505" s="251"/>
      <c r="Q1048505" s="251"/>
      <c r="R1048505" s="251"/>
      <c r="S1048505" s="251"/>
      <c r="T1048505" s="251"/>
      <c r="U1048505" s="251"/>
      <c r="V1048505" s="251"/>
      <c r="W1048505" s="251"/>
      <c r="X1048505" s="251"/>
      <c r="Y1048505" s="251"/>
      <c r="Z1048505" s="251"/>
      <c r="AA1048505" s="251"/>
      <c r="AB1048505" s="247"/>
      <c r="AC1048505" s="247"/>
      <c r="AD1048505" s="245"/>
      <c r="AE1048505" s="245"/>
      <c r="AF1048505" s="245"/>
      <c r="AG1048505" s="245"/>
    </row>
    <row r="1048506" spans="1:33" ht="12.75">
      <c r="A1048506" s="247"/>
      <c r="B1048506" s="248"/>
      <c r="C1048506" s="249"/>
      <c r="D1048506" s="250"/>
      <c r="E1048506" s="250"/>
      <c r="F1048506" s="250"/>
      <c r="G1048506" s="250"/>
      <c r="H1048506" s="250"/>
      <c r="I1048506" s="250"/>
      <c r="J1048506" s="244"/>
      <c r="K1048506" s="244"/>
      <c r="L1048506" s="244"/>
      <c r="M1048506" s="244"/>
      <c r="N1048506" s="244"/>
      <c r="O1048506" s="251"/>
      <c r="P1048506" s="251"/>
      <c r="Q1048506" s="251"/>
      <c r="R1048506" s="251"/>
      <c r="S1048506" s="251"/>
      <c r="T1048506" s="251"/>
      <c r="U1048506" s="251"/>
      <c r="V1048506" s="251"/>
      <c r="W1048506" s="251"/>
      <c r="X1048506" s="251"/>
      <c r="Y1048506" s="251"/>
      <c r="Z1048506" s="251"/>
      <c r="AA1048506" s="251"/>
      <c r="AB1048506" s="247"/>
      <c r="AC1048506" s="247"/>
      <c r="AD1048506" s="245"/>
      <c r="AE1048506" s="245"/>
      <c r="AF1048506" s="245"/>
      <c r="AG1048506" s="245"/>
    </row>
    <row r="1048507" spans="1:33" ht="12.75">
      <c r="A1048507" s="247"/>
      <c r="B1048507" s="248"/>
      <c r="C1048507" s="249"/>
      <c r="D1048507" s="250"/>
      <c r="E1048507" s="250"/>
      <c r="F1048507" s="250"/>
      <c r="G1048507" s="250"/>
      <c r="H1048507" s="250"/>
      <c r="I1048507" s="250"/>
      <c r="J1048507" s="244"/>
      <c r="K1048507" s="244"/>
      <c r="L1048507" s="244"/>
      <c r="M1048507" s="244"/>
      <c r="N1048507" s="244"/>
      <c r="O1048507" s="251"/>
      <c r="P1048507" s="251"/>
      <c r="Q1048507" s="251"/>
      <c r="R1048507" s="251"/>
      <c r="S1048507" s="251"/>
      <c r="T1048507" s="251"/>
      <c r="U1048507" s="251"/>
      <c r="V1048507" s="251"/>
      <c r="W1048507" s="251"/>
      <c r="X1048507" s="251"/>
      <c r="Y1048507" s="251"/>
      <c r="Z1048507" s="251"/>
      <c r="AA1048507" s="251"/>
      <c r="AB1048507" s="247"/>
      <c r="AC1048507" s="247"/>
      <c r="AD1048507" s="245"/>
      <c r="AE1048507" s="245"/>
      <c r="AF1048507" s="245"/>
      <c r="AG1048507" s="245"/>
    </row>
    <row r="1048508" spans="1:33" ht="12.75">
      <c r="A1048508" s="247"/>
      <c r="B1048508" s="248"/>
      <c r="C1048508" s="249"/>
      <c r="D1048508" s="250"/>
      <c r="E1048508" s="250"/>
      <c r="F1048508" s="250"/>
      <c r="G1048508" s="250"/>
      <c r="H1048508" s="250"/>
      <c r="I1048508" s="250"/>
      <c r="J1048508" s="244"/>
      <c r="K1048508" s="244"/>
      <c r="L1048508" s="244"/>
      <c r="M1048508" s="244"/>
      <c r="N1048508" s="244"/>
      <c r="O1048508" s="251"/>
      <c r="P1048508" s="251"/>
      <c r="Q1048508" s="251"/>
      <c r="R1048508" s="251"/>
      <c r="S1048508" s="251"/>
      <c r="T1048508" s="251"/>
      <c r="U1048508" s="251"/>
      <c r="V1048508" s="251"/>
      <c r="W1048508" s="251"/>
      <c r="X1048508" s="251"/>
      <c r="Y1048508" s="251"/>
      <c r="Z1048508" s="251"/>
      <c r="AA1048508" s="251"/>
      <c r="AB1048508" s="247"/>
      <c r="AC1048508" s="247"/>
      <c r="AD1048508" s="245"/>
      <c r="AE1048508" s="245"/>
      <c r="AF1048508" s="245"/>
      <c r="AG1048508" s="245"/>
    </row>
    <row r="1048509" spans="1:33" ht="12.75">
      <c r="A1048509" s="247"/>
      <c r="B1048509" s="248"/>
      <c r="C1048509" s="249"/>
      <c r="D1048509" s="250"/>
      <c r="E1048509" s="250"/>
      <c r="F1048509" s="250"/>
      <c r="G1048509" s="250"/>
      <c r="H1048509" s="250"/>
      <c r="I1048509" s="250"/>
      <c r="J1048509" s="244"/>
      <c r="K1048509" s="244"/>
      <c r="L1048509" s="244"/>
      <c r="M1048509" s="244"/>
      <c r="N1048509" s="244"/>
      <c r="O1048509" s="251"/>
      <c r="P1048509" s="251"/>
      <c r="Q1048509" s="251"/>
      <c r="R1048509" s="251"/>
      <c r="S1048509" s="251"/>
      <c r="T1048509" s="251"/>
      <c r="U1048509" s="251"/>
      <c r="V1048509" s="251"/>
      <c r="W1048509" s="251"/>
      <c r="X1048509" s="251"/>
      <c r="Y1048509" s="251"/>
      <c r="Z1048509" s="251"/>
      <c r="AA1048509" s="251"/>
      <c r="AB1048509" s="247"/>
      <c r="AC1048509" s="247"/>
      <c r="AD1048509" s="245"/>
      <c r="AE1048509" s="245"/>
      <c r="AF1048509" s="245"/>
      <c r="AG1048509" s="245"/>
    </row>
    <row r="1048510" spans="1:33" ht="12.75">
      <c r="A1048510" s="247"/>
      <c r="B1048510" s="248"/>
      <c r="C1048510" s="249"/>
      <c r="D1048510" s="250"/>
      <c r="E1048510" s="250"/>
      <c r="F1048510" s="250"/>
      <c r="G1048510" s="250"/>
      <c r="H1048510" s="250"/>
      <c r="I1048510" s="250"/>
      <c r="J1048510" s="244"/>
      <c r="K1048510" s="244"/>
      <c r="L1048510" s="244"/>
      <c r="M1048510" s="244"/>
      <c r="N1048510" s="244"/>
      <c r="O1048510" s="251"/>
      <c r="P1048510" s="251"/>
      <c r="Q1048510" s="251"/>
      <c r="R1048510" s="251"/>
      <c r="S1048510" s="251"/>
      <c r="T1048510" s="251"/>
      <c r="U1048510" s="251"/>
      <c r="V1048510" s="251"/>
      <c r="W1048510" s="251"/>
      <c r="X1048510" s="251"/>
      <c r="Y1048510" s="251"/>
      <c r="Z1048510" s="251"/>
      <c r="AA1048510" s="251"/>
      <c r="AB1048510" s="247"/>
      <c r="AC1048510" s="247"/>
      <c r="AD1048510" s="245"/>
      <c r="AE1048510" s="245"/>
      <c r="AF1048510" s="245"/>
      <c r="AG1048510" s="245"/>
    </row>
    <row r="1048511" spans="1:33" ht="12.75">
      <c r="A1048511" s="247"/>
      <c r="B1048511" s="248"/>
      <c r="C1048511" s="249"/>
      <c r="D1048511" s="250"/>
      <c r="E1048511" s="250"/>
      <c r="F1048511" s="250"/>
      <c r="G1048511" s="250"/>
      <c r="H1048511" s="250"/>
      <c r="I1048511" s="250"/>
      <c r="J1048511" s="244"/>
      <c r="K1048511" s="244"/>
      <c r="L1048511" s="244"/>
      <c r="M1048511" s="244"/>
      <c r="N1048511" s="244"/>
      <c r="O1048511" s="251"/>
      <c r="P1048511" s="251"/>
      <c r="Q1048511" s="251"/>
      <c r="R1048511" s="251"/>
      <c r="S1048511" s="251"/>
      <c r="T1048511" s="251"/>
      <c r="U1048511" s="251"/>
      <c r="V1048511" s="251"/>
      <c r="W1048511" s="251"/>
      <c r="X1048511" s="251"/>
      <c r="Y1048511" s="251"/>
      <c r="Z1048511" s="251"/>
      <c r="AA1048511" s="251"/>
      <c r="AB1048511" s="247"/>
      <c r="AC1048511" s="247"/>
      <c r="AD1048511" s="245"/>
      <c r="AE1048511" s="245"/>
      <c r="AF1048511" s="245"/>
      <c r="AG1048511" s="245"/>
    </row>
    <row r="1048512" spans="1:33" ht="12.75">
      <c r="A1048512" s="247"/>
      <c r="B1048512" s="248"/>
      <c r="C1048512" s="249"/>
      <c r="D1048512" s="250"/>
      <c r="E1048512" s="250"/>
      <c r="F1048512" s="250"/>
      <c r="G1048512" s="250"/>
      <c r="H1048512" s="250"/>
      <c r="I1048512" s="250"/>
      <c r="J1048512" s="244"/>
      <c r="K1048512" s="244"/>
      <c r="L1048512" s="244"/>
      <c r="M1048512" s="244"/>
      <c r="N1048512" s="244"/>
      <c r="O1048512" s="251"/>
      <c r="P1048512" s="251"/>
      <c r="Q1048512" s="251"/>
      <c r="R1048512" s="251"/>
      <c r="S1048512" s="251"/>
      <c r="T1048512" s="251"/>
      <c r="U1048512" s="251"/>
      <c r="V1048512" s="251"/>
      <c r="W1048512" s="251"/>
      <c r="X1048512" s="251"/>
      <c r="Y1048512" s="251"/>
      <c r="Z1048512" s="251"/>
      <c r="AA1048512" s="251"/>
      <c r="AB1048512" s="247"/>
      <c r="AC1048512" s="247"/>
      <c r="AD1048512" s="245"/>
      <c r="AE1048512" s="245"/>
      <c r="AF1048512" s="245"/>
      <c r="AG1048512" s="245"/>
    </row>
    <row r="1048513" spans="1:33" ht="12.75">
      <c r="A1048513" s="247"/>
      <c r="B1048513" s="248"/>
      <c r="C1048513" s="249"/>
      <c r="D1048513" s="250"/>
      <c r="E1048513" s="250"/>
      <c r="F1048513" s="250"/>
      <c r="G1048513" s="250"/>
      <c r="H1048513" s="250"/>
      <c r="I1048513" s="250"/>
      <c r="J1048513" s="244"/>
      <c r="K1048513" s="244"/>
      <c r="L1048513" s="244"/>
      <c r="M1048513" s="244"/>
      <c r="N1048513" s="244"/>
      <c r="O1048513" s="251"/>
      <c r="P1048513" s="251"/>
      <c r="Q1048513" s="251"/>
      <c r="R1048513" s="251"/>
      <c r="S1048513" s="251"/>
      <c r="T1048513" s="251"/>
      <c r="U1048513" s="251"/>
      <c r="V1048513" s="251"/>
      <c r="W1048513" s="251"/>
      <c r="X1048513" s="251"/>
      <c r="Y1048513" s="251"/>
      <c r="Z1048513" s="251"/>
      <c r="AA1048513" s="251"/>
      <c r="AB1048513" s="247"/>
      <c r="AC1048513" s="247"/>
      <c r="AD1048513" s="245"/>
      <c r="AE1048513" s="245"/>
      <c r="AF1048513" s="245"/>
      <c r="AG1048513" s="245"/>
    </row>
    <row r="1048514" spans="1:33" ht="12.75">
      <c r="A1048514" s="247"/>
      <c r="B1048514" s="248"/>
      <c r="C1048514" s="249"/>
      <c r="D1048514" s="250"/>
      <c r="E1048514" s="250"/>
      <c r="F1048514" s="250"/>
      <c r="G1048514" s="250"/>
      <c r="H1048514" s="250"/>
      <c r="I1048514" s="250"/>
      <c r="J1048514" s="244"/>
      <c r="K1048514" s="244"/>
      <c r="L1048514" s="244"/>
      <c r="M1048514" s="244"/>
      <c r="N1048514" s="244"/>
      <c r="O1048514" s="251"/>
      <c r="P1048514" s="251"/>
      <c r="Q1048514" s="251"/>
      <c r="R1048514" s="251"/>
      <c r="S1048514" s="251"/>
      <c r="T1048514" s="251"/>
      <c r="U1048514" s="251"/>
      <c r="V1048514" s="251"/>
      <c r="W1048514" s="251"/>
      <c r="X1048514" s="251"/>
      <c r="Y1048514" s="251"/>
      <c r="Z1048514" s="251"/>
      <c r="AA1048514" s="251"/>
      <c r="AB1048514" s="247"/>
      <c r="AC1048514" s="247"/>
      <c r="AD1048514" s="245"/>
      <c r="AE1048514" s="245"/>
      <c r="AF1048514" s="245"/>
      <c r="AG1048514" s="245"/>
    </row>
    <row r="1048515" spans="1:33" ht="12.75">
      <c r="A1048515" s="247"/>
      <c r="B1048515" s="248"/>
      <c r="C1048515" s="249"/>
      <c r="D1048515" s="250"/>
      <c r="E1048515" s="250"/>
      <c r="F1048515" s="250"/>
      <c r="G1048515" s="250"/>
      <c r="H1048515" s="250"/>
      <c r="I1048515" s="250"/>
      <c r="J1048515" s="244"/>
      <c r="K1048515" s="244"/>
      <c r="L1048515" s="244"/>
      <c r="M1048515" s="244"/>
      <c r="N1048515" s="244"/>
      <c r="O1048515" s="251"/>
      <c r="P1048515" s="251"/>
      <c r="Q1048515" s="251"/>
      <c r="R1048515" s="251"/>
      <c r="S1048515" s="251"/>
      <c r="T1048515" s="251"/>
      <c r="U1048515" s="251"/>
      <c r="V1048515" s="251"/>
      <c r="W1048515" s="251"/>
      <c r="X1048515" s="251"/>
      <c r="Y1048515" s="251"/>
      <c r="Z1048515" s="251"/>
      <c r="AA1048515" s="251"/>
      <c r="AB1048515" s="247"/>
      <c r="AC1048515" s="247"/>
      <c r="AD1048515" s="245"/>
      <c r="AE1048515" s="245"/>
      <c r="AF1048515" s="245"/>
      <c r="AG1048515" s="245"/>
    </row>
    <row r="1048516" spans="1:33" ht="12.75">
      <c r="A1048516" s="247"/>
      <c r="B1048516" s="248"/>
      <c r="C1048516" s="249"/>
      <c r="D1048516" s="250"/>
      <c r="E1048516" s="250"/>
      <c r="F1048516" s="250"/>
      <c r="G1048516" s="250"/>
      <c r="H1048516" s="250"/>
      <c r="I1048516" s="250"/>
      <c r="J1048516" s="244"/>
      <c r="K1048516" s="244"/>
      <c r="L1048516" s="244"/>
      <c r="M1048516" s="244"/>
      <c r="N1048516" s="244"/>
      <c r="O1048516" s="251"/>
      <c r="P1048516" s="251"/>
      <c r="Q1048516" s="251"/>
      <c r="R1048516" s="251"/>
      <c r="S1048516" s="251"/>
      <c r="T1048516" s="251"/>
      <c r="U1048516" s="251"/>
      <c r="V1048516" s="251"/>
      <c r="W1048516" s="251"/>
      <c r="X1048516" s="251"/>
      <c r="Y1048516" s="251"/>
      <c r="Z1048516" s="251"/>
      <c r="AA1048516" s="251"/>
      <c r="AB1048516" s="247"/>
      <c r="AC1048516" s="247"/>
      <c r="AD1048516" s="245"/>
      <c r="AE1048516" s="245"/>
      <c r="AF1048516" s="245"/>
      <c r="AG1048516" s="245"/>
    </row>
    <row r="1048517" spans="1:33" ht="12.75">
      <c r="A1048517" s="247"/>
      <c r="B1048517" s="248"/>
      <c r="C1048517" s="249"/>
      <c r="D1048517" s="250"/>
      <c r="E1048517" s="250"/>
      <c r="F1048517" s="250"/>
      <c r="G1048517" s="250"/>
      <c r="H1048517" s="250"/>
      <c r="I1048517" s="250"/>
      <c r="J1048517" s="244"/>
      <c r="K1048517" s="244"/>
      <c r="L1048517" s="244"/>
      <c r="M1048517" s="244"/>
      <c r="N1048517" s="244"/>
      <c r="O1048517" s="251"/>
      <c r="P1048517" s="251"/>
      <c r="Q1048517" s="251"/>
      <c r="R1048517" s="251"/>
      <c r="S1048517" s="251"/>
      <c r="T1048517" s="251"/>
      <c r="U1048517" s="251"/>
      <c r="V1048517" s="251"/>
      <c r="W1048517" s="251"/>
      <c r="X1048517" s="251"/>
      <c r="Y1048517" s="251"/>
      <c r="Z1048517" s="251"/>
      <c r="AA1048517" s="251"/>
      <c r="AB1048517" s="247"/>
      <c r="AC1048517" s="247"/>
      <c r="AD1048517" s="245"/>
      <c r="AE1048517" s="245"/>
      <c r="AF1048517" s="245"/>
      <c r="AG1048517" s="245"/>
    </row>
    <row r="1048518" spans="1:33" ht="12.75">
      <c r="A1048518" s="247"/>
      <c r="B1048518" s="248"/>
      <c r="C1048518" s="249"/>
      <c r="D1048518" s="250"/>
      <c r="E1048518" s="250"/>
      <c r="F1048518" s="250"/>
      <c r="G1048518" s="250"/>
      <c r="H1048518" s="250"/>
      <c r="I1048518" s="250"/>
      <c r="J1048518" s="244"/>
      <c r="K1048518" s="244"/>
      <c r="L1048518" s="244"/>
      <c r="M1048518" s="244"/>
      <c r="N1048518" s="244"/>
      <c r="O1048518" s="251"/>
      <c r="P1048518" s="251"/>
      <c r="Q1048518" s="251"/>
      <c r="R1048518" s="251"/>
      <c r="S1048518" s="251"/>
      <c r="T1048518" s="251"/>
      <c r="U1048518" s="251"/>
      <c r="V1048518" s="251"/>
      <c r="W1048518" s="251"/>
      <c r="X1048518" s="251"/>
      <c r="Y1048518" s="251"/>
      <c r="Z1048518" s="251"/>
      <c r="AA1048518" s="251"/>
      <c r="AB1048518" s="247"/>
      <c r="AC1048518" s="247"/>
      <c r="AD1048518" s="245"/>
      <c r="AE1048518" s="245"/>
      <c r="AF1048518" s="245"/>
      <c r="AG1048518" s="245"/>
    </row>
    <row r="1048519" spans="1:33" ht="12.75">
      <c r="A1048519" s="247"/>
      <c r="B1048519" s="248"/>
      <c r="C1048519" s="249"/>
      <c r="D1048519" s="250"/>
      <c r="E1048519" s="250"/>
      <c r="F1048519" s="250"/>
      <c r="G1048519" s="250"/>
      <c r="H1048519" s="250"/>
      <c r="I1048519" s="250"/>
      <c r="J1048519" s="244"/>
      <c r="K1048519" s="244"/>
      <c r="L1048519" s="244"/>
      <c r="M1048519" s="244"/>
      <c r="N1048519" s="244"/>
      <c r="O1048519" s="251"/>
      <c r="P1048519" s="251"/>
      <c r="Q1048519" s="251"/>
      <c r="R1048519" s="251"/>
      <c r="S1048519" s="251"/>
      <c r="T1048519" s="251"/>
      <c r="U1048519" s="251"/>
      <c r="V1048519" s="251"/>
      <c r="W1048519" s="251"/>
      <c r="X1048519" s="251"/>
      <c r="Y1048519" s="251"/>
      <c r="Z1048519" s="251"/>
      <c r="AA1048519" s="251"/>
      <c r="AB1048519" s="247"/>
      <c r="AC1048519" s="247"/>
      <c r="AD1048519" s="245"/>
      <c r="AE1048519" s="245"/>
      <c r="AF1048519" s="245"/>
      <c r="AG1048519" s="245"/>
    </row>
    <row r="1048520" spans="1:33" ht="12.75">
      <c r="A1048520" s="247"/>
      <c r="B1048520" s="248"/>
      <c r="C1048520" s="249"/>
      <c r="D1048520" s="250"/>
      <c r="E1048520" s="250"/>
      <c r="F1048520" s="250"/>
      <c r="G1048520" s="250"/>
      <c r="H1048520" s="250"/>
      <c r="I1048520" s="250"/>
      <c r="J1048520" s="244"/>
      <c r="K1048520" s="244"/>
      <c r="L1048520" s="244"/>
      <c r="M1048520" s="244"/>
      <c r="N1048520" s="244"/>
      <c r="O1048520" s="251"/>
      <c r="P1048520" s="251"/>
      <c r="Q1048520" s="251"/>
      <c r="R1048520" s="251"/>
      <c r="S1048520" s="251"/>
      <c r="T1048520" s="251"/>
      <c r="U1048520" s="251"/>
      <c r="V1048520" s="251"/>
      <c r="W1048520" s="251"/>
      <c r="X1048520" s="251"/>
      <c r="Y1048520" s="251"/>
      <c r="Z1048520" s="251"/>
      <c r="AA1048520" s="251"/>
      <c r="AB1048520" s="247"/>
      <c r="AC1048520" s="247"/>
      <c r="AD1048520" s="245"/>
      <c r="AE1048520" s="245"/>
      <c r="AF1048520" s="245"/>
      <c r="AG1048520" s="245"/>
    </row>
    <row r="1048521" spans="1:33" ht="12.75">
      <c r="A1048521" s="247"/>
      <c r="B1048521" s="248"/>
      <c r="C1048521" s="249"/>
      <c r="D1048521" s="250"/>
      <c r="E1048521" s="250"/>
      <c r="F1048521" s="250"/>
      <c r="G1048521" s="250"/>
      <c r="H1048521" s="250"/>
      <c r="I1048521" s="250"/>
      <c r="J1048521" s="244"/>
      <c r="K1048521" s="244"/>
      <c r="L1048521" s="244"/>
      <c r="M1048521" s="244"/>
      <c r="N1048521" s="244"/>
      <c r="O1048521" s="251"/>
      <c r="P1048521" s="251"/>
      <c r="Q1048521" s="251"/>
      <c r="R1048521" s="251"/>
      <c r="S1048521" s="251"/>
      <c r="T1048521" s="251"/>
      <c r="U1048521" s="251"/>
      <c r="V1048521" s="251"/>
      <c r="W1048521" s="251"/>
      <c r="X1048521" s="251"/>
      <c r="Y1048521" s="251"/>
      <c r="Z1048521" s="251"/>
      <c r="AA1048521" s="251"/>
      <c r="AB1048521" s="247"/>
      <c r="AC1048521" s="247"/>
      <c r="AD1048521" s="245"/>
      <c r="AE1048521" s="245"/>
      <c r="AF1048521" s="245"/>
      <c r="AG1048521" s="245"/>
    </row>
    <row r="1048522" spans="1:33" ht="12.75">
      <c r="A1048522" s="247"/>
      <c r="B1048522" s="248"/>
      <c r="C1048522" s="249"/>
      <c r="D1048522" s="250"/>
      <c r="E1048522" s="250"/>
      <c r="F1048522" s="250"/>
      <c r="G1048522" s="250"/>
      <c r="H1048522" s="250"/>
      <c r="I1048522" s="250"/>
      <c r="J1048522" s="244"/>
      <c r="K1048522" s="244"/>
      <c r="L1048522" s="244"/>
      <c r="M1048522" s="244"/>
      <c r="N1048522" s="244"/>
      <c r="O1048522" s="251"/>
      <c r="P1048522" s="251"/>
      <c r="Q1048522" s="251"/>
      <c r="R1048522" s="251"/>
      <c r="S1048522" s="251"/>
      <c r="T1048522" s="251"/>
      <c r="U1048522" s="251"/>
      <c r="V1048522" s="251"/>
      <c r="W1048522" s="251"/>
      <c r="X1048522" s="251"/>
      <c r="Y1048522" s="251"/>
      <c r="Z1048522" s="251"/>
      <c r="AA1048522" s="251"/>
      <c r="AB1048522" s="247"/>
      <c r="AC1048522" s="247"/>
      <c r="AD1048522" s="245"/>
      <c r="AE1048522" s="245"/>
      <c r="AF1048522" s="245"/>
      <c r="AG1048522" s="245"/>
    </row>
    <row r="1048523" spans="1:33" ht="12.75">
      <c r="A1048523" s="247"/>
      <c r="B1048523" s="248"/>
      <c r="C1048523" s="249"/>
      <c r="D1048523" s="250"/>
      <c r="E1048523" s="250"/>
      <c r="F1048523" s="250"/>
      <c r="G1048523" s="250"/>
      <c r="H1048523" s="250"/>
      <c r="I1048523" s="250"/>
      <c r="J1048523" s="244"/>
      <c r="K1048523" s="244"/>
      <c r="L1048523" s="244"/>
      <c r="M1048523" s="244"/>
      <c r="N1048523" s="244"/>
      <c r="O1048523" s="251"/>
      <c r="P1048523" s="251"/>
      <c r="Q1048523" s="251"/>
      <c r="R1048523" s="251"/>
      <c r="S1048523" s="251"/>
      <c r="T1048523" s="251"/>
      <c r="U1048523" s="251"/>
      <c r="V1048523" s="251"/>
      <c r="W1048523" s="251"/>
      <c r="X1048523" s="251"/>
      <c r="Y1048523" s="251"/>
      <c r="Z1048523" s="251"/>
      <c r="AA1048523" s="251"/>
      <c r="AB1048523" s="247"/>
      <c r="AC1048523" s="247"/>
      <c r="AD1048523" s="245"/>
      <c r="AE1048523" s="245"/>
      <c r="AF1048523" s="245"/>
      <c r="AG1048523" s="245"/>
    </row>
    <row r="1048524" spans="1:33" ht="12.75">
      <c r="A1048524" s="247"/>
      <c r="B1048524" s="248"/>
      <c r="C1048524" s="249"/>
      <c r="D1048524" s="250"/>
      <c r="E1048524" s="250"/>
      <c r="F1048524" s="250"/>
      <c r="G1048524" s="250"/>
      <c r="H1048524" s="250"/>
      <c r="I1048524" s="250"/>
      <c r="J1048524" s="244"/>
      <c r="K1048524" s="244"/>
      <c r="L1048524" s="244"/>
      <c r="M1048524" s="244"/>
      <c r="N1048524" s="244"/>
      <c r="O1048524" s="251"/>
      <c r="P1048524" s="251"/>
      <c r="Q1048524" s="251"/>
      <c r="R1048524" s="251"/>
      <c r="S1048524" s="251"/>
      <c r="T1048524" s="251"/>
      <c r="U1048524" s="251"/>
      <c r="V1048524" s="251"/>
      <c r="W1048524" s="251"/>
      <c r="X1048524" s="251"/>
      <c r="Y1048524" s="251"/>
      <c r="Z1048524" s="251"/>
      <c r="AA1048524" s="251"/>
      <c r="AB1048524" s="247"/>
      <c r="AC1048524" s="247"/>
      <c r="AD1048524" s="245"/>
      <c r="AE1048524" s="245"/>
      <c r="AF1048524" s="245"/>
      <c r="AG1048524" s="245"/>
    </row>
    <row r="1048525" spans="1:33" ht="12.75">
      <c r="A1048525" s="247"/>
      <c r="B1048525" s="248"/>
      <c r="C1048525" s="249"/>
      <c r="D1048525" s="250"/>
      <c r="E1048525" s="250"/>
      <c r="F1048525" s="250"/>
      <c r="G1048525" s="250"/>
      <c r="H1048525" s="250"/>
      <c r="I1048525" s="250"/>
      <c r="J1048525" s="244"/>
      <c r="K1048525" s="244"/>
      <c r="L1048525" s="244"/>
      <c r="M1048525" s="244"/>
      <c r="N1048525" s="244"/>
      <c r="O1048525" s="251"/>
      <c r="P1048525" s="251"/>
      <c r="Q1048525" s="251"/>
      <c r="R1048525" s="251"/>
      <c r="S1048525" s="251"/>
      <c r="T1048525" s="251"/>
      <c r="U1048525" s="251"/>
      <c r="V1048525" s="251"/>
      <c r="W1048525" s="251"/>
      <c r="X1048525" s="251"/>
      <c r="Y1048525" s="251"/>
      <c r="Z1048525" s="251"/>
      <c r="AA1048525" s="251"/>
      <c r="AB1048525" s="247"/>
      <c r="AC1048525" s="247"/>
      <c r="AD1048525" s="245"/>
      <c r="AE1048525" s="245"/>
      <c r="AF1048525" s="245"/>
      <c r="AG1048525" s="245"/>
    </row>
    <row r="1048526" spans="1:33" ht="12.75">
      <c r="A1048526" s="247"/>
      <c r="B1048526" s="248"/>
      <c r="C1048526" s="249"/>
      <c r="D1048526" s="250"/>
      <c r="E1048526" s="250"/>
      <c r="F1048526" s="250"/>
      <c r="G1048526" s="250"/>
      <c r="H1048526" s="250"/>
      <c r="I1048526" s="250"/>
      <c r="J1048526" s="244"/>
      <c r="K1048526" s="244"/>
      <c r="L1048526" s="244"/>
      <c r="M1048526" s="244"/>
      <c r="N1048526" s="244"/>
      <c r="O1048526" s="251"/>
      <c r="P1048526" s="251"/>
      <c r="Q1048526" s="251"/>
      <c r="R1048526" s="251"/>
      <c r="S1048526" s="251"/>
      <c r="T1048526" s="251"/>
      <c r="U1048526" s="251"/>
      <c r="V1048526" s="251"/>
      <c r="W1048526" s="251"/>
      <c r="X1048526" s="251"/>
      <c r="Y1048526" s="251"/>
      <c r="Z1048526" s="251"/>
      <c r="AA1048526" s="251"/>
      <c r="AB1048526" s="247"/>
      <c r="AC1048526" s="247"/>
      <c r="AD1048526" s="245"/>
      <c r="AE1048526" s="245"/>
      <c r="AF1048526" s="245"/>
      <c r="AG1048526" s="245"/>
    </row>
    <row r="1048527" spans="1:33" ht="12.75">
      <c r="A1048527" s="247"/>
      <c r="B1048527" s="248"/>
      <c r="C1048527" s="249"/>
      <c r="D1048527" s="250"/>
      <c r="E1048527" s="250"/>
      <c r="F1048527" s="250"/>
      <c r="G1048527" s="250"/>
      <c r="H1048527" s="250"/>
      <c r="I1048527" s="250"/>
      <c r="J1048527" s="244"/>
      <c r="K1048527" s="244"/>
      <c r="L1048527" s="244"/>
      <c r="M1048527" s="244"/>
      <c r="N1048527" s="244"/>
      <c r="O1048527" s="251"/>
      <c r="P1048527" s="251"/>
      <c r="Q1048527" s="251"/>
      <c r="R1048527" s="251"/>
      <c r="S1048527" s="251"/>
      <c r="T1048527" s="251"/>
      <c r="U1048527" s="251"/>
      <c r="V1048527" s="251"/>
      <c r="W1048527" s="251"/>
      <c r="X1048527" s="251"/>
      <c r="Y1048527" s="251"/>
      <c r="Z1048527" s="251"/>
      <c r="AA1048527" s="251"/>
      <c r="AB1048527" s="247"/>
      <c r="AC1048527" s="247"/>
      <c r="AD1048527" s="245"/>
      <c r="AE1048527" s="245"/>
      <c r="AF1048527" s="245"/>
      <c r="AG1048527" s="245"/>
    </row>
    <row r="1048528" spans="1:33" ht="12.75">
      <c r="A1048528" s="247"/>
      <c r="B1048528" s="248"/>
      <c r="C1048528" s="249"/>
      <c r="D1048528" s="250"/>
      <c r="E1048528" s="250"/>
      <c r="F1048528" s="250"/>
      <c r="G1048528" s="250"/>
      <c r="H1048528" s="250"/>
      <c r="I1048528" s="250"/>
      <c r="J1048528" s="244"/>
      <c r="K1048528" s="244"/>
      <c r="L1048528" s="244"/>
      <c r="M1048528" s="244"/>
      <c r="N1048528" s="244"/>
      <c r="O1048528" s="251"/>
      <c r="P1048528" s="251"/>
      <c r="Q1048528" s="251"/>
      <c r="R1048528" s="251"/>
      <c r="S1048528" s="251"/>
      <c r="T1048528" s="251"/>
      <c r="U1048528" s="251"/>
      <c r="V1048528" s="251"/>
      <c r="W1048528" s="251"/>
      <c r="X1048528" s="251"/>
      <c r="Y1048528" s="251"/>
      <c r="Z1048528" s="251"/>
      <c r="AA1048528" s="251"/>
      <c r="AB1048528" s="247"/>
      <c r="AC1048528" s="247"/>
      <c r="AD1048528" s="245"/>
      <c r="AE1048528" s="245"/>
      <c r="AF1048528" s="245"/>
      <c r="AG1048528" s="245"/>
    </row>
    <row r="1048529" spans="1:33" ht="12.75">
      <c r="A1048529" s="247"/>
      <c r="B1048529" s="248"/>
      <c r="C1048529" s="249"/>
      <c r="D1048529" s="250"/>
      <c r="E1048529" s="250"/>
      <c r="F1048529" s="250"/>
      <c r="G1048529" s="250"/>
      <c r="H1048529" s="250"/>
      <c r="I1048529" s="250"/>
      <c r="J1048529" s="244"/>
      <c r="K1048529" s="244"/>
      <c r="L1048529" s="244"/>
      <c r="M1048529" s="244"/>
      <c r="N1048529" s="244"/>
      <c r="O1048529" s="251"/>
      <c r="P1048529" s="251"/>
      <c r="Q1048529" s="251"/>
      <c r="R1048529" s="251"/>
      <c r="S1048529" s="251"/>
      <c r="T1048529" s="251"/>
      <c r="U1048529" s="251"/>
      <c r="V1048529" s="251"/>
      <c r="W1048529" s="251"/>
      <c r="X1048529" s="251"/>
      <c r="Y1048529" s="251"/>
      <c r="Z1048529" s="251"/>
      <c r="AA1048529" s="251"/>
      <c r="AB1048529" s="247"/>
      <c r="AC1048529" s="247"/>
      <c r="AD1048529" s="245"/>
      <c r="AE1048529" s="245"/>
      <c r="AF1048529" s="245"/>
      <c r="AG1048529" s="245"/>
    </row>
    <row r="1048530" spans="1:33" ht="12.75">
      <c r="A1048530" s="247"/>
      <c r="B1048530" s="248"/>
      <c r="C1048530" s="249"/>
      <c r="D1048530" s="250"/>
      <c r="E1048530" s="250"/>
      <c r="F1048530" s="250"/>
      <c r="G1048530" s="250"/>
      <c r="H1048530" s="250"/>
      <c r="I1048530" s="250"/>
      <c r="J1048530" s="244"/>
      <c r="K1048530" s="244"/>
      <c r="L1048530" s="244"/>
      <c r="M1048530" s="244"/>
      <c r="N1048530" s="244"/>
      <c r="O1048530" s="251"/>
      <c r="P1048530" s="251"/>
      <c r="Q1048530" s="251"/>
      <c r="R1048530" s="251"/>
      <c r="S1048530" s="251"/>
      <c r="T1048530" s="251"/>
      <c r="U1048530" s="251"/>
      <c r="V1048530" s="251"/>
      <c r="W1048530" s="251"/>
      <c r="X1048530" s="251"/>
      <c r="Y1048530" s="251"/>
      <c r="Z1048530" s="251"/>
      <c r="AA1048530" s="251"/>
      <c r="AB1048530" s="247"/>
      <c r="AC1048530" s="247"/>
      <c r="AD1048530" s="245"/>
      <c r="AE1048530" s="245"/>
      <c r="AF1048530" s="245"/>
      <c r="AG1048530" s="245"/>
    </row>
    <row r="1048531" spans="1:33" ht="12.75">
      <c r="A1048531" s="247"/>
      <c r="B1048531" s="248"/>
      <c r="C1048531" s="249"/>
      <c r="D1048531" s="250"/>
      <c r="E1048531" s="250"/>
      <c r="F1048531" s="250"/>
      <c r="G1048531" s="250"/>
      <c r="H1048531" s="250"/>
      <c r="I1048531" s="250"/>
      <c r="J1048531" s="244"/>
      <c r="K1048531" s="244"/>
      <c r="L1048531" s="244"/>
      <c r="M1048531" s="244"/>
      <c r="N1048531" s="244"/>
      <c r="O1048531" s="251"/>
      <c r="P1048531" s="251"/>
      <c r="Q1048531" s="251"/>
      <c r="R1048531" s="251"/>
      <c r="S1048531" s="251"/>
      <c r="T1048531" s="251"/>
      <c r="U1048531" s="251"/>
      <c r="V1048531" s="251"/>
      <c r="W1048531" s="251"/>
      <c r="X1048531" s="251"/>
      <c r="Y1048531" s="251"/>
      <c r="Z1048531" s="251"/>
      <c r="AA1048531" s="251"/>
      <c r="AB1048531" s="247"/>
      <c r="AC1048531" s="247"/>
      <c r="AD1048531" s="245"/>
      <c r="AE1048531" s="245"/>
      <c r="AF1048531" s="245"/>
      <c r="AG1048531" s="245"/>
    </row>
    <row r="1048532" spans="1:33" ht="12.75">
      <c r="A1048532" s="247"/>
      <c r="B1048532" s="248"/>
      <c r="C1048532" s="249"/>
      <c r="D1048532" s="250"/>
      <c r="E1048532" s="250"/>
      <c r="F1048532" s="250"/>
      <c r="G1048532" s="250"/>
      <c r="H1048532" s="250"/>
      <c r="I1048532" s="250"/>
      <c r="J1048532" s="244"/>
      <c r="K1048532" s="244"/>
      <c r="L1048532" s="244"/>
      <c r="M1048532" s="244"/>
      <c r="N1048532" s="244"/>
      <c r="O1048532" s="251"/>
      <c r="P1048532" s="251"/>
      <c r="Q1048532" s="251"/>
      <c r="R1048532" s="251"/>
      <c r="S1048532" s="251"/>
      <c r="T1048532" s="251"/>
      <c r="U1048532" s="251"/>
      <c r="V1048532" s="251"/>
      <c r="W1048532" s="251"/>
      <c r="X1048532" s="251"/>
      <c r="Y1048532" s="251"/>
      <c r="Z1048532" s="251"/>
      <c r="AA1048532" s="251"/>
      <c r="AB1048532" s="247"/>
      <c r="AC1048532" s="247"/>
      <c r="AD1048532" s="245"/>
      <c r="AE1048532" s="245"/>
      <c r="AF1048532" s="245"/>
      <c r="AG1048532" s="245"/>
    </row>
    <row r="1048533" spans="1:33" ht="12.75">
      <c r="A1048533" s="247"/>
      <c r="B1048533" s="248"/>
      <c r="C1048533" s="249"/>
      <c r="D1048533" s="250"/>
      <c r="E1048533" s="250"/>
      <c r="F1048533" s="250"/>
      <c r="G1048533" s="250"/>
      <c r="H1048533" s="250"/>
      <c r="I1048533" s="250"/>
      <c r="J1048533" s="244"/>
      <c r="K1048533" s="244"/>
      <c r="L1048533" s="244"/>
      <c r="M1048533" s="244"/>
      <c r="N1048533" s="244"/>
      <c r="O1048533" s="251"/>
      <c r="P1048533" s="251"/>
      <c r="Q1048533" s="251"/>
      <c r="R1048533" s="251"/>
      <c r="S1048533" s="251"/>
      <c r="T1048533" s="251"/>
      <c r="U1048533" s="251"/>
      <c r="V1048533" s="251"/>
      <c r="W1048533" s="251"/>
      <c r="X1048533" s="251"/>
      <c r="Y1048533" s="251"/>
      <c r="Z1048533" s="251"/>
      <c r="AA1048533" s="251"/>
      <c r="AB1048533" s="247"/>
      <c r="AC1048533" s="247"/>
      <c r="AD1048533" s="245"/>
      <c r="AE1048533" s="245"/>
      <c r="AF1048533" s="245"/>
      <c r="AG1048533" s="245"/>
    </row>
    <row r="1048534" spans="1:33" ht="12.75">
      <c r="A1048534" s="247"/>
      <c r="B1048534" s="248"/>
      <c r="C1048534" s="249"/>
      <c r="D1048534" s="250"/>
      <c r="E1048534" s="250"/>
      <c r="F1048534" s="250"/>
      <c r="G1048534" s="250"/>
      <c r="H1048534" s="250"/>
      <c r="I1048534" s="250"/>
      <c r="J1048534" s="244"/>
      <c r="K1048534" s="244"/>
      <c r="L1048534" s="244"/>
      <c r="M1048534" s="244"/>
      <c r="N1048534" s="244"/>
      <c r="O1048534" s="251"/>
      <c r="P1048534" s="251"/>
      <c r="Q1048534" s="251"/>
      <c r="R1048534" s="251"/>
      <c r="S1048534" s="251"/>
      <c r="T1048534" s="251"/>
      <c r="U1048534" s="251"/>
      <c r="V1048534" s="251"/>
      <c r="W1048534" s="251"/>
      <c r="X1048534" s="251"/>
      <c r="Y1048534" s="251"/>
      <c r="Z1048534" s="251"/>
      <c r="AA1048534" s="251"/>
      <c r="AB1048534" s="247"/>
      <c r="AC1048534" s="247"/>
      <c r="AD1048534" s="245"/>
      <c r="AE1048534" s="245"/>
      <c r="AF1048534" s="245"/>
      <c r="AG1048534" s="245"/>
    </row>
    <row r="1048535" spans="1:33" ht="12.75">
      <c r="A1048535" s="247"/>
      <c r="B1048535" s="248"/>
      <c r="C1048535" s="249"/>
      <c r="D1048535" s="250"/>
      <c r="E1048535" s="250"/>
      <c r="F1048535" s="250"/>
      <c r="G1048535" s="250"/>
      <c r="H1048535" s="250"/>
      <c r="I1048535" s="250"/>
      <c r="J1048535" s="244"/>
      <c r="K1048535" s="244"/>
      <c r="L1048535" s="244"/>
      <c r="M1048535" s="244"/>
      <c r="N1048535" s="244"/>
      <c r="O1048535" s="251"/>
      <c r="P1048535" s="251"/>
      <c r="Q1048535" s="251"/>
      <c r="R1048535" s="251"/>
      <c r="S1048535" s="251"/>
      <c r="T1048535" s="251"/>
      <c r="U1048535" s="251"/>
      <c r="V1048535" s="251"/>
      <c r="W1048535" s="251"/>
      <c r="X1048535" s="251"/>
      <c r="Y1048535" s="251"/>
      <c r="Z1048535" s="251"/>
      <c r="AA1048535" s="251"/>
      <c r="AB1048535" s="247"/>
      <c r="AC1048535" s="247"/>
      <c r="AD1048535" s="245"/>
      <c r="AE1048535" s="245"/>
      <c r="AF1048535" s="245"/>
      <c r="AG1048535" s="245"/>
    </row>
    <row r="1048536" spans="1:33" ht="12.75">
      <c r="A1048536" s="247"/>
      <c r="B1048536" s="248"/>
      <c r="C1048536" s="249"/>
      <c r="D1048536" s="250"/>
      <c r="E1048536" s="250"/>
      <c r="F1048536" s="250"/>
      <c r="G1048536" s="250"/>
      <c r="H1048536" s="250"/>
      <c r="I1048536" s="250"/>
      <c r="J1048536" s="244"/>
      <c r="K1048536" s="244"/>
      <c r="L1048536" s="244"/>
      <c r="M1048536" s="244"/>
      <c r="N1048536" s="244"/>
      <c r="O1048536" s="251"/>
      <c r="P1048536" s="251"/>
      <c r="Q1048536" s="251"/>
      <c r="R1048536" s="251"/>
      <c r="S1048536" s="251"/>
      <c r="T1048536" s="251"/>
      <c r="U1048536" s="251"/>
      <c r="V1048536" s="251"/>
      <c r="W1048536" s="251"/>
      <c r="X1048536" s="251"/>
      <c r="Y1048536" s="251"/>
      <c r="Z1048536" s="251"/>
      <c r="AA1048536" s="251"/>
      <c r="AB1048536" s="247"/>
      <c r="AC1048536" s="247"/>
      <c r="AD1048536" s="245"/>
      <c r="AE1048536" s="245"/>
      <c r="AF1048536" s="245"/>
      <c r="AG1048536" s="245"/>
    </row>
    <row r="1048537" spans="1:33" ht="12.75">
      <c r="A1048537" s="247"/>
      <c r="B1048537" s="248"/>
      <c r="C1048537" s="249"/>
      <c r="D1048537" s="250"/>
      <c r="E1048537" s="250"/>
      <c r="F1048537" s="250"/>
      <c r="G1048537" s="250"/>
      <c r="H1048537" s="250"/>
      <c r="I1048537" s="250"/>
      <c r="J1048537" s="244"/>
      <c r="K1048537" s="244"/>
      <c r="L1048537" s="244"/>
      <c r="M1048537" s="244"/>
      <c r="N1048537" s="244"/>
      <c r="O1048537" s="251"/>
      <c r="P1048537" s="251"/>
      <c r="Q1048537" s="251"/>
      <c r="R1048537" s="251"/>
      <c r="S1048537" s="251"/>
      <c r="T1048537" s="251"/>
      <c r="U1048537" s="251"/>
      <c r="V1048537" s="251"/>
      <c r="W1048537" s="251"/>
      <c r="X1048537" s="251"/>
      <c r="Y1048537" s="251"/>
      <c r="Z1048537" s="251"/>
      <c r="AA1048537" s="251"/>
      <c r="AB1048537" s="247"/>
      <c r="AC1048537" s="247"/>
      <c r="AD1048537" s="245"/>
      <c r="AE1048537" s="245"/>
      <c r="AF1048537" s="245"/>
      <c r="AG1048537" s="245"/>
    </row>
    <row r="1048538" spans="1:33" ht="12.75">
      <c r="A1048538" s="247"/>
      <c r="B1048538" s="248"/>
      <c r="C1048538" s="249"/>
      <c r="D1048538" s="250"/>
      <c r="E1048538" s="250"/>
      <c r="F1048538" s="250"/>
      <c r="G1048538" s="250"/>
      <c r="H1048538" s="250"/>
      <c r="I1048538" s="250"/>
      <c r="J1048538" s="244"/>
      <c r="K1048538" s="244"/>
      <c r="L1048538" s="244"/>
      <c r="M1048538" s="244"/>
      <c r="N1048538" s="244"/>
      <c r="O1048538" s="251"/>
      <c r="P1048538" s="251"/>
      <c r="Q1048538" s="251"/>
      <c r="R1048538" s="251"/>
      <c r="S1048538" s="251"/>
      <c r="T1048538" s="251"/>
      <c r="U1048538" s="251"/>
      <c r="V1048538" s="251"/>
      <c r="W1048538" s="251"/>
      <c r="X1048538" s="251"/>
      <c r="Y1048538" s="251"/>
      <c r="Z1048538" s="251"/>
      <c r="AA1048538" s="251"/>
      <c r="AB1048538" s="247"/>
      <c r="AC1048538" s="247"/>
      <c r="AD1048538" s="245"/>
      <c r="AE1048538" s="245"/>
      <c r="AF1048538" s="245"/>
      <c r="AG1048538" s="245"/>
    </row>
    <row r="1048539" spans="1:33" ht="12.75">
      <c r="A1048539" s="247"/>
      <c r="B1048539" s="248"/>
      <c r="C1048539" s="249"/>
      <c r="D1048539" s="250"/>
      <c r="E1048539" s="250"/>
      <c r="F1048539" s="250"/>
      <c r="G1048539" s="250"/>
      <c r="H1048539" s="250"/>
      <c r="I1048539" s="250"/>
      <c r="J1048539" s="244"/>
      <c r="K1048539" s="244"/>
      <c r="L1048539" s="244"/>
      <c r="M1048539" s="244"/>
      <c r="N1048539" s="244"/>
      <c r="O1048539" s="251"/>
      <c r="P1048539" s="251"/>
      <c r="Q1048539" s="251"/>
      <c r="R1048539" s="251"/>
      <c r="S1048539" s="251"/>
      <c r="T1048539" s="251"/>
      <c r="U1048539" s="251"/>
      <c r="V1048539" s="251"/>
      <c r="W1048539" s="251"/>
      <c r="X1048539" s="251"/>
      <c r="Y1048539" s="251"/>
      <c r="Z1048539" s="251"/>
      <c r="AA1048539" s="251"/>
      <c r="AB1048539" s="247"/>
      <c r="AC1048539" s="247"/>
      <c r="AD1048539" s="245"/>
      <c r="AE1048539" s="245"/>
      <c r="AF1048539" s="245"/>
      <c r="AG1048539" s="245"/>
    </row>
    <row r="1048540" spans="1:33" ht="12.75">
      <c r="A1048540" s="247"/>
      <c r="B1048540" s="248"/>
      <c r="C1048540" s="249"/>
      <c r="D1048540" s="250"/>
      <c r="E1048540" s="250"/>
      <c r="F1048540" s="250"/>
      <c r="G1048540" s="250"/>
      <c r="H1048540" s="250"/>
      <c r="I1048540" s="250"/>
      <c r="J1048540" s="244"/>
      <c r="K1048540" s="244"/>
      <c r="L1048540" s="244"/>
      <c r="M1048540" s="244"/>
      <c r="N1048540" s="244"/>
      <c r="O1048540" s="251"/>
      <c r="P1048540" s="251"/>
      <c r="Q1048540" s="251"/>
      <c r="R1048540" s="251"/>
      <c r="S1048540" s="251"/>
      <c r="T1048540" s="251"/>
      <c r="U1048540" s="251"/>
      <c r="V1048540" s="251"/>
      <c r="W1048540" s="251"/>
      <c r="X1048540" s="251"/>
      <c r="Y1048540" s="251"/>
      <c r="Z1048540" s="251"/>
      <c r="AA1048540" s="251"/>
      <c r="AB1048540" s="247"/>
      <c r="AC1048540" s="247"/>
      <c r="AD1048540" s="245"/>
      <c r="AE1048540" s="245"/>
      <c r="AF1048540" s="245"/>
      <c r="AG1048540" s="245"/>
    </row>
    <row r="1048541" spans="1:33" ht="12.75">
      <c r="A1048541" s="247"/>
      <c r="B1048541" s="248"/>
      <c r="C1048541" s="249"/>
      <c r="D1048541" s="250"/>
      <c r="E1048541" s="250"/>
      <c r="F1048541" s="250"/>
      <c r="G1048541" s="250"/>
      <c r="H1048541" s="250"/>
      <c r="I1048541" s="250"/>
      <c r="J1048541" s="244"/>
      <c r="K1048541" s="244"/>
      <c r="L1048541" s="244"/>
      <c r="M1048541" s="244"/>
      <c r="N1048541" s="244"/>
      <c r="O1048541" s="251"/>
      <c r="P1048541" s="251"/>
      <c r="Q1048541" s="251"/>
      <c r="R1048541" s="251"/>
      <c r="S1048541" s="251"/>
      <c r="T1048541" s="251"/>
      <c r="U1048541" s="251"/>
      <c r="V1048541" s="251"/>
      <c r="W1048541" s="251"/>
      <c r="X1048541" s="251"/>
      <c r="Y1048541" s="251"/>
      <c r="Z1048541" s="251"/>
      <c r="AA1048541" s="251"/>
      <c r="AB1048541" s="247"/>
      <c r="AC1048541" s="247"/>
      <c r="AD1048541" s="245"/>
      <c r="AE1048541" s="245"/>
      <c r="AF1048541" s="245"/>
      <c r="AG1048541" s="245"/>
    </row>
    <row r="1048542" spans="1:33" ht="12.75">
      <c r="A1048542" s="247"/>
      <c r="B1048542" s="248"/>
      <c r="C1048542" s="249"/>
      <c r="D1048542" s="250"/>
      <c r="E1048542" s="250"/>
      <c r="F1048542" s="250"/>
      <c r="G1048542" s="250"/>
      <c r="H1048542" s="250"/>
      <c r="I1048542" s="250"/>
      <c r="J1048542" s="244"/>
      <c r="K1048542" s="244"/>
      <c r="L1048542" s="244"/>
      <c r="M1048542" s="244"/>
      <c r="N1048542" s="244"/>
      <c r="O1048542" s="251"/>
      <c r="P1048542" s="251"/>
      <c r="Q1048542" s="251"/>
      <c r="R1048542" s="251"/>
      <c r="S1048542" s="251"/>
      <c r="T1048542" s="251"/>
      <c r="U1048542" s="251"/>
      <c r="V1048542" s="251"/>
      <c r="W1048542" s="251"/>
      <c r="X1048542" s="251"/>
      <c r="Y1048542" s="251"/>
      <c r="Z1048542" s="251"/>
      <c r="AA1048542" s="251"/>
      <c r="AB1048542" s="247"/>
      <c r="AC1048542" s="247"/>
      <c r="AD1048542" s="245"/>
      <c r="AE1048542" s="245"/>
      <c r="AF1048542" s="245"/>
      <c r="AG1048542" s="245"/>
    </row>
    <row r="1048543" spans="1:33" ht="12.75">
      <c r="A1048543" s="247"/>
      <c r="B1048543" s="248"/>
      <c r="C1048543" s="249"/>
      <c r="D1048543" s="250"/>
      <c r="E1048543" s="250"/>
      <c r="F1048543" s="250"/>
      <c r="G1048543" s="250"/>
      <c r="H1048543" s="250"/>
      <c r="I1048543" s="250"/>
      <c r="J1048543" s="244"/>
      <c r="K1048543" s="244"/>
      <c r="L1048543" s="244"/>
      <c r="M1048543" s="244"/>
      <c r="N1048543" s="244"/>
      <c r="O1048543" s="251"/>
      <c r="P1048543" s="251"/>
      <c r="Q1048543" s="251"/>
      <c r="R1048543" s="251"/>
      <c r="S1048543" s="251"/>
      <c r="T1048543" s="251"/>
      <c r="U1048543" s="251"/>
      <c r="V1048543" s="251"/>
      <c r="W1048543" s="251"/>
      <c r="X1048543" s="251"/>
      <c r="Y1048543" s="251"/>
      <c r="Z1048543" s="251"/>
      <c r="AA1048543" s="251"/>
      <c r="AB1048543" s="247"/>
      <c r="AC1048543" s="247"/>
      <c r="AD1048543" s="245"/>
      <c r="AE1048543" s="245"/>
      <c r="AF1048543" s="245"/>
      <c r="AG1048543" s="245"/>
    </row>
    <row r="1048544" spans="1:33" ht="12.75">
      <c r="A1048544" s="247"/>
      <c r="B1048544" s="248"/>
      <c r="C1048544" s="249"/>
      <c r="D1048544" s="250"/>
      <c r="E1048544" s="250"/>
      <c r="F1048544" s="250"/>
      <c r="G1048544" s="250"/>
      <c r="H1048544" s="250"/>
      <c r="I1048544" s="250"/>
      <c r="J1048544" s="244"/>
      <c r="K1048544" s="244"/>
      <c r="L1048544" s="244"/>
      <c r="M1048544" s="244"/>
      <c r="N1048544" s="244"/>
      <c r="O1048544" s="251"/>
      <c r="P1048544" s="251"/>
      <c r="Q1048544" s="251"/>
      <c r="R1048544" s="251"/>
      <c r="S1048544" s="251"/>
      <c r="T1048544" s="251"/>
      <c r="U1048544" s="251"/>
      <c r="V1048544" s="251"/>
      <c r="W1048544" s="251"/>
      <c r="X1048544" s="251"/>
      <c r="Y1048544" s="251"/>
      <c r="Z1048544" s="251"/>
      <c r="AA1048544" s="251"/>
      <c r="AB1048544" s="247"/>
      <c r="AC1048544" s="247"/>
      <c r="AD1048544" s="245"/>
      <c r="AE1048544" s="245"/>
      <c r="AF1048544" s="245"/>
      <c r="AG1048544" s="245"/>
    </row>
    <row r="1048545" spans="1:33" ht="12.75">
      <c r="A1048545" s="247"/>
      <c r="B1048545" s="248"/>
      <c r="C1048545" s="249"/>
      <c r="D1048545" s="250"/>
      <c r="E1048545" s="250"/>
      <c r="F1048545" s="250"/>
      <c r="G1048545" s="250"/>
      <c r="H1048545" s="250"/>
      <c r="I1048545" s="250"/>
      <c r="J1048545" s="244"/>
      <c r="K1048545" s="244"/>
      <c r="L1048545" s="244"/>
      <c r="M1048545" s="244"/>
      <c r="N1048545" s="244"/>
      <c r="O1048545" s="251"/>
      <c r="P1048545" s="251"/>
      <c r="Q1048545" s="251"/>
      <c r="R1048545" s="251"/>
      <c r="S1048545" s="251"/>
      <c r="T1048545" s="251"/>
      <c r="U1048545" s="251"/>
      <c r="V1048545" s="251"/>
      <c r="W1048545" s="251"/>
      <c r="X1048545" s="251"/>
      <c r="Y1048545" s="251"/>
      <c r="Z1048545" s="251"/>
      <c r="AA1048545" s="251"/>
      <c r="AB1048545" s="247"/>
      <c r="AC1048545" s="247"/>
      <c r="AD1048545" s="245"/>
      <c r="AE1048545" s="245"/>
      <c r="AF1048545" s="245"/>
      <c r="AG1048545" s="245"/>
    </row>
    <row r="1048546" spans="1:33" ht="12.75">
      <c r="A1048546" s="247"/>
      <c r="B1048546" s="248"/>
      <c r="C1048546" s="249"/>
      <c r="D1048546" s="250"/>
      <c r="E1048546" s="250"/>
      <c r="F1048546" s="250"/>
      <c r="G1048546" s="250"/>
      <c r="H1048546" s="250"/>
      <c r="I1048546" s="250"/>
      <c r="J1048546" s="244"/>
      <c r="K1048546" s="244"/>
      <c r="L1048546" s="244"/>
      <c r="M1048546" s="244"/>
      <c r="N1048546" s="244"/>
      <c r="O1048546" s="251"/>
      <c r="P1048546" s="251"/>
      <c r="Q1048546" s="251"/>
      <c r="R1048546" s="251"/>
      <c r="S1048546" s="251"/>
      <c r="T1048546" s="251"/>
      <c r="U1048546" s="251"/>
      <c r="V1048546" s="251"/>
      <c r="W1048546" s="251"/>
      <c r="X1048546" s="251"/>
      <c r="Y1048546" s="251"/>
      <c r="Z1048546" s="251"/>
      <c r="AA1048546" s="251"/>
      <c r="AB1048546" s="247"/>
      <c r="AC1048546" s="247"/>
      <c r="AD1048546" s="245"/>
      <c r="AE1048546" s="245"/>
      <c r="AF1048546" s="245"/>
      <c r="AG1048546" s="245"/>
    </row>
    <row r="1048547" spans="1:33" ht="12.75">
      <c r="A1048547" s="247"/>
      <c r="B1048547" s="248"/>
      <c r="C1048547" s="249"/>
      <c r="D1048547" s="250"/>
      <c r="E1048547" s="250"/>
      <c r="F1048547" s="250"/>
      <c r="G1048547" s="250"/>
      <c r="H1048547" s="250"/>
      <c r="I1048547" s="250"/>
      <c r="J1048547" s="244"/>
      <c r="K1048547" s="244"/>
      <c r="L1048547" s="244"/>
      <c r="M1048547" s="244"/>
      <c r="N1048547" s="244"/>
      <c r="O1048547" s="251"/>
      <c r="P1048547" s="251"/>
      <c r="Q1048547" s="251"/>
      <c r="R1048547" s="251"/>
      <c r="S1048547" s="251"/>
      <c r="T1048547" s="251"/>
      <c r="U1048547" s="251"/>
      <c r="V1048547" s="251"/>
      <c r="W1048547" s="251"/>
      <c r="X1048547" s="251"/>
      <c r="Y1048547" s="251"/>
      <c r="Z1048547" s="251"/>
      <c r="AA1048547" s="251"/>
      <c r="AB1048547" s="247"/>
      <c r="AC1048547" s="247"/>
      <c r="AD1048547" s="245"/>
      <c r="AE1048547" s="245"/>
      <c r="AF1048547" s="245"/>
      <c r="AG1048547" s="245"/>
    </row>
    <row r="1048548" spans="1:33" ht="12.75">
      <c r="A1048548" s="247"/>
      <c r="B1048548" s="248"/>
      <c r="C1048548" s="249"/>
      <c r="D1048548" s="250"/>
      <c r="E1048548" s="250"/>
      <c r="F1048548" s="250"/>
      <c r="G1048548" s="250"/>
      <c r="H1048548" s="250"/>
      <c r="I1048548" s="250"/>
      <c r="J1048548" s="244"/>
      <c r="K1048548" s="244"/>
      <c r="L1048548" s="244"/>
      <c r="M1048548" s="244"/>
      <c r="N1048548" s="244"/>
      <c r="O1048548" s="251"/>
      <c r="P1048548" s="251"/>
      <c r="Q1048548" s="251"/>
      <c r="R1048548" s="251"/>
      <c r="S1048548" s="251"/>
      <c r="T1048548" s="251"/>
      <c r="U1048548" s="251"/>
      <c r="V1048548" s="251"/>
      <c r="W1048548" s="251"/>
      <c r="X1048548" s="251"/>
      <c r="Y1048548" s="251"/>
      <c r="Z1048548" s="251"/>
      <c r="AA1048548" s="251"/>
      <c r="AB1048548" s="247"/>
      <c r="AC1048548" s="247"/>
      <c r="AD1048548" s="245"/>
      <c r="AE1048548" s="245"/>
      <c r="AF1048548" s="245"/>
      <c r="AG1048548" s="245"/>
    </row>
    <row r="1048549" spans="1:33" ht="12.75">
      <c r="A1048549" s="247"/>
      <c r="B1048549" s="248"/>
      <c r="C1048549" s="249"/>
      <c r="D1048549" s="250"/>
      <c r="E1048549" s="250"/>
      <c r="F1048549" s="250"/>
      <c r="G1048549" s="250"/>
      <c r="H1048549" s="250"/>
      <c r="I1048549" s="250"/>
      <c r="J1048549" s="244"/>
      <c r="K1048549" s="244"/>
      <c r="L1048549" s="244"/>
      <c r="M1048549" s="244"/>
      <c r="N1048549" s="244"/>
      <c r="O1048549" s="251"/>
      <c r="P1048549" s="251"/>
      <c r="Q1048549" s="251"/>
      <c r="R1048549" s="251"/>
      <c r="S1048549" s="251"/>
      <c r="T1048549" s="251"/>
      <c r="U1048549" s="251"/>
      <c r="V1048549" s="251"/>
      <c r="W1048549" s="251"/>
      <c r="X1048549" s="251"/>
      <c r="Y1048549" s="251"/>
      <c r="Z1048549" s="251"/>
      <c r="AA1048549" s="251"/>
      <c r="AB1048549" s="247"/>
      <c r="AC1048549" s="247"/>
      <c r="AD1048549" s="245"/>
      <c r="AE1048549" s="245"/>
      <c r="AF1048549" s="245"/>
      <c r="AG1048549" s="245"/>
    </row>
    <row r="1048550" spans="1:33" ht="12.75">
      <c r="A1048550" s="247"/>
      <c r="B1048550" s="248"/>
      <c r="C1048550" s="249"/>
      <c r="D1048550" s="250"/>
      <c r="E1048550" s="250"/>
      <c r="F1048550" s="250"/>
      <c r="G1048550" s="250"/>
      <c r="H1048550" s="250"/>
      <c r="I1048550" s="250"/>
      <c r="J1048550" s="244"/>
      <c r="K1048550" s="244"/>
      <c r="L1048550" s="244"/>
      <c r="M1048550" s="244"/>
      <c r="N1048550" s="244"/>
      <c r="O1048550" s="251"/>
      <c r="P1048550" s="251"/>
      <c r="Q1048550" s="251"/>
      <c r="R1048550" s="251"/>
      <c r="S1048550" s="251"/>
      <c r="T1048550" s="251"/>
      <c r="U1048550" s="251"/>
      <c r="V1048550" s="251"/>
      <c r="W1048550" s="251"/>
      <c r="X1048550" s="251"/>
      <c r="Y1048550" s="251"/>
      <c r="Z1048550" s="251"/>
      <c r="AA1048550" s="251"/>
      <c r="AB1048550" s="247"/>
      <c r="AC1048550" s="247"/>
      <c r="AD1048550" s="245"/>
      <c r="AE1048550" s="245"/>
      <c r="AF1048550" s="245"/>
      <c r="AG1048550" s="245"/>
    </row>
    <row r="1048551" spans="1:33" ht="12.75">
      <c r="A1048551" s="247"/>
      <c r="B1048551" s="248"/>
      <c r="C1048551" s="249"/>
      <c r="D1048551" s="250"/>
      <c r="E1048551" s="250"/>
      <c r="F1048551" s="250"/>
      <c r="G1048551" s="250"/>
      <c r="H1048551" s="250"/>
      <c r="I1048551" s="250"/>
      <c r="J1048551" s="244"/>
      <c r="K1048551" s="244"/>
      <c r="L1048551" s="244"/>
      <c r="M1048551" s="244"/>
      <c r="N1048551" s="244"/>
      <c r="O1048551" s="251"/>
      <c r="P1048551" s="251"/>
      <c r="Q1048551" s="251"/>
      <c r="R1048551" s="251"/>
      <c r="S1048551" s="251"/>
      <c r="T1048551" s="251"/>
      <c r="U1048551" s="251"/>
      <c r="V1048551" s="251"/>
      <c r="W1048551" s="251"/>
      <c r="X1048551" s="251"/>
      <c r="Y1048551" s="251"/>
      <c r="Z1048551" s="251"/>
      <c r="AA1048551" s="251"/>
      <c r="AB1048551" s="247"/>
      <c r="AC1048551" s="247"/>
      <c r="AD1048551" s="245"/>
      <c r="AE1048551" s="245"/>
      <c r="AF1048551" s="245"/>
      <c r="AG1048551" s="245"/>
    </row>
    <row r="1048552" spans="1:33" ht="12.75">
      <c r="A1048552" s="247"/>
      <c r="B1048552" s="248"/>
      <c r="C1048552" s="249"/>
      <c r="D1048552" s="250"/>
      <c r="E1048552" s="250"/>
      <c r="F1048552" s="250"/>
      <c r="G1048552" s="250"/>
      <c r="H1048552" s="250"/>
      <c r="I1048552" s="250"/>
      <c r="J1048552" s="244"/>
      <c r="K1048552" s="244"/>
      <c r="L1048552" s="244"/>
      <c r="M1048552" s="244"/>
      <c r="N1048552" s="244"/>
      <c r="O1048552" s="251"/>
      <c r="P1048552" s="251"/>
      <c r="Q1048552" s="251"/>
      <c r="R1048552" s="251"/>
      <c r="S1048552" s="251"/>
      <c r="T1048552" s="251"/>
      <c r="U1048552" s="251"/>
      <c r="V1048552" s="251"/>
      <c r="W1048552" s="251"/>
      <c r="X1048552" s="251"/>
      <c r="Y1048552" s="251"/>
      <c r="Z1048552" s="251"/>
      <c r="AA1048552" s="251"/>
      <c r="AB1048552" s="247"/>
      <c r="AC1048552" s="247"/>
      <c r="AD1048552" s="245"/>
      <c r="AE1048552" s="245"/>
      <c r="AF1048552" s="245"/>
      <c r="AG1048552" s="245"/>
    </row>
    <row r="1048553" spans="1:33" ht="12.75">
      <c r="A1048553" s="247"/>
      <c r="B1048553" s="248"/>
      <c r="C1048553" s="249"/>
      <c r="D1048553" s="250"/>
      <c r="E1048553" s="250"/>
      <c r="F1048553" s="250"/>
      <c r="G1048553" s="250"/>
      <c r="H1048553" s="250"/>
      <c r="I1048553" s="250"/>
      <c r="J1048553" s="244"/>
      <c r="K1048553" s="244"/>
      <c r="L1048553" s="244"/>
      <c r="M1048553" s="244"/>
      <c r="N1048553" s="244"/>
      <c r="O1048553" s="251"/>
      <c r="P1048553" s="251"/>
      <c r="Q1048553" s="251"/>
      <c r="R1048553" s="251"/>
      <c r="S1048553" s="251"/>
      <c r="T1048553" s="251"/>
      <c r="U1048553" s="251"/>
      <c r="V1048553" s="251"/>
      <c r="W1048553" s="251"/>
      <c r="X1048553" s="251"/>
      <c r="Y1048553" s="251"/>
      <c r="Z1048553" s="251"/>
      <c r="AA1048553" s="251"/>
      <c r="AB1048553" s="247"/>
      <c r="AC1048553" s="247"/>
      <c r="AD1048553" s="245"/>
      <c r="AE1048553" s="245"/>
      <c r="AF1048553" s="245"/>
      <c r="AG1048553" s="245"/>
    </row>
    <row r="1048554" spans="1:33" ht="12.75">
      <c r="A1048554" s="247"/>
      <c r="B1048554" s="248"/>
      <c r="C1048554" s="249"/>
      <c r="D1048554" s="250"/>
      <c r="E1048554" s="250"/>
      <c r="F1048554" s="250"/>
      <c r="G1048554" s="250"/>
      <c r="H1048554" s="250"/>
      <c r="I1048554" s="250"/>
      <c r="J1048554" s="244"/>
      <c r="K1048554" s="244"/>
      <c r="L1048554" s="244"/>
      <c r="M1048554" s="244"/>
      <c r="N1048554" s="244"/>
      <c r="O1048554" s="251"/>
      <c r="P1048554" s="251"/>
      <c r="Q1048554" s="251"/>
      <c r="R1048554" s="251"/>
      <c r="S1048554" s="251"/>
      <c r="T1048554" s="251"/>
      <c r="U1048554" s="251"/>
      <c r="V1048554" s="251"/>
      <c r="W1048554" s="251"/>
      <c r="X1048554" s="251"/>
      <c r="Y1048554" s="251"/>
      <c r="Z1048554" s="251"/>
      <c r="AA1048554" s="251"/>
      <c r="AB1048554" s="247"/>
      <c r="AC1048554" s="247"/>
      <c r="AD1048554" s="245"/>
      <c r="AE1048554" s="245"/>
      <c r="AF1048554" s="245"/>
      <c r="AG1048554" s="245"/>
    </row>
    <row r="1048555" spans="1:33" ht="12.75">
      <c r="A1048555" s="247"/>
      <c r="B1048555" s="248"/>
      <c r="C1048555" s="249"/>
      <c r="D1048555" s="250"/>
      <c r="E1048555" s="250"/>
      <c r="F1048555" s="250"/>
      <c r="G1048555" s="250"/>
      <c r="H1048555" s="250"/>
      <c r="I1048555" s="250"/>
      <c r="J1048555" s="244"/>
      <c r="K1048555" s="244"/>
      <c r="L1048555" s="244"/>
      <c r="M1048555" s="244"/>
      <c r="N1048555" s="244"/>
      <c r="O1048555" s="251"/>
      <c r="P1048555" s="251"/>
      <c r="Q1048555" s="251"/>
      <c r="R1048555" s="251"/>
      <c r="S1048555" s="251"/>
      <c r="T1048555" s="251"/>
      <c r="U1048555" s="251"/>
      <c r="V1048555" s="251"/>
      <c r="W1048555" s="251"/>
      <c r="X1048555" s="251"/>
      <c r="Y1048555" s="251"/>
      <c r="Z1048555" s="251"/>
      <c r="AA1048555" s="251"/>
      <c r="AB1048555" s="247"/>
      <c r="AC1048555" s="247"/>
      <c r="AD1048555" s="245"/>
      <c r="AE1048555" s="245"/>
      <c r="AF1048555" s="245"/>
      <c r="AG1048555" s="245"/>
    </row>
    <row r="1048556" spans="1:33" ht="12.75">
      <c r="A1048556" s="247"/>
      <c r="B1048556" s="248"/>
      <c r="C1048556" s="249"/>
      <c r="D1048556" s="250"/>
      <c r="E1048556" s="250"/>
      <c r="F1048556" s="250"/>
      <c r="G1048556" s="250"/>
      <c r="H1048556" s="250"/>
      <c r="I1048556" s="250"/>
      <c r="J1048556" s="244"/>
      <c r="K1048556" s="244"/>
      <c r="L1048556" s="244"/>
      <c r="M1048556" s="244"/>
      <c r="N1048556" s="244"/>
      <c r="O1048556" s="251"/>
      <c r="P1048556" s="251"/>
      <c r="Q1048556" s="251"/>
      <c r="R1048556" s="251"/>
      <c r="S1048556" s="251"/>
      <c r="T1048556" s="251"/>
      <c r="U1048556" s="251"/>
      <c r="V1048556" s="251"/>
      <c r="W1048556" s="251"/>
      <c r="X1048556" s="251"/>
      <c r="Y1048556" s="251"/>
      <c r="Z1048556" s="251"/>
      <c r="AA1048556" s="251"/>
      <c r="AB1048556" s="247"/>
      <c r="AC1048556" s="247"/>
      <c r="AD1048556" s="245"/>
      <c r="AE1048556" s="245"/>
      <c r="AF1048556" s="245"/>
      <c r="AG1048556" s="245"/>
    </row>
    <row r="1048557" spans="1:33" ht="12.75">
      <c r="A1048557" s="247"/>
      <c r="B1048557" s="248"/>
      <c r="C1048557" s="249"/>
      <c r="D1048557" s="250"/>
      <c r="E1048557" s="250"/>
      <c r="F1048557" s="250"/>
      <c r="G1048557" s="250"/>
      <c r="H1048557" s="250"/>
      <c r="I1048557" s="250"/>
      <c r="J1048557" s="244"/>
      <c r="K1048557" s="244"/>
      <c r="L1048557" s="244"/>
      <c r="M1048557" s="244"/>
      <c r="N1048557" s="244"/>
      <c r="O1048557" s="251"/>
      <c r="P1048557" s="251"/>
      <c r="Q1048557" s="251"/>
      <c r="R1048557" s="251"/>
      <c r="S1048557" s="251"/>
      <c r="T1048557" s="251"/>
      <c r="U1048557" s="251"/>
      <c r="V1048557" s="251"/>
      <c r="W1048557" s="251"/>
      <c r="X1048557" s="251"/>
      <c r="Y1048557" s="251"/>
      <c r="Z1048557" s="251"/>
      <c r="AA1048557" s="251"/>
      <c r="AB1048557" s="247"/>
      <c r="AC1048557" s="247"/>
      <c r="AD1048557" s="245"/>
      <c r="AE1048557" s="245"/>
      <c r="AF1048557" s="245"/>
      <c r="AG1048557" s="245"/>
    </row>
    <row r="1048558" spans="1:33" ht="12.75">
      <c r="A1048558" s="247"/>
      <c r="B1048558" s="248"/>
      <c r="C1048558" s="249"/>
      <c r="D1048558" s="250"/>
      <c r="E1048558" s="250"/>
      <c r="F1048558" s="250"/>
      <c r="G1048558" s="250"/>
      <c r="H1048558" s="250"/>
      <c r="I1048558" s="250"/>
      <c r="J1048558" s="244"/>
      <c r="K1048558" s="244"/>
      <c r="L1048558" s="244"/>
      <c r="M1048558" s="244"/>
      <c r="N1048558" s="244"/>
      <c r="O1048558" s="251"/>
      <c r="P1048558" s="251"/>
      <c r="Q1048558" s="251"/>
      <c r="R1048558" s="251"/>
      <c r="S1048558" s="251"/>
      <c r="T1048558" s="251"/>
      <c r="U1048558" s="251"/>
      <c r="V1048558" s="251"/>
      <c r="W1048558" s="251"/>
      <c r="X1048558" s="251"/>
      <c r="Y1048558" s="251"/>
      <c r="Z1048558" s="251"/>
      <c r="AA1048558" s="251"/>
      <c r="AB1048558" s="247"/>
      <c r="AC1048558" s="247"/>
      <c r="AD1048558" s="245"/>
      <c r="AE1048558" s="245"/>
      <c r="AF1048558" s="245"/>
      <c r="AG1048558" s="245"/>
    </row>
    <row r="1048559" spans="1:33" ht="12.75">
      <c r="A1048559" s="247"/>
      <c r="B1048559" s="248"/>
      <c r="C1048559" s="249"/>
      <c r="D1048559" s="250"/>
      <c r="E1048559" s="250"/>
      <c r="F1048559" s="250"/>
      <c r="G1048559" s="250"/>
      <c r="H1048559" s="250"/>
      <c r="I1048559" s="250"/>
      <c r="J1048559" s="244"/>
      <c r="K1048559" s="244"/>
      <c r="L1048559" s="244"/>
      <c r="M1048559" s="244"/>
      <c r="N1048559" s="244"/>
      <c r="O1048559" s="251"/>
      <c r="P1048559" s="251"/>
      <c r="Q1048559" s="251"/>
      <c r="R1048559" s="251"/>
      <c r="S1048559" s="251"/>
      <c r="T1048559" s="251"/>
      <c r="U1048559" s="251"/>
      <c r="V1048559" s="251"/>
      <c r="W1048559" s="251"/>
      <c r="X1048559" s="251"/>
      <c r="Y1048559" s="251"/>
      <c r="Z1048559" s="251"/>
      <c r="AA1048559" s="251"/>
      <c r="AB1048559" s="247"/>
      <c r="AC1048559" s="247"/>
      <c r="AD1048559" s="245"/>
      <c r="AE1048559" s="245"/>
      <c r="AF1048559" s="245"/>
      <c r="AG1048559" s="245"/>
    </row>
    <row r="1048560" spans="1:33" ht="12.75">
      <c r="A1048560" s="247"/>
      <c r="B1048560" s="248"/>
      <c r="C1048560" s="249"/>
      <c r="D1048560" s="250"/>
      <c r="E1048560" s="250"/>
      <c r="F1048560" s="250"/>
      <c r="G1048560" s="250"/>
      <c r="H1048560" s="250"/>
      <c r="I1048560" s="250"/>
      <c r="J1048560" s="244"/>
      <c r="K1048560" s="244"/>
      <c r="L1048560" s="244"/>
      <c r="M1048560" s="244"/>
      <c r="N1048560" s="244"/>
      <c r="O1048560" s="251"/>
      <c r="P1048560" s="251"/>
      <c r="Q1048560" s="251"/>
      <c r="R1048560" s="251"/>
      <c r="S1048560" s="251"/>
      <c r="T1048560" s="251"/>
      <c r="U1048560" s="251"/>
      <c r="V1048560" s="251"/>
      <c r="W1048560" s="251"/>
      <c r="X1048560" s="251"/>
      <c r="Y1048560" s="251"/>
      <c r="Z1048560" s="251"/>
      <c r="AA1048560" s="251"/>
      <c r="AB1048560" s="247"/>
      <c r="AC1048560" s="247"/>
      <c r="AD1048560" s="245"/>
      <c r="AE1048560" s="245"/>
      <c r="AF1048560" s="245"/>
      <c r="AG1048560" s="245"/>
    </row>
    <row r="1048561" spans="1:33" ht="12.75">
      <c r="A1048561" s="247"/>
      <c r="B1048561" s="248"/>
      <c r="C1048561" s="249"/>
      <c r="D1048561" s="250"/>
      <c r="E1048561" s="250"/>
      <c r="F1048561" s="250"/>
      <c r="G1048561" s="250"/>
      <c r="H1048561" s="250"/>
      <c r="I1048561" s="250"/>
      <c r="J1048561" s="244"/>
      <c r="K1048561" s="244"/>
      <c r="L1048561" s="244"/>
      <c r="M1048561" s="244"/>
      <c r="N1048561" s="244"/>
      <c r="O1048561" s="251"/>
      <c r="P1048561" s="251"/>
      <c r="Q1048561" s="251"/>
      <c r="R1048561" s="251"/>
      <c r="S1048561" s="251"/>
      <c r="T1048561" s="251"/>
      <c r="U1048561" s="251"/>
      <c r="V1048561" s="251"/>
      <c r="W1048561" s="251"/>
      <c r="X1048561" s="251"/>
      <c r="Y1048561" s="251"/>
      <c r="Z1048561" s="251"/>
      <c r="AA1048561" s="251"/>
      <c r="AB1048561" s="247"/>
      <c r="AC1048561" s="247"/>
      <c r="AD1048561" s="245"/>
      <c r="AE1048561" s="245"/>
      <c r="AF1048561" s="245"/>
      <c r="AG1048561" s="245"/>
    </row>
    <row r="1048562" spans="1:33" ht="12.75">
      <c r="A1048562" s="247"/>
      <c r="B1048562" s="248"/>
      <c r="C1048562" s="249"/>
      <c r="D1048562" s="250"/>
      <c r="E1048562" s="250"/>
      <c r="F1048562" s="250"/>
      <c r="G1048562" s="250"/>
      <c r="H1048562" s="250"/>
      <c r="I1048562" s="250"/>
      <c r="J1048562" s="244"/>
      <c r="K1048562" s="244"/>
      <c r="L1048562" s="244"/>
      <c r="M1048562" s="244"/>
      <c r="N1048562" s="244"/>
      <c r="O1048562" s="251"/>
      <c r="P1048562" s="251"/>
      <c r="Q1048562" s="251"/>
      <c r="R1048562" s="251"/>
      <c r="S1048562" s="251"/>
      <c r="T1048562" s="251"/>
      <c r="U1048562" s="251"/>
      <c r="V1048562" s="251"/>
      <c r="W1048562" s="251"/>
      <c r="X1048562" s="251"/>
      <c r="Y1048562" s="251"/>
      <c r="Z1048562" s="251"/>
      <c r="AA1048562" s="251"/>
      <c r="AB1048562" s="247"/>
      <c r="AC1048562" s="247"/>
      <c r="AD1048562" s="245"/>
      <c r="AE1048562" s="245"/>
      <c r="AF1048562" s="245"/>
      <c r="AG1048562" s="245"/>
    </row>
    <row r="1048563" spans="1:33" ht="12.75">
      <c r="A1048563" s="247"/>
      <c r="B1048563" s="248"/>
      <c r="C1048563" s="249"/>
      <c r="D1048563" s="250"/>
      <c r="E1048563" s="250"/>
      <c r="F1048563" s="250"/>
      <c r="G1048563" s="250"/>
      <c r="H1048563" s="250"/>
      <c r="I1048563" s="250"/>
      <c r="J1048563" s="244"/>
      <c r="K1048563" s="244"/>
      <c r="L1048563" s="244"/>
      <c r="M1048563" s="244"/>
      <c r="N1048563" s="244"/>
      <c r="O1048563" s="251"/>
      <c r="P1048563" s="251"/>
      <c r="Q1048563" s="251"/>
      <c r="R1048563" s="251"/>
      <c r="S1048563" s="251"/>
      <c r="T1048563" s="251"/>
      <c r="U1048563" s="251"/>
      <c r="V1048563" s="251"/>
      <c r="W1048563" s="251"/>
      <c r="X1048563" s="251"/>
      <c r="Y1048563" s="251"/>
      <c r="Z1048563" s="251"/>
      <c r="AA1048563" s="251"/>
      <c r="AB1048563" s="247"/>
      <c r="AC1048563" s="247"/>
      <c r="AD1048563" s="245"/>
      <c r="AE1048563" s="245"/>
      <c r="AF1048563" s="245"/>
      <c r="AG1048563" s="245"/>
    </row>
    <row r="1048564" spans="1:33" ht="12.75">
      <c r="A1048564" s="247"/>
      <c r="B1048564" s="248"/>
      <c r="C1048564" s="249"/>
      <c r="D1048564" s="250"/>
      <c r="E1048564" s="250"/>
      <c r="F1048564" s="250"/>
      <c r="G1048564" s="250"/>
      <c r="H1048564" s="250"/>
      <c r="I1048564" s="250"/>
      <c r="J1048564" s="244"/>
      <c r="K1048564" s="244"/>
      <c r="L1048564" s="244"/>
      <c r="M1048564" s="244"/>
      <c r="N1048564" s="244"/>
      <c r="O1048564" s="251"/>
      <c r="P1048564" s="251"/>
      <c r="Q1048564" s="251"/>
      <c r="R1048564" s="251"/>
      <c r="S1048564" s="251"/>
      <c r="T1048564" s="251"/>
      <c r="U1048564" s="251"/>
      <c r="V1048564" s="251"/>
      <c r="W1048564" s="251"/>
      <c r="X1048564" s="251"/>
      <c r="Y1048564" s="251"/>
      <c r="Z1048564" s="251"/>
      <c r="AA1048564" s="251"/>
      <c r="AB1048564" s="247"/>
      <c r="AC1048564" s="247"/>
      <c r="AD1048564" s="245"/>
      <c r="AE1048564" s="245"/>
      <c r="AF1048564" s="245"/>
      <c r="AG1048564" s="245"/>
    </row>
    <row r="1048565" spans="1:33" ht="12.75">
      <c r="A1048565" s="247"/>
      <c r="B1048565" s="248"/>
      <c r="C1048565" s="249"/>
      <c r="D1048565" s="250"/>
      <c r="E1048565" s="250"/>
      <c r="F1048565" s="250"/>
      <c r="G1048565" s="250"/>
      <c r="H1048565" s="250"/>
      <c r="I1048565" s="250"/>
      <c r="J1048565" s="244"/>
      <c r="K1048565" s="244"/>
      <c r="L1048565" s="244"/>
      <c r="M1048565" s="244"/>
      <c r="N1048565" s="244"/>
      <c r="O1048565" s="251"/>
      <c r="P1048565" s="251"/>
      <c r="Q1048565" s="251"/>
      <c r="R1048565" s="251"/>
      <c r="S1048565" s="251"/>
      <c r="T1048565" s="251"/>
      <c r="U1048565" s="251"/>
      <c r="V1048565" s="251"/>
      <c r="W1048565" s="251"/>
      <c r="X1048565" s="251"/>
      <c r="Y1048565" s="251"/>
      <c r="Z1048565" s="251"/>
      <c r="AA1048565" s="251"/>
      <c r="AB1048565" s="247"/>
      <c r="AC1048565" s="247"/>
      <c r="AD1048565" s="245"/>
      <c r="AE1048565" s="245"/>
      <c r="AF1048565" s="245"/>
      <c r="AG1048565" s="245"/>
    </row>
    <row r="1048566" spans="1:33" ht="12.75">
      <c r="A1048566" s="247"/>
      <c r="B1048566" s="248"/>
      <c r="C1048566" s="249"/>
      <c r="D1048566" s="250"/>
      <c r="E1048566" s="250"/>
      <c r="F1048566" s="250"/>
      <c r="G1048566" s="250"/>
      <c r="H1048566" s="250"/>
      <c r="I1048566" s="250"/>
      <c r="J1048566" s="244"/>
      <c r="K1048566" s="244"/>
      <c r="L1048566" s="244"/>
      <c r="M1048566" s="244"/>
      <c r="N1048566" s="244"/>
      <c r="O1048566" s="251"/>
      <c r="P1048566" s="251"/>
      <c r="Q1048566" s="251"/>
      <c r="R1048566" s="251"/>
      <c r="S1048566" s="251"/>
      <c r="T1048566" s="251"/>
      <c r="U1048566" s="251"/>
      <c r="V1048566" s="251"/>
      <c r="W1048566" s="251"/>
      <c r="X1048566" s="251"/>
      <c r="Y1048566" s="251"/>
      <c r="Z1048566" s="251"/>
      <c r="AA1048566" s="251"/>
      <c r="AB1048566" s="247"/>
      <c r="AC1048566" s="247"/>
      <c r="AD1048566" s="245"/>
      <c r="AE1048566" s="245"/>
      <c r="AF1048566" s="245"/>
      <c r="AG1048566" s="245"/>
    </row>
    <row r="1048567" spans="1:33" ht="12.75">
      <c r="A1048567" s="247"/>
      <c r="B1048567" s="248"/>
      <c r="C1048567" s="249"/>
      <c r="D1048567" s="250"/>
      <c r="E1048567" s="250"/>
      <c r="F1048567" s="250"/>
      <c r="G1048567" s="250"/>
      <c r="H1048567" s="250"/>
      <c r="I1048567" s="250"/>
      <c r="J1048567" s="244"/>
      <c r="K1048567" s="244"/>
      <c r="L1048567" s="244"/>
      <c r="M1048567" s="244"/>
      <c r="N1048567" s="244"/>
      <c r="O1048567" s="251"/>
      <c r="P1048567" s="251"/>
      <c r="Q1048567" s="251"/>
      <c r="R1048567" s="251"/>
      <c r="S1048567" s="251"/>
      <c r="T1048567" s="251"/>
      <c r="U1048567" s="251"/>
      <c r="V1048567" s="251"/>
      <c r="W1048567" s="251"/>
      <c r="X1048567" s="251"/>
      <c r="Y1048567" s="251"/>
      <c r="Z1048567" s="251"/>
      <c r="AA1048567" s="251"/>
      <c r="AB1048567" s="247"/>
      <c r="AC1048567" s="247"/>
      <c r="AD1048567" s="245"/>
      <c r="AE1048567" s="245"/>
      <c r="AF1048567" s="245"/>
      <c r="AG1048567" s="245"/>
    </row>
    <row r="1048568" spans="1:33" ht="12.75">
      <c r="A1048568" s="247"/>
      <c r="B1048568" s="248"/>
      <c r="C1048568" s="249"/>
      <c r="D1048568" s="250"/>
      <c r="E1048568" s="250"/>
      <c r="F1048568" s="250"/>
      <c r="G1048568" s="250"/>
      <c r="H1048568" s="250"/>
      <c r="I1048568" s="250"/>
      <c r="J1048568" s="244"/>
      <c r="K1048568" s="244"/>
      <c r="L1048568" s="244"/>
      <c r="M1048568" s="244"/>
      <c r="N1048568" s="244"/>
      <c r="O1048568" s="251"/>
      <c r="P1048568" s="251"/>
      <c r="Q1048568" s="251"/>
      <c r="R1048568" s="251"/>
      <c r="S1048568" s="251"/>
      <c r="T1048568" s="251"/>
      <c r="U1048568" s="251"/>
      <c r="V1048568" s="251"/>
      <c r="W1048568" s="251"/>
      <c r="X1048568" s="251"/>
      <c r="Y1048568" s="251"/>
      <c r="Z1048568" s="251"/>
      <c r="AA1048568" s="251"/>
      <c r="AB1048568" s="247"/>
      <c r="AC1048568" s="247"/>
      <c r="AD1048568" s="245"/>
      <c r="AE1048568" s="245"/>
      <c r="AF1048568" s="245"/>
      <c r="AG1048568" s="245"/>
    </row>
    <row r="1048569" spans="1:33" ht="12.75">
      <c r="A1048569" s="247"/>
      <c r="B1048569" s="248"/>
      <c r="C1048569" s="249"/>
      <c r="D1048569" s="250"/>
      <c r="E1048569" s="250"/>
      <c r="F1048569" s="250"/>
      <c r="G1048569" s="250"/>
      <c r="H1048569" s="250"/>
      <c r="I1048569" s="250"/>
      <c r="J1048569" s="244"/>
      <c r="K1048569" s="244"/>
      <c r="L1048569" s="244"/>
      <c r="M1048569" s="244"/>
      <c r="N1048569" s="244"/>
      <c r="O1048569" s="251"/>
      <c r="P1048569" s="251"/>
      <c r="Q1048569" s="251"/>
      <c r="R1048569" s="251"/>
      <c r="S1048569" s="251"/>
      <c r="T1048569" s="251"/>
      <c r="U1048569" s="251"/>
      <c r="V1048569" s="251"/>
      <c r="W1048569" s="251"/>
      <c r="X1048569" s="251"/>
      <c r="Y1048569" s="251"/>
      <c r="Z1048569" s="251"/>
      <c r="AA1048569" s="251"/>
      <c r="AB1048569" s="247"/>
      <c r="AC1048569" s="247"/>
      <c r="AD1048569" s="245"/>
      <c r="AE1048569" s="245"/>
      <c r="AF1048569" s="245"/>
      <c r="AG1048569" s="245"/>
    </row>
    <row r="1048570" spans="1:33" ht="12.75">
      <c r="A1048570" s="247"/>
      <c r="B1048570" s="248"/>
      <c r="C1048570" s="249"/>
      <c r="D1048570" s="250"/>
      <c r="E1048570" s="250"/>
      <c r="F1048570" s="250"/>
      <c r="G1048570" s="250"/>
      <c r="H1048570" s="250"/>
      <c r="I1048570" s="250"/>
      <c r="J1048570" s="244"/>
      <c r="K1048570" s="244"/>
      <c r="L1048570" s="244"/>
      <c r="M1048570" s="244"/>
      <c r="N1048570" s="244"/>
      <c r="O1048570" s="251"/>
      <c r="P1048570" s="251"/>
      <c r="Q1048570" s="251"/>
      <c r="R1048570" s="251"/>
      <c r="S1048570" s="251"/>
      <c r="T1048570" s="251"/>
      <c r="U1048570" s="251"/>
      <c r="V1048570" s="251"/>
      <c r="W1048570" s="251"/>
      <c r="X1048570" s="251"/>
      <c r="Y1048570" s="251"/>
      <c r="Z1048570" s="251"/>
      <c r="AA1048570" s="251"/>
      <c r="AB1048570" s="247"/>
      <c r="AC1048570" s="247"/>
      <c r="AD1048570" s="245"/>
      <c r="AE1048570" s="245"/>
      <c r="AF1048570" s="245"/>
      <c r="AG1048570" s="245"/>
    </row>
    <row r="1048571" spans="1:33" ht="12.75">
      <c r="A1048571" s="247"/>
      <c r="B1048571" s="248"/>
      <c r="C1048571" s="249"/>
      <c r="D1048571" s="250"/>
      <c r="E1048571" s="250"/>
      <c r="F1048571" s="250"/>
      <c r="G1048571" s="250"/>
      <c r="H1048571" s="250"/>
      <c r="I1048571" s="250"/>
      <c r="J1048571" s="244"/>
      <c r="K1048571" s="244"/>
      <c r="L1048571" s="244"/>
      <c r="M1048571" s="244"/>
      <c r="N1048571" s="244"/>
      <c r="O1048571" s="251"/>
      <c r="P1048571" s="251"/>
      <c r="Q1048571" s="251"/>
      <c r="R1048571" s="251"/>
      <c r="S1048571" s="251"/>
      <c r="T1048571" s="251"/>
      <c r="U1048571" s="251"/>
      <c r="V1048571" s="251"/>
      <c r="W1048571" s="251"/>
      <c r="X1048571" s="251"/>
      <c r="Y1048571" s="251"/>
      <c r="Z1048571" s="251"/>
      <c r="AA1048571" s="251"/>
      <c r="AB1048571" s="247"/>
      <c r="AC1048571" s="247"/>
      <c r="AD1048571" s="245"/>
      <c r="AE1048571" s="245"/>
      <c r="AF1048571" s="245"/>
      <c r="AG1048571" s="245"/>
    </row>
    <row r="1048572" spans="1:33" ht="12.75">
      <c r="A1048572" s="247"/>
      <c r="B1048572" s="248"/>
      <c r="C1048572" s="249"/>
      <c r="D1048572" s="250"/>
      <c r="E1048572" s="250"/>
      <c r="F1048572" s="250"/>
      <c r="G1048572" s="250"/>
      <c r="H1048572" s="250"/>
      <c r="I1048572" s="250"/>
      <c r="J1048572" s="244"/>
      <c r="K1048572" s="244"/>
      <c r="L1048572" s="244"/>
      <c r="M1048572" s="244"/>
      <c r="N1048572" s="244"/>
      <c r="O1048572" s="251"/>
      <c r="P1048572" s="251"/>
      <c r="Q1048572" s="251"/>
      <c r="R1048572" s="251"/>
      <c r="S1048572" s="251"/>
      <c r="T1048572" s="251"/>
      <c r="U1048572" s="251"/>
      <c r="V1048572" s="251"/>
      <c r="W1048572" s="251"/>
      <c r="X1048572" s="251"/>
      <c r="Y1048572" s="251"/>
      <c r="Z1048572" s="251"/>
      <c r="AA1048572" s="251"/>
      <c r="AB1048572" s="247"/>
      <c r="AC1048572" s="247"/>
      <c r="AD1048572" s="245"/>
      <c r="AE1048572" s="245"/>
      <c r="AF1048572" s="245"/>
      <c r="AG1048572" s="245"/>
    </row>
    <row r="1048573" spans="1:33" ht="12.75">
      <c r="A1048573" s="247"/>
      <c r="B1048573" s="248"/>
      <c r="C1048573" s="249"/>
      <c r="D1048573" s="250"/>
      <c r="E1048573" s="250"/>
      <c r="F1048573" s="250"/>
      <c r="G1048573" s="250"/>
      <c r="H1048573" s="250"/>
      <c r="I1048573" s="250"/>
      <c r="J1048573" s="244"/>
      <c r="K1048573" s="244"/>
      <c r="L1048573" s="244"/>
      <c r="M1048573" s="244"/>
      <c r="N1048573" s="244"/>
      <c r="O1048573" s="251"/>
      <c r="P1048573" s="251"/>
      <c r="Q1048573" s="251"/>
      <c r="R1048573" s="251"/>
      <c r="S1048573" s="251"/>
      <c r="T1048573" s="251"/>
      <c r="U1048573" s="251"/>
      <c r="V1048573" s="251"/>
      <c r="W1048573" s="251"/>
      <c r="X1048573" s="251"/>
      <c r="Y1048573" s="251"/>
      <c r="Z1048573" s="251"/>
      <c r="AA1048573" s="251"/>
      <c r="AB1048573" s="247"/>
      <c r="AC1048573" s="247"/>
      <c r="AD1048573" s="245"/>
      <c r="AE1048573" s="245"/>
      <c r="AF1048573" s="245"/>
      <c r="AG1048573" s="245"/>
    </row>
    <row r="1048574" spans="1:33" ht="12.75">
      <c r="A1048574" s="247"/>
      <c r="B1048574" s="248"/>
      <c r="C1048574" s="249"/>
      <c r="D1048574" s="250"/>
      <c r="E1048574" s="250"/>
      <c r="F1048574" s="250"/>
      <c r="G1048574" s="250"/>
      <c r="H1048574" s="250"/>
      <c r="I1048574" s="250"/>
      <c r="J1048574" s="244"/>
      <c r="K1048574" s="244"/>
      <c r="L1048574" s="244"/>
      <c r="M1048574" s="244"/>
      <c r="N1048574" s="244"/>
      <c r="O1048574" s="251"/>
      <c r="P1048574" s="251"/>
      <c r="Q1048574" s="251"/>
      <c r="R1048574" s="251"/>
      <c r="S1048574" s="251"/>
      <c r="T1048574" s="251"/>
      <c r="U1048574" s="251"/>
      <c r="V1048574" s="251"/>
      <c r="W1048574" s="251"/>
      <c r="X1048574" s="251"/>
      <c r="Y1048574" s="251"/>
      <c r="Z1048574" s="251"/>
      <c r="AA1048574" s="251"/>
      <c r="AB1048574" s="247"/>
      <c r="AC1048574" s="247"/>
      <c r="AD1048574" s="245"/>
      <c r="AE1048574" s="245"/>
      <c r="AF1048574" s="245"/>
      <c r="AG1048574" s="245"/>
    </row>
    <row r="1048575" spans="1:33" ht="12.75">
      <c r="A1048575" s="247"/>
      <c r="B1048575" s="248"/>
      <c r="C1048575" s="249"/>
      <c r="D1048575" s="250"/>
      <c r="E1048575" s="250"/>
      <c r="F1048575" s="250"/>
      <c r="G1048575" s="250"/>
      <c r="H1048575" s="250"/>
      <c r="I1048575" s="250"/>
      <c r="J1048575" s="244"/>
      <c r="K1048575" s="244"/>
      <c r="L1048575" s="244"/>
      <c r="M1048575" s="244"/>
      <c r="N1048575" s="244"/>
      <c r="O1048575" s="251"/>
      <c r="P1048575" s="251"/>
      <c r="Q1048575" s="251"/>
      <c r="R1048575" s="251"/>
      <c r="S1048575" s="251"/>
      <c r="T1048575" s="251"/>
      <c r="U1048575" s="251"/>
      <c r="V1048575" s="251"/>
      <c r="W1048575" s="251"/>
      <c r="X1048575" s="251"/>
      <c r="Y1048575" s="251"/>
      <c r="Z1048575" s="251"/>
      <c r="AA1048575" s="251"/>
      <c r="AB1048575" s="247"/>
      <c r="AC1048575" s="247"/>
      <c r="AD1048575" s="245"/>
      <c r="AE1048575" s="245"/>
      <c r="AF1048575" s="245"/>
      <c r="AG1048575" s="245"/>
    </row>
  </sheetData>
  <printOptions/>
  <pageMargins left="0.2362204724409449" right="0.1968503937007874" top="0.2755905511811024" bottom="0.31496062992125984" header="0.1968503937007874" footer="0.2755905511811024"/>
  <pageSetup fitToHeight="0" fitToWidth="1" horizontalDpi="600" verticalDpi="600" orientation="landscape" paperSize="8" scale="42" r:id="rId1"/>
  <rowBreaks count="1" manualBreakCount="1">
    <brk id="9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 topLeftCell="A1">
      <selection activeCell="E2" sqref="E2:E11"/>
    </sheetView>
  </sheetViews>
  <sheetFormatPr defaultColWidth="11.421875" defaultRowHeight="12.75"/>
  <cols>
    <col min="1" max="1" width="16.8515625" style="0" bestFit="1" customWidth="1"/>
    <col min="7" max="7" width="11.7109375" style="0" bestFit="1" customWidth="1"/>
  </cols>
  <sheetData>
    <row r="1" spans="2:6" s="35" customFormat="1" ht="12.75">
      <c r="B1" s="207" t="s">
        <v>224</v>
      </c>
      <c r="C1" s="207" t="s">
        <v>225</v>
      </c>
      <c r="D1" s="207" t="s">
        <v>226</v>
      </c>
      <c r="E1" s="207" t="s">
        <v>227</v>
      </c>
      <c r="F1" s="207" t="s">
        <v>228</v>
      </c>
    </row>
    <row r="2" spans="1:7" ht="12.75">
      <c r="A2" s="31"/>
      <c r="B2" s="206"/>
      <c r="C2" s="206">
        <v>175</v>
      </c>
      <c r="D2" s="206">
        <f>B2*C2</f>
        <v>0</v>
      </c>
      <c r="E2" s="206"/>
      <c r="F2" s="206">
        <f>D2-E2</f>
        <v>0</v>
      </c>
      <c r="G2" s="31"/>
    </row>
    <row r="3" spans="1:6" ht="12.75">
      <c r="A3" s="31"/>
      <c r="B3" s="206"/>
      <c r="C3" s="206">
        <v>175</v>
      </c>
      <c r="D3" s="206">
        <f aca="true" t="shared" si="0" ref="D3:D11">B3*C3</f>
        <v>0</v>
      </c>
      <c r="E3" s="206"/>
      <c r="F3" s="206">
        <f aca="true" t="shared" si="1" ref="F3:F11">D3-E3</f>
        <v>0</v>
      </c>
    </row>
    <row r="4" spans="1:6" ht="12.75">
      <c r="A4" s="31"/>
      <c r="B4" s="206"/>
      <c r="C4" s="206">
        <v>175</v>
      </c>
      <c r="D4" s="206">
        <f t="shared" si="0"/>
        <v>0</v>
      </c>
      <c r="E4" s="206"/>
      <c r="F4" s="206">
        <f t="shared" si="1"/>
        <v>0</v>
      </c>
    </row>
    <row r="5" spans="1:6" ht="12.75">
      <c r="A5" s="31"/>
      <c r="B5" s="206"/>
      <c r="C5" s="206">
        <v>175</v>
      </c>
      <c r="D5" s="206">
        <f t="shared" si="0"/>
        <v>0</v>
      </c>
      <c r="E5" s="206"/>
      <c r="F5" s="206">
        <f t="shared" si="1"/>
        <v>0</v>
      </c>
    </row>
    <row r="6" spans="1:6" ht="12.75">
      <c r="A6" s="31"/>
      <c r="B6" s="206"/>
      <c r="C6" s="206">
        <v>175</v>
      </c>
      <c r="D6" s="206">
        <f t="shared" si="0"/>
        <v>0</v>
      </c>
      <c r="E6" s="206"/>
      <c r="F6" s="206">
        <f t="shared" si="1"/>
        <v>0</v>
      </c>
    </row>
    <row r="7" spans="1:7" ht="12.75">
      <c r="A7" s="31"/>
      <c r="B7" s="206"/>
      <c r="C7" s="206">
        <v>175</v>
      </c>
      <c r="D7" s="206">
        <f t="shared" si="0"/>
        <v>0</v>
      </c>
      <c r="E7" s="206"/>
      <c r="F7" s="206">
        <f t="shared" si="1"/>
        <v>0</v>
      </c>
      <c r="G7" s="31"/>
    </row>
    <row r="8" spans="1:6" ht="12.75">
      <c r="A8" s="31"/>
      <c r="B8" s="206"/>
      <c r="C8" s="206">
        <v>175</v>
      </c>
      <c r="D8" s="206">
        <f t="shared" si="0"/>
        <v>0</v>
      </c>
      <c r="E8" s="206"/>
      <c r="F8" s="206">
        <f t="shared" si="1"/>
        <v>0</v>
      </c>
    </row>
    <row r="9" spans="1:7" ht="12.75">
      <c r="A9" s="31"/>
      <c r="B9" s="206"/>
      <c r="C9" s="206">
        <v>175</v>
      </c>
      <c r="D9" s="206">
        <f t="shared" si="0"/>
        <v>0</v>
      </c>
      <c r="E9" s="206"/>
      <c r="F9" s="206">
        <f t="shared" si="1"/>
        <v>0</v>
      </c>
      <c r="G9" s="31"/>
    </row>
    <row r="10" spans="1:7" ht="12.75">
      <c r="A10" s="31"/>
      <c r="B10" s="206"/>
      <c r="C10" s="206">
        <v>175</v>
      </c>
      <c r="D10" s="206">
        <f t="shared" si="0"/>
        <v>0</v>
      </c>
      <c r="E10" s="206"/>
      <c r="F10" s="206">
        <f t="shared" si="1"/>
        <v>0</v>
      </c>
      <c r="G10" s="31"/>
    </row>
    <row r="11" spans="1:6" ht="12.75">
      <c r="A11" s="31"/>
      <c r="B11" s="206"/>
      <c r="C11" s="206">
        <v>175</v>
      </c>
      <c r="D11" s="206">
        <f t="shared" si="0"/>
        <v>0</v>
      </c>
      <c r="E11" s="206"/>
      <c r="F11" s="206">
        <f t="shared" si="1"/>
        <v>0</v>
      </c>
    </row>
  </sheetData>
  <printOptions/>
  <pageMargins left="0.7" right="0.7" top="0.75" bottom="0.75" header="0.3" footer="0.3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D9" sqref="D9"/>
    </sheetView>
  </sheetViews>
  <sheetFormatPr defaultColWidth="11.421875" defaultRowHeight="12.75"/>
  <cols>
    <col min="1" max="1" width="15.00390625" style="0" bestFit="1" customWidth="1"/>
    <col min="2" max="2" width="12.28125" style="193" bestFit="1" customWidth="1"/>
    <col min="3" max="3" width="3.28125" style="193" customWidth="1"/>
    <col min="4" max="4" width="37.8515625" style="0" bestFit="1" customWidth="1"/>
    <col min="5" max="5" width="19.00390625" style="0" bestFit="1" customWidth="1"/>
    <col min="6" max="6" width="19.00390625" style="193" bestFit="1" customWidth="1"/>
  </cols>
  <sheetData>
    <row r="1" ht="18">
      <c r="A1" s="195" t="s">
        <v>246</v>
      </c>
    </row>
    <row r="3" spans="1:6" ht="12.75">
      <c r="A3" s="197" t="s">
        <v>218</v>
      </c>
      <c r="E3" s="35"/>
      <c r="F3" s="194"/>
    </row>
    <row r="4" spans="1:3" ht="12.75">
      <c r="A4" s="64" t="s">
        <v>207</v>
      </c>
      <c r="B4" s="198"/>
      <c r="C4" s="204"/>
    </row>
    <row r="5" spans="1:5" ht="25.5">
      <c r="A5" s="64" t="s">
        <v>208</v>
      </c>
      <c r="B5" s="198"/>
      <c r="C5" s="198"/>
      <c r="D5" s="200" t="s">
        <v>221</v>
      </c>
      <c r="E5" s="199"/>
    </row>
    <row r="6" spans="1:3" ht="12.75">
      <c r="A6" s="64" t="s">
        <v>210</v>
      </c>
      <c r="B6" s="198"/>
      <c r="C6" s="204"/>
    </row>
    <row r="7" spans="1:3" ht="12.75">
      <c r="A7" s="64" t="s">
        <v>212</v>
      </c>
      <c r="B7" s="198"/>
      <c r="C7" s="204"/>
    </row>
    <row r="8" spans="1:3" ht="12.75">
      <c r="A8" s="64" t="s">
        <v>213</v>
      </c>
      <c r="B8" s="198"/>
      <c r="C8" s="204"/>
    </row>
    <row r="9" spans="1:3" ht="12.75">
      <c r="A9" s="64" t="s">
        <v>214</v>
      </c>
      <c r="B9" s="198"/>
      <c r="C9" s="204"/>
    </row>
    <row r="10" spans="1:3" ht="12.75">
      <c r="A10" s="58" t="s">
        <v>59</v>
      </c>
      <c r="B10" s="199">
        <f>SUM(B4:B9)</f>
        <v>0</v>
      </c>
      <c r="C10" s="205"/>
    </row>
    <row r="12" ht="12.75">
      <c r="A12" s="197" t="s">
        <v>219</v>
      </c>
    </row>
    <row r="13" spans="1:3" ht="12.75">
      <c r="A13" s="64" t="s">
        <v>209</v>
      </c>
      <c r="B13" s="198"/>
      <c r="C13" s="204"/>
    </row>
    <row r="14" spans="1:3" ht="12.75">
      <c r="A14" s="64" t="s">
        <v>211</v>
      </c>
      <c r="B14" s="198"/>
      <c r="C14" s="204"/>
    </row>
    <row r="15" spans="1:3" ht="12.75">
      <c r="A15" s="64" t="s">
        <v>215</v>
      </c>
      <c r="B15" s="198"/>
      <c r="C15" s="204"/>
    </row>
    <row r="16" spans="1:3" ht="12.75">
      <c r="A16" s="64" t="s">
        <v>216</v>
      </c>
      <c r="B16" s="198"/>
      <c r="C16" s="204"/>
    </row>
    <row r="17" spans="1:3" ht="12.75">
      <c r="A17" s="64" t="s">
        <v>217</v>
      </c>
      <c r="B17" s="198"/>
      <c r="C17" s="204"/>
    </row>
    <row r="18" spans="1:3" ht="12.75">
      <c r="A18" s="58" t="s">
        <v>59</v>
      </c>
      <c r="B18" s="199">
        <f>SUM(B13:B17)</f>
        <v>0</v>
      </c>
      <c r="C18" s="205"/>
    </row>
    <row r="19" spans="1:3" ht="12.75">
      <c r="A19" s="64"/>
      <c r="B19" s="198"/>
      <c r="C19" s="204"/>
    </row>
    <row r="20" spans="1:3" ht="12.75">
      <c r="A20" s="58" t="s">
        <v>220</v>
      </c>
      <c r="B20" s="199">
        <f>B10-B18</f>
        <v>0</v>
      </c>
      <c r="C20" s="205"/>
    </row>
    <row r="22" spans="4:5" ht="18">
      <c r="D22" s="201" t="s">
        <v>223</v>
      </c>
      <c r="E22" s="202">
        <f>SUM(B20,E5)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zoomScaleSheetLayoutView="100" workbookViewId="0" topLeftCell="B1">
      <selection activeCell="F1" sqref="F1"/>
    </sheetView>
  </sheetViews>
  <sheetFormatPr defaultColWidth="11.421875" defaultRowHeight="12.75"/>
  <cols>
    <col min="2" max="2" width="31.57421875" style="0" bestFit="1" customWidth="1"/>
    <col min="3" max="5" width="10.00390625" style="0" bestFit="1" customWidth="1"/>
    <col min="6" max="6" width="11.00390625" style="0" bestFit="1" customWidth="1"/>
    <col min="7" max="7" width="10.7109375" style="0" bestFit="1" customWidth="1"/>
    <col min="8" max="8" width="5.7109375" style="0" customWidth="1"/>
  </cols>
  <sheetData>
    <row r="1" ht="12.75">
      <c r="A1" t="s">
        <v>42</v>
      </c>
    </row>
    <row r="3" spans="2:7" ht="25.5">
      <c r="B3" s="57" t="s">
        <v>21</v>
      </c>
      <c r="C3" s="65" t="s">
        <v>634</v>
      </c>
      <c r="D3" s="65" t="s">
        <v>245</v>
      </c>
      <c r="E3" s="65" t="s">
        <v>635</v>
      </c>
      <c r="F3" s="65" t="s">
        <v>636</v>
      </c>
      <c r="G3" s="66" t="s">
        <v>641</v>
      </c>
    </row>
    <row r="4" spans="2:7" ht="12.75">
      <c r="B4" s="196" t="s">
        <v>222</v>
      </c>
      <c r="C4" s="60">
        <v>15000</v>
      </c>
      <c r="D4" s="60"/>
      <c r="E4" s="60"/>
      <c r="F4" s="60"/>
      <c r="G4" s="62">
        <f aca="true" t="shared" si="0" ref="G4:G11">+F4-E4</f>
        <v>0</v>
      </c>
    </row>
    <row r="5" spans="2:7" ht="12.75">
      <c r="B5" s="267" t="s">
        <v>54</v>
      </c>
      <c r="C5" s="268">
        <v>78000</v>
      </c>
      <c r="D5" s="268">
        <v>73681.08</v>
      </c>
      <c r="E5" s="268">
        <v>74000</v>
      </c>
      <c r="F5" s="268">
        <f>-1500+98.24+49.12+864.56+4824.03+1039.46+5116.78+6789.05+66683+7452.14+98.25-600-208-596.38-687.5-2000</f>
        <v>87422.74999999999</v>
      </c>
      <c r="G5" s="269">
        <f t="shared" si="0"/>
        <v>13422.749999999985</v>
      </c>
    </row>
    <row r="6" spans="2:9" ht="12.75">
      <c r="B6" s="267" t="s">
        <v>55</v>
      </c>
      <c r="C6" s="268">
        <v>72000</v>
      </c>
      <c r="D6" s="268">
        <v>62931.76</v>
      </c>
      <c r="E6" s="268">
        <v>57000</v>
      </c>
      <c r="F6" s="268">
        <f>-3100-5250+1734.06+11467+5575.53-4500-5282.3+48000</f>
        <v>48644.29</v>
      </c>
      <c r="G6" s="269">
        <f t="shared" si="0"/>
        <v>-8355.71</v>
      </c>
      <c r="H6" s="59"/>
      <c r="I6" s="257"/>
    </row>
    <row r="7" spans="2:7" ht="12.75">
      <c r="B7" s="267" t="s">
        <v>56</v>
      </c>
      <c r="C7" s="268">
        <v>20000</v>
      </c>
      <c r="D7" s="268">
        <v>71904.94</v>
      </c>
      <c r="E7" s="268">
        <v>50000</v>
      </c>
      <c r="F7" s="268">
        <f>46125.33+147375.94-46125.34-46125.33-46125.33-9000</f>
        <v>46125.27000000002</v>
      </c>
      <c r="G7" s="269">
        <f t="shared" si="0"/>
        <v>-3874.7299999999814</v>
      </c>
    </row>
    <row r="8" spans="2:7" ht="12.75">
      <c r="B8" s="270">
        <v>40680</v>
      </c>
      <c r="C8" s="268">
        <v>20000</v>
      </c>
      <c r="D8" s="268">
        <v>17453.35</v>
      </c>
      <c r="E8" s="268">
        <v>18000</v>
      </c>
      <c r="F8" s="268">
        <v>22873.59</v>
      </c>
      <c r="G8" s="269">
        <f t="shared" si="0"/>
        <v>4873.59</v>
      </c>
    </row>
    <row r="9" spans="2:7" ht="12.75">
      <c r="B9" s="267" t="s">
        <v>57</v>
      </c>
      <c r="C9" s="268">
        <v>7000</v>
      </c>
      <c r="D9" s="268">
        <v>6155.45</v>
      </c>
      <c r="E9" s="268">
        <v>6000</v>
      </c>
      <c r="F9" s="268">
        <f>1296.87+538+515.79+635+785.99+1009</f>
        <v>4780.65</v>
      </c>
      <c r="G9" s="269">
        <f t="shared" si="0"/>
        <v>-1219.3500000000004</v>
      </c>
    </row>
    <row r="10" spans="2:12" ht="12.75">
      <c r="B10" s="267" t="s">
        <v>58</v>
      </c>
      <c r="C10" s="268">
        <v>22000</v>
      </c>
      <c r="D10" s="268">
        <v>19200</v>
      </c>
      <c r="E10" s="268">
        <v>25000</v>
      </c>
      <c r="F10" s="268">
        <f>2175+4050+10800+9000</f>
        <v>26025</v>
      </c>
      <c r="G10" s="269">
        <f t="shared" si="0"/>
        <v>1025</v>
      </c>
      <c r="L10" t="s">
        <v>247</v>
      </c>
    </row>
    <row r="11" spans="2:8" s="154" customFormat="1" ht="12.75">
      <c r="B11" s="211" t="s">
        <v>282</v>
      </c>
      <c r="C11" s="155">
        <v>6000</v>
      </c>
      <c r="D11" s="155">
        <v>14876.53</v>
      </c>
      <c r="E11" s="155">
        <v>6000</v>
      </c>
      <c r="F11" s="155">
        <f>-1050-349.4+1738-718+196.5+294.74</f>
        <v>111.83999999999992</v>
      </c>
      <c r="G11" s="156">
        <f t="shared" si="0"/>
        <v>-5888.16</v>
      </c>
      <c r="H11" s="203"/>
    </row>
    <row r="12" spans="2:7" ht="12.75">
      <c r="B12" s="57" t="s">
        <v>19</v>
      </c>
      <c r="C12" s="61">
        <f>SUM(C4:C11)</f>
        <v>240000</v>
      </c>
      <c r="D12" s="61">
        <f aca="true" t="shared" si="1" ref="D12:F12">SUM(D4:D11)</f>
        <v>266203.11000000004</v>
      </c>
      <c r="E12" s="61">
        <f t="shared" si="1"/>
        <v>236000</v>
      </c>
      <c r="F12" s="61">
        <f t="shared" si="1"/>
        <v>235983.38999999998</v>
      </c>
      <c r="G12" s="63">
        <f>SUM(G4:G11)</f>
        <v>-16.609999999995125</v>
      </c>
    </row>
    <row r="19" spans="2:7" ht="25.5">
      <c r="B19" s="58" t="s">
        <v>64</v>
      </c>
      <c r="C19" s="65" t="s">
        <v>634</v>
      </c>
      <c r="D19" s="65" t="s">
        <v>245</v>
      </c>
      <c r="E19" s="65" t="s">
        <v>635</v>
      </c>
      <c r="F19" s="65" t="s">
        <v>636</v>
      </c>
      <c r="G19" s="66" t="s">
        <v>641</v>
      </c>
    </row>
    <row r="20" spans="2:7" ht="12.75" hidden="1">
      <c r="B20" s="192"/>
      <c r="C20" s="192"/>
      <c r="D20" s="192"/>
      <c r="E20" s="192"/>
      <c r="F20" s="192"/>
      <c r="G20" s="192"/>
    </row>
    <row r="21" spans="2:8" ht="12.75">
      <c r="B21" s="271" t="s">
        <v>76</v>
      </c>
      <c r="C21" s="272">
        <v>30000</v>
      </c>
      <c r="D21" s="272">
        <v>29043</v>
      </c>
      <c r="E21" s="272">
        <v>27000</v>
      </c>
      <c r="F21" s="272">
        <v>29576</v>
      </c>
      <c r="G21" s="273">
        <f aca="true" t="shared" si="2" ref="G21:G29">+F21-E21</f>
        <v>2576</v>
      </c>
      <c r="H21" s="36"/>
    </row>
    <row r="22" spans="2:8" ht="12.75">
      <c r="B22" s="274" t="s">
        <v>78</v>
      </c>
      <c r="C22" s="268"/>
      <c r="D22" s="268">
        <v>20000</v>
      </c>
      <c r="E22" s="268">
        <v>-2000</v>
      </c>
      <c r="F22" s="268">
        <f>-1770+10000</f>
        <v>8230</v>
      </c>
      <c r="G22" s="275">
        <f t="shared" si="2"/>
        <v>10230</v>
      </c>
      <c r="H22" s="36"/>
    </row>
    <row r="23" spans="2:7" ht="12.75">
      <c r="B23" s="274" t="s">
        <v>74</v>
      </c>
      <c r="C23" s="268">
        <v>16000</v>
      </c>
      <c r="D23" s="268">
        <v>17550</v>
      </c>
      <c r="E23" s="268">
        <v>18000</v>
      </c>
      <c r="F23" s="268">
        <v>19000</v>
      </c>
      <c r="G23" s="275">
        <f t="shared" si="2"/>
        <v>1000</v>
      </c>
    </row>
    <row r="24" spans="2:7" ht="12.75">
      <c r="B24" s="274" t="s">
        <v>65</v>
      </c>
      <c r="C24" s="268">
        <v>13000</v>
      </c>
      <c r="D24" s="268">
        <v>10034.23</v>
      </c>
      <c r="E24" s="268">
        <v>10000</v>
      </c>
      <c r="F24" s="268">
        <f>4024.17+5614.34+5034.79</f>
        <v>14673.3</v>
      </c>
      <c r="G24" s="276">
        <f t="shared" si="2"/>
        <v>4673.299999999999</v>
      </c>
    </row>
    <row r="25" spans="2:7" ht="12.75">
      <c r="B25" s="274" t="s">
        <v>66</v>
      </c>
      <c r="C25" s="268">
        <v>22000</v>
      </c>
      <c r="D25" s="268">
        <v>17372</v>
      </c>
      <c r="E25" s="268">
        <v>14000</v>
      </c>
      <c r="F25" s="268">
        <v>23896</v>
      </c>
      <c r="G25" s="275">
        <f t="shared" si="2"/>
        <v>9896</v>
      </c>
    </row>
    <row r="26" spans="2:7" ht="12.75">
      <c r="B26" s="274" t="s">
        <v>73</v>
      </c>
      <c r="C26" s="268">
        <v>75000</v>
      </c>
      <c r="D26" s="268">
        <v>66697.5</v>
      </c>
      <c r="E26" s="268">
        <v>70000</v>
      </c>
      <c r="F26" s="268">
        <f>23100+13000+22100+16000</f>
        <v>74200</v>
      </c>
      <c r="G26" s="276">
        <f t="shared" si="2"/>
        <v>4200</v>
      </c>
    </row>
    <row r="27" spans="2:7" ht="12.75">
      <c r="B27" s="274" t="s">
        <v>75</v>
      </c>
      <c r="C27" s="268">
        <v>10000</v>
      </c>
      <c r="D27" s="268"/>
      <c r="E27" s="268">
        <v>10000</v>
      </c>
      <c r="F27" s="268">
        <f>10000+30000</f>
        <v>40000</v>
      </c>
      <c r="G27" s="275">
        <f t="shared" si="2"/>
        <v>30000</v>
      </c>
    </row>
    <row r="28" spans="2:7" ht="12.75">
      <c r="B28" s="274" t="s">
        <v>206</v>
      </c>
      <c r="C28" s="268">
        <v>10000</v>
      </c>
      <c r="D28" s="268"/>
      <c r="E28" s="268">
        <v>10000</v>
      </c>
      <c r="F28" s="268">
        <v>0</v>
      </c>
      <c r="G28" s="275">
        <f t="shared" si="2"/>
        <v>-10000</v>
      </c>
    </row>
    <row r="29" spans="2:10" ht="13.5" thickBot="1">
      <c r="B29" s="263" t="s">
        <v>77</v>
      </c>
      <c r="C29" s="264">
        <v>45000</v>
      </c>
      <c r="D29" s="264">
        <v>50000</v>
      </c>
      <c r="E29" s="264">
        <v>50000</v>
      </c>
      <c r="F29" s="264">
        <v>58000</v>
      </c>
      <c r="G29" s="265">
        <f t="shared" si="2"/>
        <v>8000</v>
      </c>
      <c r="J29" s="36"/>
    </row>
    <row r="30" spans="2:7" ht="12.75">
      <c r="B30" s="157" t="s">
        <v>19</v>
      </c>
      <c r="C30" s="158">
        <f>SUM(C21:C29)</f>
        <v>221000</v>
      </c>
      <c r="D30" s="158">
        <f aca="true" t="shared" si="3" ref="D30:F30">SUM(D21:D29)</f>
        <v>210696.72999999998</v>
      </c>
      <c r="E30" s="158">
        <f t="shared" si="3"/>
        <v>207000</v>
      </c>
      <c r="F30" s="158">
        <f t="shared" si="3"/>
        <v>267575.3</v>
      </c>
      <c r="G30" s="159">
        <f>SUM(G21:G29)</f>
        <v>60575.3</v>
      </c>
    </row>
    <row r="33" ht="12.75">
      <c r="E33" s="36"/>
    </row>
  </sheetData>
  <conditionalFormatting sqref="G4:G12">
    <cfRule type="cellIs" priority="4" dxfId="3" operator="equal">
      <formula>0</formula>
    </cfRule>
    <cfRule type="cellIs" priority="5" dxfId="2" operator="lessThan">
      <formula>0</formula>
    </cfRule>
    <cfRule type="cellIs" priority="6" dxfId="0" operator="greaterThan">
      <formula>0</formula>
    </cfRule>
  </conditionalFormatting>
  <conditionalFormatting sqref="G21:G30">
    <cfRule type="cellIs" priority="1" dxfId="3" operator="equal">
      <formula>0</formula>
    </cfRule>
    <cfRule type="cellIs" priority="2" dxfId="2" operator="lessThan">
      <formula>0</formula>
    </cfRule>
    <cfRule type="cellIs" priority="3" dxfId="0" operator="greaterThan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workbookViewId="0" topLeftCell="A6">
      <selection activeCell="A43" sqref="A43:F46"/>
    </sheetView>
  </sheetViews>
  <sheetFormatPr defaultColWidth="11.421875" defaultRowHeight="12.75"/>
  <cols>
    <col min="3" max="3" width="38.00390625" style="0" customWidth="1"/>
    <col min="4" max="4" width="15.00390625" style="0" customWidth="1"/>
    <col min="5" max="5" width="14.00390625" style="0" customWidth="1"/>
  </cols>
  <sheetData>
    <row r="2" ht="15.75">
      <c r="A2" s="16" t="s">
        <v>45</v>
      </c>
    </row>
    <row r="4" ht="13.5" thickBot="1"/>
    <row r="5" spans="1:6" ht="51.75" thickBot="1">
      <c r="A5" s="6" t="s">
        <v>0</v>
      </c>
      <c r="B5" s="7" t="s">
        <v>1</v>
      </c>
      <c r="C5" s="13" t="s">
        <v>2</v>
      </c>
      <c r="D5" s="11" t="s">
        <v>16</v>
      </c>
      <c r="E5" s="17" t="s">
        <v>43</v>
      </c>
      <c r="F5" s="22" t="s">
        <v>44</v>
      </c>
    </row>
    <row r="6" spans="1:6" ht="12.75">
      <c r="A6" s="10">
        <v>40</v>
      </c>
      <c r="B6" s="8">
        <v>40622</v>
      </c>
      <c r="C6" s="14" t="s">
        <v>28</v>
      </c>
      <c r="D6" s="20">
        <v>2300</v>
      </c>
      <c r="E6" s="18">
        <f>+D6</f>
        <v>2300</v>
      </c>
      <c r="F6" s="23"/>
    </row>
    <row r="7" spans="1:6" ht="12.75">
      <c r="A7" s="10">
        <v>41</v>
      </c>
      <c r="B7" s="8">
        <v>40624</v>
      </c>
      <c r="C7" s="14" t="s">
        <v>28</v>
      </c>
      <c r="D7" s="20">
        <v>60440</v>
      </c>
      <c r="E7" s="18">
        <f aca="true" t="shared" si="0" ref="E7:E18">+D7</f>
        <v>60440</v>
      </c>
      <c r="F7" s="24"/>
    </row>
    <row r="8" spans="1:6" ht="12.75">
      <c r="A8" s="10">
        <v>43</v>
      </c>
      <c r="B8" s="8">
        <v>40624</v>
      </c>
      <c r="C8" s="14" t="s">
        <v>29</v>
      </c>
      <c r="D8" s="20">
        <v>3960</v>
      </c>
      <c r="E8" s="18">
        <f t="shared" si="0"/>
        <v>3960</v>
      </c>
      <c r="F8" s="24"/>
    </row>
    <row r="9" spans="1:6" ht="12.75">
      <c r="A9" s="10">
        <v>45</v>
      </c>
      <c r="B9" s="8">
        <v>40625</v>
      </c>
      <c r="C9" s="14" t="s">
        <v>30</v>
      </c>
      <c r="D9" s="20">
        <v>2310</v>
      </c>
      <c r="E9" s="18">
        <f t="shared" si="0"/>
        <v>2310</v>
      </c>
      <c r="F9" s="24"/>
    </row>
    <row r="10" spans="1:6" ht="12.75">
      <c r="A10" s="10">
        <v>46</v>
      </c>
      <c r="B10" s="8">
        <v>40625</v>
      </c>
      <c r="C10" s="14" t="s">
        <v>31</v>
      </c>
      <c r="D10" s="20">
        <v>3960</v>
      </c>
      <c r="E10" s="18">
        <f t="shared" si="0"/>
        <v>3960</v>
      </c>
      <c r="F10" s="24"/>
    </row>
    <row r="11" spans="1:6" ht="12.75">
      <c r="A11" s="10">
        <v>47</v>
      </c>
      <c r="B11" s="8">
        <v>40625</v>
      </c>
      <c r="C11" s="14" t="s">
        <v>32</v>
      </c>
      <c r="D11" s="20">
        <v>3960</v>
      </c>
      <c r="E11" s="18">
        <f t="shared" si="0"/>
        <v>3960</v>
      </c>
      <c r="F11" s="24"/>
    </row>
    <row r="12" spans="1:6" ht="12.75">
      <c r="A12" s="10">
        <v>49</v>
      </c>
      <c r="B12" s="8">
        <v>40627</v>
      </c>
      <c r="C12" s="14" t="s">
        <v>28</v>
      </c>
      <c r="D12" s="20">
        <v>5590</v>
      </c>
      <c r="E12" s="18">
        <f t="shared" si="0"/>
        <v>5590</v>
      </c>
      <c r="F12" s="24"/>
    </row>
    <row r="13" spans="1:6" ht="12.75">
      <c r="A13" s="10">
        <v>51</v>
      </c>
      <c r="B13" s="8">
        <v>40630</v>
      </c>
      <c r="C13" s="14" t="s">
        <v>30</v>
      </c>
      <c r="D13" s="20">
        <v>330</v>
      </c>
      <c r="E13" s="18">
        <f t="shared" si="0"/>
        <v>330</v>
      </c>
      <c r="F13" s="24"/>
    </row>
    <row r="14" spans="1:6" ht="12.75">
      <c r="A14" s="10">
        <v>52</v>
      </c>
      <c r="B14" s="8">
        <v>40630</v>
      </c>
      <c r="C14" s="14" t="s">
        <v>33</v>
      </c>
      <c r="D14" s="20">
        <v>3960</v>
      </c>
      <c r="E14" s="18">
        <f t="shared" si="0"/>
        <v>3960</v>
      </c>
      <c r="F14" s="24"/>
    </row>
    <row r="15" spans="1:6" ht="12.75">
      <c r="A15" s="10">
        <v>53</v>
      </c>
      <c r="B15" s="8">
        <v>40630</v>
      </c>
      <c r="C15" s="14" t="s">
        <v>34</v>
      </c>
      <c r="D15" s="20">
        <v>3960</v>
      </c>
      <c r="E15" s="18"/>
      <c r="F15" s="25">
        <f>+D15</f>
        <v>3960</v>
      </c>
    </row>
    <row r="16" spans="1:6" ht="12.75">
      <c r="A16" s="10">
        <v>56</v>
      </c>
      <c r="B16" s="8">
        <v>40632</v>
      </c>
      <c r="C16" s="14" t="s">
        <v>35</v>
      </c>
      <c r="D16" s="20">
        <v>2970</v>
      </c>
      <c r="E16" s="18">
        <f t="shared" si="0"/>
        <v>2970</v>
      </c>
      <c r="F16" s="24"/>
    </row>
    <row r="17" spans="1:6" ht="12.75">
      <c r="A17" s="10">
        <v>60</v>
      </c>
      <c r="B17" s="8">
        <v>40634</v>
      </c>
      <c r="C17" s="14" t="s">
        <v>28</v>
      </c>
      <c r="D17" s="20">
        <v>2000</v>
      </c>
      <c r="E17" s="18">
        <f t="shared" si="0"/>
        <v>2000</v>
      </c>
      <c r="F17" s="24"/>
    </row>
    <row r="18" spans="1:6" ht="12.75">
      <c r="A18" s="10">
        <v>66</v>
      </c>
      <c r="B18" s="8">
        <v>40634</v>
      </c>
      <c r="C18" s="14" t="s">
        <v>28</v>
      </c>
      <c r="D18" s="20">
        <v>10610</v>
      </c>
      <c r="E18" s="18">
        <f t="shared" si="0"/>
        <v>10610</v>
      </c>
      <c r="F18" s="24"/>
    </row>
    <row r="19" spans="1:6" ht="12.75">
      <c r="A19" s="10">
        <v>70</v>
      </c>
      <c r="B19" s="8">
        <v>40638</v>
      </c>
      <c r="C19" s="14" t="s">
        <v>36</v>
      </c>
      <c r="D19" s="20">
        <v>360</v>
      </c>
      <c r="E19" s="18"/>
      <c r="F19" s="25">
        <f>+D19</f>
        <v>360</v>
      </c>
    </row>
    <row r="20" spans="1:6" ht="12.75">
      <c r="A20" s="10">
        <v>71</v>
      </c>
      <c r="B20" s="8">
        <v>40638</v>
      </c>
      <c r="C20" s="14" t="s">
        <v>37</v>
      </c>
      <c r="D20" s="20">
        <v>3960</v>
      </c>
      <c r="E20" s="18">
        <f>+D20</f>
        <v>3960</v>
      </c>
      <c r="F20" s="24"/>
    </row>
    <row r="21" spans="1:6" ht="12.75">
      <c r="A21" s="10">
        <v>72</v>
      </c>
      <c r="B21" s="8">
        <v>40639</v>
      </c>
      <c r="C21" s="14" t="s">
        <v>38</v>
      </c>
      <c r="D21" s="20">
        <v>-83300</v>
      </c>
      <c r="E21" s="19"/>
      <c r="F21" s="25">
        <f>+D21</f>
        <v>-83300</v>
      </c>
    </row>
    <row r="22" spans="1:6" ht="13.5" thickBot="1">
      <c r="A22" s="10">
        <v>113</v>
      </c>
      <c r="B22" s="8">
        <v>40679</v>
      </c>
      <c r="C22" s="14" t="s">
        <v>41</v>
      </c>
      <c r="D22" s="27">
        <v>-106350</v>
      </c>
      <c r="E22" s="28"/>
      <c r="F22" s="26"/>
    </row>
    <row r="23" spans="4:6" ht="13.5" thickBot="1">
      <c r="D23" s="29">
        <f>SUM(D6:D22)</f>
        <v>-78980</v>
      </c>
      <c r="E23" s="30">
        <f>SUM(E6:E22)</f>
        <v>106350</v>
      </c>
      <c r="F23" s="21">
        <f>SUM(F6:F21)</f>
        <v>-78980</v>
      </c>
    </row>
    <row r="26" ht="12.75">
      <c r="A26" s="31" t="s">
        <v>46</v>
      </c>
    </row>
    <row r="28" spans="1:4" ht="12.75">
      <c r="A28" s="32" t="s">
        <v>47</v>
      </c>
      <c r="B28" s="33"/>
      <c r="C28" s="33"/>
      <c r="D28" s="33"/>
    </row>
    <row r="31" spans="1:5" ht="12.75">
      <c r="A31" s="10">
        <v>301</v>
      </c>
      <c r="B31" s="8">
        <v>40871</v>
      </c>
      <c r="C31" s="14" t="s">
        <v>48</v>
      </c>
      <c r="D31" s="20">
        <v>-5000</v>
      </c>
      <c r="E31" t="s">
        <v>51</v>
      </c>
    </row>
    <row r="32" spans="1:5" ht="12.75">
      <c r="A32" s="10">
        <v>303</v>
      </c>
      <c r="B32" s="8">
        <v>40884</v>
      </c>
      <c r="C32" s="14" t="s">
        <v>49</v>
      </c>
      <c r="D32" s="20">
        <v>4620</v>
      </c>
      <c r="E32" t="s">
        <v>52</v>
      </c>
    </row>
    <row r="33" spans="1:5" ht="12.75">
      <c r="A33" s="10">
        <v>310</v>
      </c>
      <c r="B33" s="8">
        <v>40889</v>
      </c>
      <c r="C33" s="14" t="s">
        <v>50</v>
      </c>
      <c r="D33" s="20">
        <v>3960</v>
      </c>
      <c r="E33" t="s">
        <v>52</v>
      </c>
    </row>
    <row r="34" spans="4:5" ht="12.75">
      <c r="D34" s="34">
        <f>SUM(D31:D33)</f>
        <v>3580</v>
      </c>
      <c r="E34" s="35" t="s">
        <v>53</v>
      </c>
    </row>
    <row r="36" spans="4:5" ht="12.75">
      <c r="D36" s="35" t="s">
        <v>63</v>
      </c>
      <c r="E36" s="35" t="s">
        <v>60</v>
      </c>
    </row>
    <row r="37" spans="1:6" ht="12.75">
      <c r="A37" s="10">
        <v>101</v>
      </c>
      <c r="B37" s="8">
        <v>40669</v>
      </c>
      <c r="C37" s="14" t="s">
        <v>39</v>
      </c>
      <c r="D37" s="20">
        <v>6600</v>
      </c>
      <c r="E37" s="4">
        <v>6600</v>
      </c>
      <c r="F37" t="s">
        <v>62</v>
      </c>
    </row>
    <row r="38" spans="1:6" ht="13.5" thickBot="1">
      <c r="A38" s="10">
        <v>112</v>
      </c>
      <c r="B38" s="9">
        <v>40679</v>
      </c>
      <c r="C38" s="48" t="s">
        <v>40</v>
      </c>
      <c r="D38" s="27">
        <v>3510</v>
      </c>
      <c r="E38" s="5">
        <v>2310</v>
      </c>
      <c r="F38" t="s">
        <v>62</v>
      </c>
    </row>
    <row r="39" spans="2:5" ht="18.75" thickBot="1">
      <c r="B39" s="49"/>
      <c r="C39" s="50" t="s">
        <v>61</v>
      </c>
      <c r="D39" s="51"/>
      <c r="E39" s="47">
        <f>+E37+E38</f>
        <v>8910</v>
      </c>
    </row>
    <row r="43" spans="1:5" ht="12.75">
      <c r="A43" s="10">
        <v>51</v>
      </c>
      <c r="B43" s="8">
        <v>41015</v>
      </c>
      <c r="C43" s="14" t="s">
        <v>67</v>
      </c>
      <c r="D43" s="15">
        <v>1360</v>
      </c>
      <c r="E43" t="s">
        <v>70</v>
      </c>
    </row>
    <row r="44" spans="1:5" ht="12.75">
      <c r="A44" s="10">
        <v>92</v>
      </c>
      <c r="B44" s="8">
        <v>41045</v>
      </c>
      <c r="C44" s="14" t="s">
        <v>68</v>
      </c>
      <c r="D44" s="53">
        <v>1500</v>
      </c>
      <c r="E44" t="s">
        <v>70</v>
      </c>
    </row>
    <row r="45" spans="1:5" ht="13.5" thickBot="1">
      <c r="A45" s="10">
        <f>+A44+1</f>
        <v>93</v>
      </c>
      <c r="B45" s="8">
        <v>41094</v>
      </c>
      <c r="C45" s="14" t="s">
        <v>69</v>
      </c>
      <c r="D45" s="52">
        <v>-7161.04</v>
      </c>
      <c r="E45" t="s">
        <v>71</v>
      </c>
    </row>
    <row r="46" spans="2:4" ht="18.75" thickBot="1">
      <c r="B46" s="49"/>
      <c r="C46" s="54" t="s">
        <v>72</v>
      </c>
      <c r="D46" s="55">
        <f>+D43+D44+D45</f>
        <v>-4301.04</v>
      </c>
    </row>
  </sheetData>
  <printOptions/>
  <pageMargins left="0.787401575" right="0.787401575" top="0.984251969" bottom="0.984251969" header="0.5" footer="0.5"/>
  <pageSetup horizontalDpi="600" verticalDpi="600" orientation="portrait" paperSize="9" scale="72" r:id="rId1"/>
  <rowBreaks count="1" manualBreakCount="1">
    <brk id="40" max="16383" man="1"/>
  </rowBreaks>
  <colBreaks count="1" manualBreakCount="1">
    <brk id="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zoomScale="80" zoomScaleNormal="80" zoomScaleSheetLayoutView="80" workbookViewId="0" topLeftCell="A1">
      <selection activeCell="A6" sqref="A6"/>
    </sheetView>
  </sheetViews>
  <sheetFormatPr defaultColWidth="10.8515625" defaultRowHeight="12.75"/>
  <cols>
    <col min="1" max="1" width="38.8515625" style="3" bestFit="1" customWidth="1"/>
    <col min="2" max="2" width="18.7109375" style="3" bestFit="1" customWidth="1"/>
    <col min="3" max="3" width="20.57421875" style="3" customWidth="1"/>
    <col min="4" max="4" width="18.7109375" style="3" bestFit="1" customWidth="1"/>
    <col min="5" max="5" width="18.57421875" style="3" bestFit="1" customWidth="1"/>
    <col min="6" max="6" width="18.57421875" style="0" customWidth="1"/>
    <col min="7" max="7" width="48.57421875" style="3" bestFit="1" customWidth="1"/>
    <col min="8" max="8" width="14.00390625" style="3" bestFit="1" customWidth="1"/>
    <col min="9" max="16384" width="10.8515625" style="3" customWidth="1"/>
  </cols>
  <sheetData>
    <row r="1" spans="1:6" ht="20.1" customHeight="1">
      <c r="A1" s="277" t="s">
        <v>27</v>
      </c>
      <c r="B1" s="277"/>
      <c r="C1" s="277"/>
      <c r="D1" s="277"/>
      <c r="E1" s="277"/>
      <c r="F1" s="277"/>
    </row>
    <row r="2" spans="1:4" ht="18.75" thickBot="1">
      <c r="A2" s="1"/>
      <c r="B2" s="43"/>
      <c r="C2" s="2"/>
      <c r="D2" s="45"/>
    </row>
    <row r="3" spans="1:21" ht="14.25">
      <c r="A3" s="181" t="s">
        <v>26</v>
      </c>
      <c r="B3" s="215" t="s">
        <v>244</v>
      </c>
      <c r="C3" s="216" t="s">
        <v>243</v>
      </c>
      <c r="D3" s="215" t="s">
        <v>499</v>
      </c>
      <c r="E3" s="215" t="s">
        <v>637</v>
      </c>
      <c r="F3" s="46" t="s">
        <v>79</v>
      </c>
      <c r="U3" s="3">
        <v>7150</v>
      </c>
    </row>
    <row r="4" spans="1:21" s="12" customFormat="1" ht="12.75">
      <c r="A4" s="182"/>
      <c r="B4" s="44"/>
      <c r="C4" s="187"/>
      <c r="D4" s="38"/>
      <c r="E4" s="44"/>
      <c r="F4" s="80"/>
      <c r="G4" s="67"/>
      <c r="H4" s="78"/>
      <c r="U4" s="12">
        <v>1750</v>
      </c>
    </row>
    <row r="5" spans="1:21" s="12" customFormat="1" ht="12.75">
      <c r="A5" s="183" t="s">
        <v>25</v>
      </c>
      <c r="B5" s="38"/>
      <c r="C5" s="44"/>
      <c r="D5" s="38"/>
      <c r="E5" s="44"/>
      <c r="F5" s="80"/>
      <c r="H5" s="78"/>
      <c r="U5" s="12">
        <v>9570</v>
      </c>
    </row>
    <row r="6" spans="1:21" ht="12.75">
      <c r="A6" s="184" t="s">
        <v>4</v>
      </c>
      <c r="B6" s="39">
        <v>65000</v>
      </c>
      <c r="C6" s="39">
        <v>55632.5</v>
      </c>
      <c r="D6" s="39">
        <v>65000</v>
      </c>
      <c r="E6" s="39">
        <f>-'2018'!J565</f>
        <v>81321</v>
      </c>
      <c r="F6" s="188">
        <f aca="true" t="shared" si="0" ref="F6:F11">E6-D6</f>
        <v>16321</v>
      </c>
      <c r="H6" s="79"/>
      <c r="U6" s="3">
        <f>SUM(U3:U5)</f>
        <v>18470</v>
      </c>
    </row>
    <row r="7" spans="1:6" ht="12.75">
      <c r="A7" s="184" t="s">
        <v>22</v>
      </c>
      <c r="B7" s="39">
        <v>22000</v>
      </c>
      <c r="C7" s="39">
        <v>18750</v>
      </c>
      <c r="D7" s="39">
        <v>22000</v>
      </c>
      <c r="E7" s="39">
        <f>-'2018'!K565</f>
        <v>27000</v>
      </c>
      <c r="F7" s="188">
        <f t="shared" si="0"/>
        <v>5000</v>
      </c>
    </row>
    <row r="8" spans="1:8" ht="12.75">
      <c r="A8" s="184" t="s">
        <v>21</v>
      </c>
      <c r="B8" s="39">
        <v>240000</v>
      </c>
      <c r="C8" s="39">
        <v>266203.11</v>
      </c>
      <c r="D8" s="39">
        <v>236000</v>
      </c>
      <c r="E8" s="39">
        <f>-'2018'!L565</f>
        <v>235983.39</v>
      </c>
      <c r="F8" s="188">
        <f t="shared" si="0"/>
        <v>-16.60999999998603</v>
      </c>
      <c r="H8" s="79"/>
    </row>
    <row r="9" spans="1:6" ht="12.75">
      <c r="A9" s="184" t="s">
        <v>20</v>
      </c>
      <c r="B9" s="39">
        <v>221000</v>
      </c>
      <c r="C9" s="39">
        <v>210696.73</v>
      </c>
      <c r="D9" s="39">
        <v>207000</v>
      </c>
      <c r="E9" s="39">
        <f>-'2018'!M565</f>
        <v>267575.30000000005</v>
      </c>
      <c r="F9" s="188">
        <f t="shared" si="0"/>
        <v>60575.30000000005</v>
      </c>
    </row>
    <row r="10" spans="1:8" ht="12.75">
      <c r="A10" s="184" t="s">
        <v>6</v>
      </c>
      <c r="B10" s="39">
        <v>3000</v>
      </c>
      <c r="C10" s="39">
        <v>2858</v>
      </c>
      <c r="D10" s="39">
        <v>3000</v>
      </c>
      <c r="E10" s="39">
        <f>-'2018'!N565</f>
        <v>3012</v>
      </c>
      <c r="F10" s="188">
        <f t="shared" si="0"/>
        <v>12</v>
      </c>
      <c r="H10" s="79"/>
    </row>
    <row r="11" spans="1:6" ht="12.75">
      <c r="A11" s="180" t="s">
        <v>19</v>
      </c>
      <c r="B11" s="40">
        <f>SUM(B6:B10)</f>
        <v>551000</v>
      </c>
      <c r="C11" s="40">
        <f aca="true" t="shared" si="1" ref="C11:E11">SUM(C6:C10)</f>
        <v>554140.34</v>
      </c>
      <c r="D11" s="40">
        <f t="shared" si="1"/>
        <v>533000</v>
      </c>
      <c r="E11" s="40">
        <f t="shared" si="1"/>
        <v>614891.6900000001</v>
      </c>
      <c r="F11" s="188">
        <f t="shared" si="0"/>
        <v>81891.69000000006</v>
      </c>
    </row>
    <row r="12" spans="1:6" ht="12.75">
      <c r="A12" s="184"/>
      <c r="B12" s="39"/>
      <c r="C12" s="39"/>
      <c r="D12" s="39"/>
      <c r="E12" s="39"/>
      <c r="F12" s="81"/>
    </row>
    <row r="13" spans="1:6" ht="12.75">
      <c r="A13" s="184"/>
      <c r="B13" s="39"/>
      <c r="C13" s="39"/>
      <c r="D13" s="39"/>
      <c r="E13" s="39"/>
      <c r="F13" s="81"/>
    </row>
    <row r="14" spans="1:8" ht="12.75">
      <c r="A14" s="185" t="s">
        <v>24</v>
      </c>
      <c r="B14" s="39"/>
      <c r="C14" s="39"/>
      <c r="D14" s="39"/>
      <c r="E14" s="39"/>
      <c r="F14" s="81"/>
      <c r="H14" s="79"/>
    </row>
    <row r="15" spans="1:8" ht="12.75">
      <c r="A15" s="184" t="s">
        <v>15</v>
      </c>
      <c r="B15" s="41">
        <v>231500</v>
      </c>
      <c r="C15" s="39">
        <v>226069</v>
      </c>
      <c r="D15" s="41">
        <v>235000</v>
      </c>
      <c r="E15" s="39">
        <f>+'2018'!O565</f>
        <v>243646</v>
      </c>
      <c r="F15" s="188">
        <f aca="true" t="shared" si="2" ref="F15:F27">E15-D15</f>
        <v>8646</v>
      </c>
      <c r="H15" s="79"/>
    </row>
    <row r="16" spans="1:8" ht="12.75">
      <c r="A16" s="184" t="s">
        <v>3</v>
      </c>
      <c r="B16" s="41">
        <v>100000</v>
      </c>
      <c r="C16" s="39">
        <v>88675.9</v>
      </c>
      <c r="D16" s="41">
        <v>80000</v>
      </c>
      <c r="E16" s="39">
        <f>+'2018'!P565+'2018'!Q565</f>
        <v>89350</v>
      </c>
      <c r="F16" s="188">
        <f t="shared" si="2"/>
        <v>9350</v>
      </c>
      <c r="H16" s="79"/>
    </row>
    <row r="17" spans="1:6" ht="12.75">
      <c r="A17" s="184" t="s">
        <v>5</v>
      </c>
      <c r="B17" s="39">
        <v>10500</v>
      </c>
      <c r="C17" s="39">
        <v>10420</v>
      </c>
      <c r="D17" s="39">
        <v>12000</v>
      </c>
      <c r="E17" s="39">
        <f>+'2018'!R565</f>
        <v>4493</v>
      </c>
      <c r="F17" s="188">
        <f t="shared" si="2"/>
        <v>-7507</v>
      </c>
    </row>
    <row r="18" spans="1:8" ht="12.75">
      <c r="A18" s="184" t="s">
        <v>12</v>
      </c>
      <c r="B18" s="39">
        <v>800</v>
      </c>
      <c r="C18" s="39">
        <v>2093</v>
      </c>
      <c r="D18" s="39">
        <v>1000</v>
      </c>
      <c r="E18" s="39">
        <f>+'2018'!S565</f>
        <v>1680.29</v>
      </c>
      <c r="F18" s="188">
        <f t="shared" si="2"/>
        <v>680.29</v>
      </c>
      <c r="H18" s="79"/>
    </row>
    <row r="19" spans="1:8" ht="12.75">
      <c r="A19" s="184" t="s">
        <v>86</v>
      </c>
      <c r="B19" s="39">
        <v>25000</v>
      </c>
      <c r="C19" s="39">
        <v>39427.5</v>
      </c>
      <c r="D19" s="39">
        <v>40000</v>
      </c>
      <c r="E19" s="39">
        <f>+'2018'!T565</f>
        <v>79970</v>
      </c>
      <c r="F19" s="188">
        <f t="shared" si="2"/>
        <v>39970</v>
      </c>
      <c r="H19" s="79"/>
    </row>
    <row r="20" spans="1:8" ht="12.75">
      <c r="A20" s="184" t="s">
        <v>23</v>
      </c>
      <c r="B20" s="39">
        <v>10000</v>
      </c>
      <c r="C20" s="39">
        <v>7704.5</v>
      </c>
      <c r="D20" s="39">
        <v>10000</v>
      </c>
      <c r="E20" s="39">
        <f>+'2018'!U565</f>
        <v>11136</v>
      </c>
      <c r="F20" s="188">
        <f t="shared" si="2"/>
        <v>1136</v>
      </c>
      <c r="H20" s="79"/>
    </row>
    <row r="21" spans="1:8" ht="12.75">
      <c r="A21" s="184" t="s">
        <v>10</v>
      </c>
      <c r="B21" s="39">
        <v>25000</v>
      </c>
      <c r="C21" s="39">
        <v>19263</v>
      </c>
      <c r="D21" s="39">
        <v>30000</v>
      </c>
      <c r="E21" s="39">
        <f>+'2018'!V565</f>
        <v>14870</v>
      </c>
      <c r="F21" s="188">
        <f t="shared" si="2"/>
        <v>-15130</v>
      </c>
      <c r="H21" s="79"/>
    </row>
    <row r="22" spans="1:8" ht="12.75">
      <c r="A22" s="184" t="s">
        <v>7</v>
      </c>
      <c r="B22" s="39">
        <v>50000</v>
      </c>
      <c r="C22" s="39">
        <v>50052.51</v>
      </c>
      <c r="D22" s="39">
        <v>40000</v>
      </c>
      <c r="E22" s="39">
        <f>+'2018'!W565</f>
        <v>43255.06</v>
      </c>
      <c r="F22" s="188">
        <f t="shared" si="2"/>
        <v>3255.0599999999977</v>
      </c>
      <c r="H22" s="79"/>
    </row>
    <row r="23" spans="1:8" ht="12.75">
      <c r="A23" s="184" t="s">
        <v>281</v>
      </c>
      <c r="B23" s="39">
        <v>30000</v>
      </c>
      <c r="C23" s="39">
        <v>45532.67</v>
      </c>
      <c r="D23" s="39">
        <v>20000</v>
      </c>
      <c r="E23" s="39">
        <f>'2018'!X565</f>
        <v>6000</v>
      </c>
      <c r="F23" s="188">
        <f t="shared" si="2"/>
        <v>-14000</v>
      </c>
      <c r="G23" s="92"/>
      <c r="H23" s="79"/>
    </row>
    <row r="24" spans="1:8" ht="12.75">
      <c r="A24" s="184" t="s">
        <v>8</v>
      </c>
      <c r="B24" s="56">
        <v>18200</v>
      </c>
      <c r="C24" s="39">
        <v>19045</v>
      </c>
      <c r="D24" s="56">
        <v>20000</v>
      </c>
      <c r="E24" s="39">
        <f>+'2018'!Z565</f>
        <v>19460</v>
      </c>
      <c r="F24" s="188">
        <f t="shared" si="2"/>
        <v>-540</v>
      </c>
      <c r="H24" s="79"/>
    </row>
    <row r="25" spans="1:8" ht="12.75">
      <c r="A25" s="184" t="s">
        <v>83</v>
      </c>
      <c r="B25" s="56">
        <v>30000</v>
      </c>
      <c r="C25" s="39">
        <v>600</v>
      </c>
      <c r="D25" s="56">
        <v>20000</v>
      </c>
      <c r="E25" s="39">
        <f>'2018'!Y565</f>
        <v>35250</v>
      </c>
      <c r="F25" s="188">
        <f t="shared" si="2"/>
        <v>15250</v>
      </c>
      <c r="H25" s="79"/>
    </row>
    <row r="26" spans="1:8" ht="12.75">
      <c r="A26" s="184" t="s">
        <v>172</v>
      </c>
      <c r="B26" s="39">
        <v>20000</v>
      </c>
      <c r="C26" s="39">
        <v>65707.53</v>
      </c>
      <c r="D26" s="39">
        <v>25000</v>
      </c>
      <c r="E26" s="39">
        <f>+'2018'!AA565</f>
        <v>-9774.240000000005</v>
      </c>
      <c r="F26" s="188">
        <f t="shared" si="2"/>
        <v>-34774.240000000005</v>
      </c>
      <c r="H26" s="79"/>
    </row>
    <row r="27" spans="1:7" ht="12.75">
      <c r="A27" s="180" t="s">
        <v>17</v>
      </c>
      <c r="B27" s="40">
        <f>SUM(B15:B26)</f>
        <v>551000</v>
      </c>
      <c r="C27" s="40">
        <f aca="true" t="shared" si="3" ref="C27:E27">SUM(C15:C26)</f>
        <v>574590.61</v>
      </c>
      <c r="D27" s="40">
        <f t="shared" si="3"/>
        <v>533000</v>
      </c>
      <c r="E27" s="40">
        <f t="shared" si="3"/>
        <v>539336.11</v>
      </c>
      <c r="F27" s="188">
        <f t="shared" si="2"/>
        <v>6336.109999999986</v>
      </c>
      <c r="G27" s="37"/>
    </row>
    <row r="28" spans="1:6" ht="12.75">
      <c r="A28" s="183"/>
      <c r="B28" s="42"/>
      <c r="C28" s="42"/>
      <c r="D28" s="42"/>
      <c r="E28" s="42"/>
      <c r="F28" s="80"/>
    </row>
    <row r="29" spans="1:6" ht="13.5" thickBot="1">
      <c r="A29" s="186" t="s">
        <v>18</v>
      </c>
      <c r="B29" s="266">
        <f>B11-B27</f>
        <v>0</v>
      </c>
      <c r="C29" s="266">
        <f>C11-C27</f>
        <v>-20450.27000000002</v>
      </c>
      <c r="D29" s="266">
        <f aca="true" t="shared" si="4" ref="D29:E29">D11-D27</f>
        <v>0</v>
      </c>
      <c r="E29" s="266">
        <f t="shared" si="4"/>
        <v>75555.58000000007</v>
      </c>
      <c r="F29" s="82"/>
    </row>
    <row r="30" ht="20.65" customHeight="1">
      <c r="C30" s="2"/>
    </row>
    <row r="31" spans="1:4" ht="23.65" customHeight="1">
      <c r="A31" s="253" t="s">
        <v>279</v>
      </c>
      <c r="C31" s="2"/>
      <c r="D31" s="253" t="s">
        <v>283</v>
      </c>
    </row>
    <row r="32" spans="1:6" ht="23.65" customHeight="1">
      <c r="A32" s="254" t="s">
        <v>638</v>
      </c>
      <c r="B32" s="255">
        <f>'2018'!D565+'2018'!E565+'2018'!H565+'2018'!I565</f>
        <v>612921.89</v>
      </c>
      <c r="C32" s="2"/>
      <c r="D32" s="254" t="s">
        <v>284</v>
      </c>
      <c r="F32" s="255">
        <v>69255</v>
      </c>
    </row>
    <row r="33" spans="1:6" ht="23.65" customHeight="1">
      <c r="A33" s="254" t="s">
        <v>639</v>
      </c>
      <c r="B33" s="255">
        <f>-('2018'!D2+'2018'!E2+'2018'!H2+'2018'!I2)</f>
        <v>-537366.31</v>
      </c>
      <c r="C33" s="2"/>
      <c r="D33" s="254" t="s">
        <v>6</v>
      </c>
      <c r="F33" s="259">
        <v>27</v>
      </c>
    </row>
    <row r="34" spans="1:6" ht="23.65" customHeight="1" thickBot="1">
      <c r="A34" s="254" t="s">
        <v>280</v>
      </c>
      <c r="B34" s="256">
        <f>SUM(B32:B33)</f>
        <v>75555.57999999996</v>
      </c>
      <c r="C34" s="2"/>
      <c r="D34" s="254" t="s">
        <v>640</v>
      </c>
      <c r="F34" s="259">
        <v>-80460</v>
      </c>
    </row>
    <row r="35" spans="3:6" ht="23.65" customHeight="1" thickTop="1">
      <c r="C35" s="2"/>
      <c r="D35" s="254" t="s">
        <v>285</v>
      </c>
      <c r="F35" s="260">
        <v>-3</v>
      </c>
    </row>
    <row r="36" spans="1:6" ht="23.65" customHeight="1" thickBot="1">
      <c r="A36" s="253" t="s">
        <v>87</v>
      </c>
      <c r="C36" s="2"/>
      <c r="D36" s="254" t="s">
        <v>286</v>
      </c>
      <c r="F36" s="261">
        <f>SUM(F32:F35)</f>
        <v>-11181</v>
      </c>
    </row>
    <row r="37" spans="1:3" ht="23.65" customHeight="1" thickTop="1">
      <c r="A37" s="254" t="s">
        <v>638</v>
      </c>
      <c r="B37" s="255">
        <f>'2018'!F565</f>
        <v>58880.81</v>
      </c>
      <c r="C37" s="2"/>
    </row>
    <row r="38" spans="1:3" ht="23.65" customHeight="1">
      <c r="A38" s="254" t="s">
        <v>639</v>
      </c>
      <c r="B38" s="255">
        <f>-('2018'!F2)</f>
        <v>-70061.81</v>
      </c>
      <c r="C38" s="2"/>
    </row>
    <row r="39" spans="1:3" ht="23.65" customHeight="1" thickBot="1">
      <c r="A39" s="254" t="s">
        <v>280</v>
      </c>
      <c r="B39" s="256">
        <f>SUM(B37:B38)</f>
        <v>-11181</v>
      </c>
      <c r="C39" s="2"/>
    </row>
    <row r="40" ht="31.15" customHeight="1" thickTop="1">
      <c r="C40" s="2"/>
    </row>
  </sheetData>
  <mergeCells count="1">
    <mergeCell ref="A1:F1"/>
  </mergeCells>
  <conditionalFormatting sqref="F6:F11">
    <cfRule type="cellIs" priority="4" dxfId="3" operator="equal">
      <formula>0</formula>
    </cfRule>
    <cfRule type="cellIs" priority="5" dxfId="2" operator="lessThan">
      <formula>0</formula>
    </cfRule>
    <cfRule type="cellIs" priority="6" dxfId="0" operator="greaterThan">
      <formula>0</formula>
    </cfRule>
  </conditionalFormatting>
  <conditionalFormatting sqref="F15:F27">
    <cfRule type="cellIs" priority="1" dxfId="3" operator="equal">
      <formula>0</formula>
    </cfRule>
    <cfRule type="cellIs" priority="2" dxfId="2" operator="greaterThan">
      <formula>0</formula>
    </cfRule>
    <cfRule type="cellIs" priority="3" dxfId="0" operator="lessThan">
      <formula>0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="80" zoomScaleNormal="80" workbookViewId="0" topLeftCell="A1">
      <pane ySplit="1" topLeftCell="A2" activePane="bottomLeft" state="frozen"/>
      <selection pane="bottomLeft" activeCell="A34" sqref="A34:A58"/>
    </sheetView>
  </sheetViews>
  <sheetFormatPr defaultColWidth="10.8515625" defaultRowHeight="12.75"/>
  <cols>
    <col min="1" max="1" width="44.28125" style="88" bestFit="1" customWidth="1"/>
    <col min="2" max="2" width="14.00390625" style="86" bestFit="1" customWidth="1"/>
    <col min="3" max="3" width="18.8515625" style="86" bestFit="1" customWidth="1"/>
    <col min="4" max="4" width="15.00390625" style="86" bestFit="1" customWidth="1"/>
    <col min="5" max="5" width="11.28125" style="86" bestFit="1" customWidth="1"/>
    <col min="6" max="6" width="12.28125" style="164" bestFit="1" customWidth="1"/>
    <col min="7" max="7" width="15.00390625" style="165" customWidth="1"/>
    <col min="8" max="8" width="15.57421875" style="164" bestFit="1" customWidth="1"/>
    <col min="9" max="9" width="38.7109375" style="86" bestFit="1" customWidth="1"/>
    <col min="10" max="10" width="20.00390625" style="86" bestFit="1" customWidth="1"/>
    <col min="11" max="11" width="18.57421875" style="86" bestFit="1" customWidth="1"/>
    <col min="12" max="16384" width="10.8515625" style="86" customWidth="1"/>
  </cols>
  <sheetData>
    <row r="1" spans="1:9" s="84" customFormat="1" ht="12.75">
      <c r="A1" s="104" t="s">
        <v>90</v>
      </c>
      <c r="B1" s="83" t="s">
        <v>4</v>
      </c>
      <c r="C1" s="83" t="s">
        <v>22</v>
      </c>
      <c r="D1" s="83" t="s">
        <v>3</v>
      </c>
      <c r="E1" s="160" t="s">
        <v>59</v>
      </c>
      <c r="F1" s="166" t="s">
        <v>91</v>
      </c>
      <c r="G1" s="166" t="s">
        <v>92</v>
      </c>
      <c r="H1" s="166" t="s">
        <v>93</v>
      </c>
      <c r="I1" s="162"/>
    </row>
    <row r="2" spans="1:9" ht="12.75">
      <c r="A2" s="87" t="s">
        <v>94</v>
      </c>
      <c r="B2" s="85">
        <v>750</v>
      </c>
      <c r="C2" s="85">
        <v>250</v>
      </c>
      <c r="D2" s="85"/>
      <c r="E2" s="161">
        <f aca="true" t="shared" si="0" ref="E2:E22">SUM(B2:D2)</f>
        <v>1000</v>
      </c>
      <c r="F2" s="208"/>
      <c r="G2" s="85"/>
      <c r="H2" s="208"/>
      <c r="I2" s="163"/>
    </row>
    <row r="3" spans="1:9" ht="12.75">
      <c r="A3" s="87" t="s">
        <v>95</v>
      </c>
      <c r="B3" s="85">
        <v>562.5</v>
      </c>
      <c r="C3" s="85">
        <v>250</v>
      </c>
      <c r="D3" s="85"/>
      <c r="E3" s="161">
        <f t="shared" si="0"/>
        <v>812.5</v>
      </c>
      <c r="F3" s="208">
        <f>SUM(E2:E3)</f>
        <v>1812.5</v>
      </c>
      <c r="G3" s="85"/>
      <c r="H3" s="208">
        <f aca="true" t="shared" si="1" ref="H3:H9">+F3-G3</f>
        <v>1812.5</v>
      </c>
      <c r="I3" s="163"/>
    </row>
    <row r="4" spans="1:9" ht="12.75">
      <c r="A4" s="89" t="s">
        <v>96</v>
      </c>
      <c r="B4" s="85">
        <v>750</v>
      </c>
      <c r="C4" s="85">
        <v>250</v>
      </c>
      <c r="D4" s="85"/>
      <c r="E4" s="161">
        <f t="shared" si="0"/>
        <v>1000</v>
      </c>
      <c r="F4" s="208">
        <f>+E4</f>
        <v>1000</v>
      </c>
      <c r="G4" s="85"/>
      <c r="H4" s="208">
        <f t="shared" si="1"/>
        <v>1000</v>
      </c>
      <c r="I4" s="163"/>
    </row>
    <row r="5" spans="1:9" ht="12.75">
      <c r="A5" s="89" t="s">
        <v>242</v>
      </c>
      <c r="B5" s="85">
        <v>750</v>
      </c>
      <c r="C5" s="85"/>
      <c r="D5" s="85"/>
      <c r="E5" s="161">
        <f aca="true" t="shared" si="2" ref="E5">SUM(B5:D5)</f>
        <v>750</v>
      </c>
      <c r="F5" s="208">
        <f>+E5</f>
        <v>750</v>
      </c>
      <c r="G5" s="85"/>
      <c r="H5" s="208">
        <f t="shared" si="1"/>
        <v>750</v>
      </c>
      <c r="I5" s="163"/>
    </row>
    <row r="6" spans="1:9" ht="12.75">
      <c r="A6" s="89" t="s">
        <v>235</v>
      </c>
      <c r="B6" s="85">
        <v>187.5</v>
      </c>
      <c r="C6" s="85">
        <v>250</v>
      </c>
      <c r="D6" s="85"/>
      <c r="E6" s="161">
        <f t="shared" si="0"/>
        <v>437.5</v>
      </c>
      <c r="F6" s="208"/>
      <c r="G6" s="85"/>
      <c r="H6" s="208"/>
      <c r="I6" s="163"/>
    </row>
    <row r="7" spans="1:9" ht="12.75">
      <c r="A7" s="89" t="s">
        <v>97</v>
      </c>
      <c r="B7" s="85">
        <v>750</v>
      </c>
      <c r="C7" s="85">
        <v>250</v>
      </c>
      <c r="D7" s="85"/>
      <c r="E7" s="161">
        <f t="shared" si="0"/>
        <v>1000</v>
      </c>
      <c r="F7" s="208">
        <f>SUM(E6:E7)</f>
        <v>1437.5</v>
      </c>
      <c r="G7" s="85"/>
      <c r="H7" s="208">
        <f t="shared" si="1"/>
        <v>1437.5</v>
      </c>
      <c r="I7" s="163"/>
    </row>
    <row r="8" spans="1:9" ht="12.75">
      <c r="A8" s="89" t="s">
        <v>98</v>
      </c>
      <c r="B8" s="85">
        <v>750</v>
      </c>
      <c r="C8" s="85">
        <v>250</v>
      </c>
      <c r="D8" s="85"/>
      <c r="E8" s="161">
        <f t="shared" si="0"/>
        <v>1000</v>
      </c>
      <c r="F8" s="208"/>
      <c r="G8" s="85"/>
      <c r="H8" s="208"/>
      <c r="I8" s="163"/>
    </row>
    <row r="9" spans="1:9" ht="12.75">
      <c r="A9" s="89" t="s">
        <v>164</v>
      </c>
      <c r="B9" s="85">
        <v>562.5</v>
      </c>
      <c r="C9" s="85">
        <v>250</v>
      </c>
      <c r="D9" s="85"/>
      <c r="E9" s="161">
        <f t="shared" si="0"/>
        <v>812.5</v>
      </c>
      <c r="F9" s="208">
        <f>SUM(E8:E9)</f>
        <v>1812.5</v>
      </c>
      <c r="G9" s="85"/>
      <c r="H9" s="208">
        <f t="shared" si="1"/>
        <v>1812.5</v>
      </c>
      <c r="I9" s="163"/>
    </row>
    <row r="10" spans="1:9" ht="12.75">
      <c r="A10" s="105" t="s">
        <v>238</v>
      </c>
      <c r="B10" s="85">
        <v>250</v>
      </c>
      <c r="C10" s="85">
        <v>250</v>
      </c>
      <c r="D10" s="85"/>
      <c r="E10" s="161">
        <f aca="true" t="shared" si="3" ref="E10">SUM(B10:D10)</f>
        <v>500</v>
      </c>
      <c r="F10" s="208">
        <f>+E10</f>
        <v>500</v>
      </c>
      <c r="G10" s="85"/>
      <c r="H10" s="208">
        <f>+F10-G10</f>
        <v>500</v>
      </c>
      <c r="I10" s="163"/>
    </row>
    <row r="11" spans="1:9" ht="12.75">
      <c r="A11" s="105" t="s">
        <v>99</v>
      </c>
      <c r="B11" s="85">
        <v>750</v>
      </c>
      <c r="C11" s="85">
        <v>0</v>
      </c>
      <c r="D11" s="85"/>
      <c r="E11" s="161">
        <f t="shared" si="0"/>
        <v>750</v>
      </c>
      <c r="F11" s="208">
        <f>+E11</f>
        <v>750</v>
      </c>
      <c r="G11" s="85"/>
      <c r="H11" s="208">
        <f>+F11-G11</f>
        <v>750</v>
      </c>
      <c r="I11" s="163"/>
    </row>
    <row r="12" spans="1:9" ht="12.75">
      <c r="A12" s="105" t="s">
        <v>100</v>
      </c>
      <c r="B12" s="85">
        <v>750</v>
      </c>
      <c r="C12" s="85">
        <v>250</v>
      </c>
      <c r="D12" s="85"/>
      <c r="E12" s="161">
        <f t="shared" si="0"/>
        <v>1000</v>
      </c>
      <c r="F12" s="208">
        <f>+E12</f>
        <v>1000</v>
      </c>
      <c r="G12" s="85"/>
      <c r="H12" s="208">
        <f>+F12-G12</f>
        <v>1000</v>
      </c>
      <c r="I12" s="163"/>
    </row>
    <row r="13" spans="1:9" ht="12.75">
      <c r="A13" s="89" t="s">
        <v>239</v>
      </c>
      <c r="B13" s="85">
        <v>250</v>
      </c>
      <c r="C13" s="85">
        <v>250</v>
      </c>
      <c r="D13" s="85"/>
      <c r="E13" s="161">
        <f aca="true" t="shared" si="4" ref="E13">SUM(B13:D13)</f>
        <v>500</v>
      </c>
      <c r="F13" s="208">
        <f>+E13</f>
        <v>500</v>
      </c>
      <c r="G13" s="85"/>
      <c r="H13" s="208">
        <f>+F13-G13</f>
        <v>500</v>
      </c>
      <c r="I13" s="163"/>
    </row>
    <row r="14" spans="1:9" ht="12.75">
      <c r="A14" s="87" t="s">
        <v>101</v>
      </c>
      <c r="B14" s="85">
        <v>562.5</v>
      </c>
      <c r="C14" s="85">
        <v>0</v>
      </c>
      <c r="D14" s="85"/>
      <c r="E14" s="161">
        <f t="shared" si="0"/>
        <v>562.5</v>
      </c>
      <c r="F14" s="208"/>
      <c r="G14" s="85"/>
      <c r="H14" s="208"/>
      <c r="I14" s="163"/>
    </row>
    <row r="15" spans="1:9" ht="12.75">
      <c r="A15" s="105" t="s">
        <v>102</v>
      </c>
      <c r="B15" s="85">
        <v>750</v>
      </c>
      <c r="C15" s="85">
        <v>0</v>
      </c>
      <c r="D15" s="85"/>
      <c r="E15" s="161">
        <f t="shared" si="0"/>
        <v>750</v>
      </c>
      <c r="F15" s="208">
        <f>SUM(E14:E15)</f>
        <v>1312.5</v>
      </c>
      <c r="G15" s="85"/>
      <c r="H15" s="208">
        <f>+F15-G15</f>
        <v>1312.5</v>
      </c>
      <c r="I15" s="163"/>
    </row>
    <row r="16" spans="1:9" ht="12.75">
      <c r="A16" s="105" t="s">
        <v>232</v>
      </c>
      <c r="B16" s="85">
        <v>187.5</v>
      </c>
      <c r="C16" s="85">
        <v>250</v>
      </c>
      <c r="D16" s="85"/>
      <c r="E16" s="161">
        <f t="shared" si="0"/>
        <v>437.5</v>
      </c>
      <c r="F16" s="208"/>
      <c r="G16" s="85"/>
      <c r="H16" s="208"/>
      <c r="I16" s="163"/>
    </row>
    <row r="17" spans="1:9" ht="12.75">
      <c r="A17" s="105" t="s">
        <v>230</v>
      </c>
      <c r="B17" s="85">
        <v>187.5</v>
      </c>
      <c r="C17" s="85">
        <v>250</v>
      </c>
      <c r="D17" s="85"/>
      <c r="E17" s="161">
        <f t="shared" si="0"/>
        <v>437.5</v>
      </c>
      <c r="F17" s="208"/>
      <c r="G17" s="85"/>
      <c r="H17" s="208"/>
      <c r="I17" s="163"/>
    </row>
    <row r="18" spans="1:9" ht="12.75">
      <c r="A18" s="105" t="s">
        <v>231</v>
      </c>
      <c r="B18" s="85">
        <v>187.5</v>
      </c>
      <c r="C18" s="85">
        <v>250</v>
      </c>
      <c r="D18" s="85"/>
      <c r="E18" s="161">
        <f t="shared" si="0"/>
        <v>437.5</v>
      </c>
      <c r="F18" s="208"/>
      <c r="G18" s="85"/>
      <c r="H18" s="208"/>
      <c r="I18" s="163"/>
    </row>
    <row r="19" spans="1:9" ht="12.75">
      <c r="A19" s="105" t="s">
        <v>165</v>
      </c>
      <c r="B19" s="85">
        <v>750</v>
      </c>
      <c r="C19" s="85">
        <v>250</v>
      </c>
      <c r="D19" s="85"/>
      <c r="E19" s="161">
        <f t="shared" si="0"/>
        <v>1000</v>
      </c>
      <c r="F19" s="208">
        <f>E16+E17+E18+E19</f>
        <v>2312.5</v>
      </c>
      <c r="G19" s="85"/>
      <c r="H19" s="208">
        <f>+F19-G19</f>
        <v>2312.5</v>
      </c>
      <c r="I19" s="163"/>
    </row>
    <row r="20" spans="1:9" ht="12.75">
      <c r="A20" s="105" t="s">
        <v>103</v>
      </c>
      <c r="B20" s="85">
        <v>750</v>
      </c>
      <c r="C20" s="85">
        <v>0</v>
      </c>
      <c r="D20" s="85"/>
      <c r="E20" s="161">
        <f t="shared" si="0"/>
        <v>750</v>
      </c>
      <c r="F20" s="208"/>
      <c r="G20" s="85"/>
      <c r="H20" s="208"/>
      <c r="I20" s="163"/>
    </row>
    <row r="21" spans="1:9" ht="12.75">
      <c r="A21" s="105" t="s">
        <v>205</v>
      </c>
      <c r="B21" s="85">
        <v>562.5</v>
      </c>
      <c r="C21" s="85">
        <v>0</v>
      </c>
      <c r="D21" s="85"/>
      <c r="E21" s="161">
        <f t="shared" si="0"/>
        <v>562.5</v>
      </c>
      <c r="F21" s="208">
        <f>SUM(E20:E21)</f>
        <v>1312.5</v>
      </c>
      <c r="G21" s="85"/>
      <c r="H21" s="208">
        <f>+F21-G21</f>
        <v>1312.5</v>
      </c>
      <c r="I21" s="163"/>
    </row>
    <row r="22" spans="1:9" ht="12.75">
      <c r="A22" s="89" t="s">
        <v>104</v>
      </c>
      <c r="B22" s="85">
        <v>750</v>
      </c>
      <c r="C22" s="85">
        <v>250</v>
      </c>
      <c r="D22" s="85"/>
      <c r="E22" s="161">
        <f t="shared" si="0"/>
        <v>1000</v>
      </c>
      <c r="F22" s="208">
        <f>+E22</f>
        <v>1000</v>
      </c>
      <c r="G22" s="85"/>
      <c r="H22" s="208">
        <f>+F22-G22</f>
        <v>1000</v>
      </c>
      <c r="I22" s="163"/>
    </row>
    <row r="23" spans="1:9" ht="12.75">
      <c r="A23" s="89" t="s">
        <v>105</v>
      </c>
      <c r="B23" s="85">
        <v>562.5</v>
      </c>
      <c r="C23" s="85">
        <v>250</v>
      </c>
      <c r="D23" s="85"/>
      <c r="E23" s="161">
        <f aca="true" t="shared" si="5" ref="E23:E30">SUM(B23:D23)</f>
        <v>812.5</v>
      </c>
      <c r="F23" s="208"/>
      <c r="G23" s="85"/>
      <c r="H23" s="208"/>
      <c r="I23" s="163"/>
    </row>
    <row r="24" spans="1:9" ht="12.75">
      <c r="A24" s="89" t="s">
        <v>106</v>
      </c>
      <c r="B24" s="85">
        <v>562.5</v>
      </c>
      <c r="C24" s="85">
        <v>250</v>
      </c>
      <c r="D24" s="85"/>
      <c r="E24" s="161">
        <f t="shared" si="5"/>
        <v>812.5</v>
      </c>
      <c r="F24" s="208"/>
      <c r="G24" s="85"/>
      <c r="H24" s="208"/>
      <c r="I24" s="163"/>
    </row>
    <row r="25" spans="1:9" ht="12.75">
      <c r="A25" s="105" t="s">
        <v>107</v>
      </c>
      <c r="B25" s="85">
        <v>750</v>
      </c>
      <c r="C25" s="85">
        <v>250</v>
      </c>
      <c r="D25" s="85"/>
      <c r="E25" s="161">
        <f t="shared" si="5"/>
        <v>1000</v>
      </c>
      <c r="F25" s="208">
        <f>SUM(E23:E25)</f>
        <v>2625</v>
      </c>
      <c r="G25" s="85"/>
      <c r="H25" s="208">
        <f>+F25-G25</f>
        <v>2625</v>
      </c>
      <c r="I25" s="90"/>
    </row>
    <row r="26" spans="1:11" ht="15">
      <c r="A26" s="105" t="s">
        <v>108</v>
      </c>
      <c r="B26" s="85">
        <v>750</v>
      </c>
      <c r="C26" s="85">
        <v>250</v>
      </c>
      <c r="D26" s="85"/>
      <c r="E26" s="161">
        <f t="shared" si="5"/>
        <v>1000</v>
      </c>
      <c r="F26" s="208"/>
      <c r="G26" s="85"/>
      <c r="H26" s="208"/>
      <c r="I26" s="163"/>
      <c r="J26" s="93"/>
      <c r="K26" s="93"/>
    </row>
    <row r="27" spans="1:11" ht="15">
      <c r="A27" s="105" t="s">
        <v>109</v>
      </c>
      <c r="B27" s="85">
        <v>562.5</v>
      </c>
      <c r="C27" s="85">
        <v>250</v>
      </c>
      <c r="D27" s="85"/>
      <c r="E27" s="161">
        <f t="shared" si="5"/>
        <v>812.5</v>
      </c>
      <c r="F27" s="208"/>
      <c r="G27" s="85"/>
      <c r="H27" s="208"/>
      <c r="I27" s="163"/>
      <c r="J27" s="93"/>
      <c r="K27" s="93"/>
    </row>
    <row r="28" spans="1:11" ht="15">
      <c r="A28" s="87" t="s">
        <v>110</v>
      </c>
      <c r="B28" s="85">
        <v>562.5</v>
      </c>
      <c r="C28" s="85">
        <v>250</v>
      </c>
      <c r="D28" s="85"/>
      <c r="E28" s="161">
        <f t="shared" si="5"/>
        <v>812.5</v>
      </c>
      <c r="F28" s="208">
        <f>+E26+E27+E28</f>
        <v>2625</v>
      </c>
      <c r="G28" s="85"/>
      <c r="H28" s="208">
        <f>+F28-G28</f>
        <v>2625</v>
      </c>
      <c r="I28" s="163"/>
      <c r="J28" s="93"/>
      <c r="K28" s="93"/>
    </row>
    <row r="29" spans="1:11" ht="15">
      <c r="A29" s="89" t="s">
        <v>111</v>
      </c>
      <c r="B29" s="85">
        <v>750</v>
      </c>
      <c r="C29" s="85">
        <v>250</v>
      </c>
      <c r="D29" s="85"/>
      <c r="E29" s="161">
        <f t="shared" si="5"/>
        <v>1000</v>
      </c>
      <c r="F29" s="208"/>
      <c r="G29" s="85"/>
      <c r="H29" s="208"/>
      <c r="I29" s="163"/>
      <c r="J29" s="93"/>
      <c r="K29" s="93"/>
    </row>
    <row r="30" spans="1:11" ht="15">
      <c r="A30" s="89" t="s">
        <v>112</v>
      </c>
      <c r="B30" s="85">
        <v>562.5</v>
      </c>
      <c r="C30" s="85">
        <v>250</v>
      </c>
      <c r="D30" s="85"/>
      <c r="E30" s="161">
        <f t="shared" si="5"/>
        <v>812.5</v>
      </c>
      <c r="F30" s="208">
        <f>SUM(E29:E30)</f>
        <v>1812.5</v>
      </c>
      <c r="G30" s="85"/>
      <c r="H30" s="208">
        <f aca="true" t="shared" si="6" ref="H30:H38">+F30-G30</f>
        <v>1812.5</v>
      </c>
      <c r="I30" s="163"/>
      <c r="J30" s="93"/>
      <c r="K30" s="93"/>
    </row>
    <row r="31" spans="1:11" ht="15">
      <c r="A31" s="105" t="s">
        <v>113</v>
      </c>
      <c r="B31" s="85">
        <v>750</v>
      </c>
      <c r="C31" s="85">
        <v>250</v>
      </c>
      <c r="D31" s="85"/>
      <c r="E31" s="161">
        <f aca="true" t="shared" si="7" ref="E31:E57">SUM(B31:D31)</f>
        <v>1000</v>
      </c>
      <c r="F31" s="208">
        <f>SUM(E31:E31)</f>
        <v>1000</v>
      </c>
      <c r="G31" s="85"/>
      <c r="H31" s="208">
        <f t="shared" si="6"/>
        <v>1000</v>
      </c>
      <c r="I31" s="163"/>
      <c r="J31" s="210"/>
      <c r="K31" s="93"/>
    </row>
    <row r="32" spans="1:11" ht="15">
      <c r="A32" s="89" t="s">
        <v>240</v>
      </c>
      <c r="B32" s="85">
        <v>250</v>
      </c>
      <c r="C32" s="85">
        <v>250</v>
      </c>
      <c r="D32" s="85"/>
      <c r="E32" s="161">
        <f t="shared" si="7"/>
        <v>500</v>
      </c>
      <c r="F32" s="208">
        <f aca="true" t="shared" si="8" ref="F32:F33">+E32</f>
        <v>500</v>
      </c>
      <c r="G32" s="85"/>
      <c r="H32" s="208">
        <f t="shared" si="6"/>
        <v>500</v>
      </c>
      <c r="I32" s="163"/>
      <c r="J32" s="93"/>
      <c r="K32" s="93"/>
    </row>
    <row r="33" spans="1:11" ht="15">
      <c r="A33" s="89" t="s">
        <v>114</v>
      </c>
      <c r="B33" s="85"/>
      <c r="C33" s="85">
        <v>250</v>
      </c>
      <c r="D33" s="85"/>
      <c r="E33" s="161">
        <f t="shared" si="7"/>
        <v>250</v>
      </c>
      <c r="F33" s="208">
        <f t="shared" si="8"/>
        <v>250</v>
      </c>
      <c r="G33" s="85"/>
      <c r="H33" s="208">
        <f t="shared" si="6"/>
        <v>250</v>
      </c>
      <c r="I33" s="163"/>
      <c r="J33" s="93"/>
      <c r="K33" s="93"/>
    </row>
    <row r="34" spans="1:11" ht="15">
      <c r="A34" s="89" t="s">
        <v>115</v>
      </c>
      <c r="B34" s="85">
        <v>750</v>
      </c>
      <c r="C34" s="85">
        <v>250</v>
      </c>
      <c r="D34" s="85"/>
      <c r="E34" s="161">
        <f t="shared" si="7"/>
        <v>1000</v>
      </c>
      <c r="F34" s="208">
        <f aca="true" t="shared" si="9" ref="F34:F38">+E34</f>
        <v>1000</v>
      </c>
      <c r="G34" s="85"/>
      <c r="H34" s="208">
        <f t="shared" si="6"/>
        <v>1000</v>
      </c>
      <c r="I34" s="163"/>
      <c r="J34" s="210"/>
      <c r="K34" s="212"/>
    </row>
    <row r="35" spans="1:11" ht="15">
      <c r="A35" s="89" t="s">
        <v>116</v>
      </c>
      <c r="B35" s="85">
        <v>750</v>
      </c>
      <c r="C35" s="85">
        <v>250</v>
      </c>
      <c r="D35" s="85"/>
      <c r="E35" s="161">
        <f t="shared" si="7"/>
        <v>1000</v>
      </c>
      <c r="F35" s="208">
        <f t="shared" si="9"/>
        <v>1000</v>
      </c>
      <c r="G35" s="85"/>
      <c r="H35" s="208">
        <f t="shared" si="6"/>
        <v>1000</v>
      </c>
      <c r="I35" s="163"/>
      <c r="J35" s="93"/>
      <c r="K35" s="93"/>
    </row>
    <row r="36" spans="1:11" ht="15">
      <c r="A36" s="89" t="s">
        <v>117</v>
      </c>
      <c r="B36" s="85">
        <v>750</v>
      </c>
      <c r="C36" s="85">
        <v>250</v>
      </c>
      <c r="D36" s="85"/>
      <c r="E36" s="161">
        <f t="shared" si="7"/>
        <v>1000</v>
      </c>
      <c r="F36" s="208">
        <f t="shared" si="9"/>
        <v>1000</v>
      </c>
      <c r="G36" s="85"/>
      <c r="H36" s="208">
        <f t="shared" si="6"/>
        <v>1000</v>
      </c>
      <c r="I36" s="163"/>
      <c r="J36" s="210"/>
      <c r="K36" s="212"/>
    </row>
    <row r="37" spans="1:11" ht="15">
      <c r="A37" s="89" t="s">
        <v>118</v>
      </c>
      <c r="B37" s="85">
        <v>750</v>
      </c>
      <c r="C37" s="85">
        <v>250</v>
      </c>
      <c r="D37" s="85"/>
      <c r="E37" s="161">
        <f>SUM(B37:D37)</f>
        <v>1000</v>
      </c>
      <c r="F37" s="208">
        <f t="shared" si="9"/>
        <v>1000</v>
      </c>
      <c r="G37" s="85"/>
      <c r="H37" s="208">
        <f t="shared" si="6"/>
        <v>1000</v>
      </c>
      <c r="I37" s="163"/>
      <c r="J37" s="93"/>
      <c r="K37" s="93"/>
    </row>
    <row r="38" spans="1:9" ht="12.75">
      <c r="A38" s="89" t="s">
        <v>119</v>
      </c>
      <c r="B38" s="85">
        <v>330</v>
      </c>
      <c r="C38" s="85">
        <v>0</v>
      </c>
      <c r="D38" s="85"/>
      <c r="E38" s="161">
        <f t="shared" si="7"/>
        <v>330</v>
      </c>
      <c r="F38" s="208">
        <f t="shared" si="9"/>
        <v>330</v>
      </c>
      <c r="G38" s="85"/>
      <c r="H38" s="208">
        <f t="shared" si="6"/>
        <v>330</v>
      </c>
      <c r="I38" s="163"/>
    </row>
    <row r="39" spans="1:9" ht="12.75">
      <c r="A39" s="89" t="s">
        <v>229</v>
      </c>
      <c r="B39" s="85">
        <v>187.5</v>
      </c>
      <c r="C39" s="85">
        <v>250</v>
      </c>
      <c r="D39" s="85"/>
      <c r="E39" s="161">
        <f t="shared" si="7"/>
        <v>437.5</v>
      </c>
      <c r="F39" s="208"/>
      <c r="G39" s="85"/>
      <c r="H39" s="208"/>
      <c r="I39" s="163"/>
    </row>
    <row r="40" spans="1:9" ht="12.75">
      <c r="A40" s="89" t="s">
        <v>120</v>
      </c>
      <c r="B40" s="85">
        <v>562.5</v>
      </c>
      <c r="C40" s="85">
        <v>250</v>
      </c>
      <c r="D40" s="85"/>
      <c r="E40" s="161">
        <f t="shared" si="7"/>
        <v>812.5</v>
      </c>
      <c r="F40" s="208"/>
      <c r="G40" s="85"/>
      <c r="H40" s="208"/>
      <c r="I40" s="163"/>
    </row>
    <row r="41" spans="1:9" ht="12.75">
      <c r="A41" s="89" t="s">
        <v>121</v>
      </c>
      <c r="B41" s="85">
        <v>750</v>
      </c>
      <c r="C41" s="85">
        <v>250</v>
      </c>
      <c r="D41" s="85"/>
      <c r="E41" s="161">
        <f t="shared" si="7"/>
        <v>1000</v>
      </c>
      <c r="F41" s="208">
        <f>SUM(E39:E41)</f>
        <v>2250</v>
      </c>
      <c r="G41" s="85"/>
      <c r="H41" s="208">
        <f>+F41-G41</f>
        <v>2250</v>
      </c>
      <c r="I41" s="163"/>
    </row>
    <row r="42" spans="1:9" ht="12.75">
      <c r="A42" s="89" t="s">
        <v>122</v>
      </c>
      <c r="B42" s="85">
        <v>750</v>
      </c>
      <c r="C42" s="85">
        <v>0</v>
      </c>
      <c r="D42" s="85"/>
      <c r="E42" s="161">
        <f t="shared" si="7"/>
        <v>750</v>
      </c>
      <c r="F42" s="208">
        <f>+E42</f>
        <v>750</v>
      </c>
      <c r="G42" s="85"/>
      <c r="H42" s="208">
        <f>+F42-G42</f>
        <v>750</v>
      </c>
      <c r="I42" s="163" t="s">
        <v>237</v>
      </c>
    </row>
    <row r="43" spans="1:9" ht="12.75">
      <c r="A43" s="89" t="s">
        <v>123</v>
      </c>
      <c r="B43" s="85">
        <v>750</v>
      </c>
      <c r="C43" s="85">
        <v>250</v>
      </c>
      <c r="D43" s="85"/>
      <c r="E43" s="161">
        <f t="shared" si="7"/>
        <v>1000</v>
      </c>
      <c r="F43" s="208">
        <f>+E43</f>
        <v>1000</v>
      </c>
      <c r="G43" s="85"/>
      <c r="H43" s="208">
        <f>+F43-G43</f>
        <v>1000</v>
      </c>
      <c r="I43" s="163"/>
    </row>
    <row r="44" spans="1:9" ht="12.75">
      <c r="A44" s="89" t="s">
        <v>124</v>
      </c>
      <c r="B44" s="85">
        <v>750</v>
      </c>
      <c r="C44" s="85">
        <v>0</v>
      </c>
      <c r="D44" s="85"/>
      <c r="E44" s="161">
        <f t="shared" si="7"/>
        <v>750</v>
      </c>
      <c r="F44" s="208">
        <v>1000</v>
      </c>
      <c r="G44" s="85"/>
      <c r="H44" s="208"/>
      <c r="I44" s="163"/>
    </row>
    <row r="45" spans="1:9" ht="12.75">
      <c r="A45" s="89" t="s">
        <v>125</v>
      </c>
      <c r="B45" s="85">
        <v>562.5</v>
      </c>
      <c r="C45" s="85">
        <v>250</v>
      </c>
      <c r="D45" s="85"/>
      <c r="E45" s="161">
        <f t="shared" si="7"/>
        <v>812.5</v>
      </c>
      <c r="F45" s="208">
        <f>SUM(E44:E45)</f>
        <v>1562.5</v>
      </c>
      <c r="G45" s="85"/>
      <c r="H45" s="208">
        <f aca="true" t="shared" si="10" ref="H45:H57">+F45-G45</f>
        <v>1562.5</v>
      </c>
      <c r="I45" s="163"/>
    </row>
    <row r="46" spans="1:9" ht="12.75">
      <c r="A46" s="89" t="s">
        <v>236</v>
      </c>
      <c r="B46" s="85">
        <v>250</v>
      </c>
      <c r="C46" s="85">
        <v>250</v>
      </c>
      <c r="D46" s="85"/>
      <c r="E46" s="161">
        <f t="shared" si="7"/>
        <v>500</v>
      </c>
      <c r="F46" s="208">
        <f aca="true" t="shared" si="11" ref="F46">+E46</f>
        <v>500</v>
      </c>
      <c r="G46" s="85"/>
      <c r="H46" s="208">
        <f t="shared" si="10"/>
        <v>500</v>
      </c>
      <c r="I46" s="163"/>
    </row>
    <row r="47" spans="1:9" ht="12.75">
      <c r="A47" s="89" t="s">
        <v>168</v>
      </c>
      <c r="B47" s="85">
        <v>750</v>
      </c>
      <c r="C47" s="85">
        <v>250</v>
      </c>
      <c r="D47" s="85"/>
      <c r="E47" s="161">
        <f t="shared" si="7"/>
        <v>1000</v>
      </c>
      <c r="F47" s="208">
        <f>+E47</f>
        <v>1000</v>
      </c>
      <c r="G47" s="85"/>
      <c r="H47" s="208">
        <f t="shared" si="10"/>
        <v>1000</v>
      </c>
      <c r="I47" s="163"/>
    </row>
    <row r="48" spans="1:9" ht="12.75">
      <c r="A48" s="89" t="s">
        <v>241</v>
      </c>
      <c r="B48" s="85">
        <v>250</v>
      </c>
      <c r="C48" s="85">
        <v>250</v>
      </c>
      <c r="D48" s="85"/>
      <c r="E48" s="161">
        <f t="shared" si="7"/>
        <v>500</v>
      </c>
      <c r="F48" s="208">
        <f aca="true" t="shared" si="12" ref="F48:F55">+E48</f>
        <v>500</v>
      </c>
      <c r="G48" s="85"/>
      <c r="H48" s="208">
        <f t="shared" si="10"/>
        <v>500</v>
      </c>
      <c r="I48" s="163"/>
    </row>
    <row r="49" spans="1:9" ht="12.75">
      <c r="A49" s="89" t="s">
        <v>126</v>
      </c>
      <c r="B49" s="85">
        <v>750</v>
      </c>
      <c r="C49" s="85">
        <v>250</v>
      </c>
      <c r="D49" s="85"/>
      <c r="E49" s="161">
        <f t="shared" si="7"/>
        <v>1000</v>
      </c>
      <c r="F49" s="208">
        <f t="shared" si="12"/>
        <v>1000</v>
      </c>
      <c r="G49" s="85"/>
      <c r="H49" s="208">
        <f t="shared" si="10"/>
        <v>1000</v>
      </c>
      <c r="I49" s="163"/>
    </row>
    <row r="50" spans="1:9" ht="12.75">
      <c r="A50" s="89" t="s">
        <v>169</v>
      </c>
      <c r="B50" s="85">
        <v>750</v>
      </c>
      <c r="C50" s="85">
        <v>250</v>
      </c>
      <c r="D50" s="85"/>
      <c r="E50" s="161">
        <f t="shared" si="7"/>
        <v>1000</v>
      </c>
      <c r="F50" s="208">
        <f t="shared" si="12"/>
        <v>1000</v>
      </c>
      <c r="G50" s="85"/>
      <c r="H50" s="208">
        <f t="shared" si="10"/>
        <v>1000</v>
      </c>
      <c r="I50" s="163"/>
    </row>
    <row r="51" spans="1:9" ht="12.75">
      <c r="A51" s="89" t="s">
        <v>127</v>
      </c>
      <c r="B51" s="85">
        <v>750</v>
      </c>
      <c r="C51" s="85">
        <v>250</v>
      </c>
      <c r="D51" s="85"/>
      <c r="E51" s="161">
        <f t="shared" si="7"/>
        <v>1000</v>
      </c>
      <c r="F51" s="208">
        <f t="shared" si="12"/>
        <v>1000</v>
      </c>
      <c r="G51" s="85"/>
      <c r="H51" s="208">
        <f t="shared" si="10"/>
        <v>1000</v>
      </c>
      <c r="I51" s="163"/>
    </row>
    <row r="52" spans="1:9" ht="12.75">
      <c r="A52" s="89" t="s">
        <v>233</v>
      </c>
      <c r="B52" s="85">
        <v>187.5</v>
      </c>
      <c r="C52" s="85">
        <v>250</v>
      </c>
      <c r="D52" s="85"/>
      <c r="E52" s="161">
        <f t="shared" si="7"/>
        <v>437.5</v>
      </c>
      <c r="F52" s="208"/>
      <c r="G52" s="85"/>
      <c r="H52" s="208"/>
      <c r="I52" s="163"/>
    </row>
    <row r="53" spans="1:9" ht="12.75">
      <c r="A53" s="89" t="s">
        <v>167</v>
      </c>
      <c r="B53" s="85">
        <v>750</v>
      </c>
      <c r="C53" s="85"/>
      <c r="D53" s="85"/>
      <c r="E53" s="161">
        <f>SUM(B53:D53)</f>
        <v>750</v>
      </c>
      <c r="F53" s="208">
        <f>SUM(E52:E53)</f>
        <v>1187.5</v>
      </c>
      <c r="G53" s="85"/>
      <c r="H53" s="208">
        <f>+F53-G53</f>
        <v>1187.5</v>
      </c>
      <c r="I53" s="163"/>
    </row>
    <row r="54" spans="1:9" ht="12.75">
      <c r="A54" s="89" t="s">
        <v>163</v>
      </c>
      <c r="B54" s="85">
        <v>750</v>
      </c>
      <c r="C54" s="85">
        <v>250</v>
      </c>
      <c r="D54" s="85"/>
      <c r="E54" s="161">
        <f t="shared" si="7"/>
        <v>1000</v>
      </c>
      <c r="F54" s="208">
        <f t="shared" si="12"/>
        <v>1000</v>
      </c>
      <c r="G54" s="85"/>
      <c r="H54" s="208">
        <f t="shared" si="10"/>
        <v>1000</v>
      </c>
      <c r="I54" s="163"/>
    </row>
    <row r="55" spans="1:9" ht="12.75">
      <c r="A55" s="89" t="s">
        <v>128</v>
      </c>
      <c r="B55" s="85">
        <v>750</v>
      </c>
      <c r="C55" s="85">
        <v>250</v>
      </c>
      <c r="D55" s="85"/>
      <c r="E55" s="161">
        <f t="shared" si="7"/>
        <v>1000</v>
      </c>
      <c r="F55" s="208">
        <f t="shared" si="12"/>
        <v>1000</v>
      </c>
      <c r="G55" s="85"/>
      <c r="H55" s="208">
        <f t="shared" si="10"/>
        <v>1000</v>
      </c>
      <c r="I55" s="163"/>
    </row>
    <row r="56" spans="1:9" ht="12.75">
      <c r="A56" s="89" t="s">
        <v>234</v>
      </c>
      <c r="B56" s="85">
        <v>187.5</v>
      </c>
      <c r="C56" s="85">
        <v>250</v>
      </c>
      <c r="D56" s="85"/>
      <c r="E56" s="161">
        <f t="shared" si="7"/>
        <v>437.5</v>
      </c>
      <c r="F56" s="208"/>
      <c r="G56" s="85"/>
      <c r="H56" s="208"/>
      <c r="I56" s="163"/>
    </row>
    <row r="57" spans="1:9" ht="12.75">
      <c r="A57" s="89" t="s">
        <v>129</v>
      </c>
      <c r="B57" s="85">
        <v>750</v>
      </c>
      <c r="C57" s="85">
        <v>250</v>
      </c>
      <c r="D57" s="85"/>
      <c r="E57" s="161">
        <f t="shared" si="7"/>
        <v>1000</v>
      </c>
      <c r="F57" s="208">
        <f>SUM(E56:E57)</f>
        <v>1437.5</v>
      </c>
      <c r="G57" s="85"/>
      <c r="H57" s="208">
        <f t="shared" si="10"/>
        <v>1437.5</v>
      </c>
      <c r="I57" s="163"/>
    </row>
    <row r="58" spans="1:9" ht="12.75">
      <c r="A58" s="89" t="s">
        <v>166</v>
      </c>
      <c r="B58" s="85">
        <v>750</v>
      </c>
      <c r="C58" s="85">
        <v>250</v>
      </c>
      <c r="D58" s="85"/>
      <c r="E58" s="161">
        <f>SUM(B58:D58)</f>
        <v>1000</v>
      </c>
      <c r="F58" s="208">
        <f>+E58</f>
        <v>1000</v>
      </c>
      <c r="G58" s="85"/>
      <c r="H58" s="208">
        <f>+F58-G58</f>
        <v>1000</v>
      </c>
      <c r="I58" s="163"/>
    </row>
    <row r="59" spans="1:9" ht="12.75">
      <c r="A59" s="89"/>
      <c r="B59" s="85"/>
      <c r="C59" s="85"/>
      <c r="D59" s="85"/>
      <c r="E59" s="161"/>
      <c r="F59" s="208"/>
      <c r="G59" s="85"/>
      <c r="H59" s="208"/>
      <c r="I59" s="163"/>
    </row>
    <row r="60" spans="1:9" s="170" customFormat="1" ht="12.75">
      <c r="A60" s="91" t="s">
        <v>170</v>
      </c>
      <c r="B60" s="167">
        <f aca="true" t="shared" si="13" ref="B60:H60">SUM(B4:B57)</f>
        <v>31017.5</v>
      </c>
      <c r="C60" s="167">
        <f t="shared" si="13"/>
        <v>11000</v>
      </c>
      <c r="D60" s="167">
        <f t="shared" si="13"/>
        <v>0</v>
      </c>
      <c r="E60" s="168">
        <f t="shared" si="13"/>
        <v>42017.5</v>
      </c>
      <c r="F60" s="91">
        <f t="shared" si="13"/>
        <v>43017.5</v>
      </c>
      <c r="G60" s="167">
        <f t="shared" si="13"/>
        <v>0</v>
      </c>
      <c r="H60" s="209">
        <f t="shared" si="13"/>
        <v>42017.5</v>
      </c>
      <c r="I60" s="169"/>
    </row>
  </sheetData>
  <printOptions/>
  <pageMargins left="0.7" right="0.7" top="0.75" bottom="0.75" header="0.3" footer="0.3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 topLeftCell="A1">
      <selection activeCell="D1" sqref="D1"/>
    </sheetView>
  </sheetViews>
  <sheetFormatPr defaultColWidth="11.28125" defaultRowHeight="12.75"/>
  <cols>
    <col min="1" max="1" width="11.57421875" style="220" bestFit="1" customWidth="1"/>
    <col min="2" max="2" width="15.00390625" style="221" bestFit="1" customWidth="1"/>
    <col min="3" max="3" width="12.28125" style="221" bestFit="1" customWidth="1"/>
    <col min="4" max="4" width="15.28125" style="221" bestFit="1" customWidth="1"/>
    <col min="5" max="5" width="12.57421875" style="221" bestFit="1" customWidth="1"/>
    <col min="6" max="6" width="16.28125" style="221" bestFit="1" customWidth="1"/>
    <col min="7" max="7" width="12.57421875" style="221" bestFit="1" customWidth="1"/>
    <col min="8" max="8" width="16.28125" style="221" bestFit="1" customWidth="1"/>
    <col min="9" max="9" width="11.28125" style="221" bestFit="1" customWidth="1"/>
    <col min="10" max="12" width="15.28125" style="221" bestFit="1" customWidth="1"/>
    <col min="13" max="13" width="12.8515625" style="221" bestFit="1" customWidth="1"/>
    <col min="14" max="16384" width="11.28125" style="221" customWidth="1"/>
  </cols>
  <sheetData>
    <row r="1" spans="1:13" s="219" customFormat="1" ht="60">
      <c r="A1" s="217" t="s">
        <v>259</v>
      </c>
      <c r="B1" s="218" t="s">
        <v>262</v>
      </c>
      <c r="C1" s="218" t="s">
        <v>254</v>
      </c>
      <c r="D1" s="218" t="s">
        <v>270</v>
      </c>
      <c r="E1" s="218" t="s">
        <v>255</v>
      </c>
      <c r="F1" s="218" t="s">
        <v>263</v>
      </c>
      <c r="G1" s="218" t="s">
        <v>256</v>
      </c>
      <c r="H1" s="218" t="s">
        <v>264</v>
      </c>
      <c r="I1" s="218" t="s">
        <v>257</v>
      </c>
      <c r="J1" s="218" t="s">
        <v>265</v>
      </c>
      <c r="K1" s="218" t="s">
        <v>266</v>
      </c>
      <c r="L1" s="218" t="s">
        <v>267</v>
      </c>
      <c r="M1" s="218" t="s">
        <v>258</v>
      </c>
    </row>
    <row r="2" spans="1:2" ht="12.75">
      <c r="A2" s="220">
        <v>250816</v>
      </c>
      <c r="B2" s="221">
        <v>1100</v>
      </c>
    </row>
    <row r="3" spans="1:2" ht="12.75">
      <c r="A3" s="220">
        <v>290916</v>
      </c>
      <c r="B3" s="221">
        <v>1100</v>
      </c>
    </row>
    <row r="4" spans="1:2" ht="12.75">
      <c r="A4" s="220">
        <v>271016</v>
      </c>
      <c r="B4" s="221">
        <v>1100</v>
      </c>
    </row>
    <row r="5" spans="1:2" ht="12.75">
      <c r="A5" s="220">
        <v>241116</v>
      </c>
      <c r="B5" s="221">
        <v>1100</v>
      </c>
    </row>
    <row r="6" spans="1:3" ht="12.75">
      <c r="A6" s="220">
        <v>221216</v>
      </c>
      <c r="C6" s="221">
        <v>1000</v>
      </c>
    </row>
    <row r="7" spans="1:3" ht="12.75">
      <c r="A7" s="220">
        <v>241216</v>
      </c>
      <c r="C7" s="221">
        <v>1000</v>
      </c>
    </row>
    <row r="8" spans="1:12" ht="12.75">
      <c r="A8" s="220">
        <v>210117</v>
      </c>
      <c r="D8" s="221">
        <v>2500</v>
      </c>
      <c r="F8" s="221">
        <v>2500</v>
      </c>
      <c r="G8" s="221">
        <v>1375</v>
      </c>
      <c r="L8" s="221">
        <v>2500</v>
      </c>
    </row>
    <row r="9" spans="1:12" ht="12.75">
      <c r="A9" s="220">
        <v>220117</v>
      </c>
      <c r="D9" s="221">
        <v>2500</v>
      </c>
      <c r="G9" s="221">
        <v>1375</v>
      </c>
      <c r="H9" s="221">
        <v>2500</v>
      </c>
      <c r="I9" s="221">
        <v>3000</v>
      </c>
      <c r="J9" s="221">
        <v>2500</v>
      </c>
      <c r="L9" s="221">
        <v>2500</v>
      </c>
    </row>
    <row r="10" spans="1:5" ht="12.75">
      <c r="A10" s="220">
        <v>230117</v>
      </c>
      <c r="E10" s="221">
        <v>600</v>
      </c>
    </row>
    <row r="11" spans="1:11" ht="12.75">
      <c r="A11" s="220">
        <v>260117</v>
      </c>
      <c r="G11" s="221">
        <v>1100</v>
      </c>
      <c r="K11" s="221">
        <v>550</v>
      </c>
    </row>
    <row r="12" spans="1:5" ht="12.75">
      <c r="A12" s="220">
        <v>160217</v>
      </c>
      <c r="E12" s="221">
        <v>600</v>
      </c>
    </row>
    <row r="13" spans="1:7" ht="12.75">
      <c r="A13" s="220">
        <v>230217</v>
      </c>
      <c r="G13" s="221">
        <v>1100</v>
      </c>
    </row>
    <row r="14" spans="1:13" ht="12.75">
      <c r="A14" s="220">
        <v>250217</v>
      </c>
      <c r="M14" s="221">
        <v>3100</v>
      </c>
    </row>
    <row r="21" spans="2:14" ht="12.75" thickBot="1"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2:14" ht="12.75" hidden="1"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</row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spans="1:14" s="222" customFormat="1" ht="12.75">
      <c r="A60" s="220"/>
      <c r="B60" s="222">
        <f>SUM(B2:B59)</f>
        <v>4400</v>
      </c>
      <c r="C60" s="222">
        <f aca="true" t="shared" si="0" ref="C60:N60">SUM(C2:C59)</f>
        <v>2000</v>
      </c>
      <c r="D60" s="222">
        <f t="shared" si="0"/>
        <v>5000</v>
      </c>
      <c r="E60" s="222">
        <f t="shared" si="0"/>
        <v>1200</v>
      </c>
      <c r="F60" s="222">
        <f t="shared" si="0"/>
        <v>2500</v>
      </c>
      <c r="G60" s="222">
        <f t="shared" si="0"/>
        <v>4950</v>
      </c>
      <c r="H60" s="222">
        <f t="shared" si="0"/>
        <v>2500</v>
      </c>
      <c r="I60" s="222">
        <f t="shared" si="0"/>
        <v>3000</v>
      </c>
      <c r="J60" s="222">
        <f t="shared" si="0"/>
        <v>2500</v>
      </c>
      <c r="K60" s="222">
        <f t="shared" si="0"/>
        <v>550</v>
      </c>
      <c r="L60" s="222">
        <f t="shared" si="0"/>
        <v>5000</v>
      </c>
      <c r="M60" s="222">
        <f t="shared" si="0"/>
        <v>3100</v>
      </c>
      <c r="N60" s="222">
        <f t="shared" si="0"/>
        <v>0</v>
      </c>
    </row>
    <row r="63" spans="2:3" ht="12.75">
      <c r="B63" s="222" t="s">
        <v>260</v>
      </c>
      <c r="C63" s="222">
        <f>SUM(B60:N60)</f>
        <v>36700</v>
      </c>
    </row>
    <row r="64" spans="2:3" ht="12.75">
      <c r="B64" s="221" t="s">
        <v>261</v>
      </c>
      <c r="C64" s="221">
        <f>Oppsummering!E16</f>
        <v>89350</v>
      </c>
    </row>
    <row r="65" spans="2:3" ht="12.75">
      <c r="B65" s="221" t="s">
        <v>79</v>
      </c>
      <c r="C65" s="221">
        <f>C63-C64</f>
        <v>-52650</v>
      </c>
    </row>
  </sheetData>
  <printOptions/>
  <pageMargins left="0.7" right="0.7" top="0.75" bottom="0.75" header="0.3" footer="0.3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="80" zoomScaleNormal="80" workbookViewId="0" topLeftCell="A1">
      <pane ySplit="1" topLeftCell="A41" activePane="bottomLeft" state="frozen"/>
      <selection pane="bottomLeft" activeCell="A34" sqref="A34:XFD34"/>
    </sheetView>
  </sheetViews>
  <sheetFormatPr defaultColWidth="10.8515625" defaultRowHeight="12.75"/>
  <cols>
    <col min="1" max="1" width="44.28125" style="88" bestFit="1" customWidth="1"/>
    <col min="2" max="2" width="14.00390625" style="86" bestFit="1" customWidth="1"/>
    <col min="3" max="3" width="18.8515625" style="86" bestFit="1" customWidth="1"/>
    <col min="4" max="4" width="15.00390625" style="86" bestFit="1" customWidth="1"/>
    <col min="5" max="5" width="11.28125" style="86" bestFit="1" customWidth="1"/>
    <col min="6" max="6" width="12.28125" style="164" bestFit="1" customWidth="1"/>
    <col min="7" max="7" width="15.00390625" style="165" customWidth="1"/>
    <col min="8" max="8" width="15.57421875" style="164" bestFit="1" customWidth="1"/>
    <col min="9" max="9" width="38.7109375" style="86" bestFit="1" customWidth="1"/>
    <col min="10" max="10" width="20.00390625" style="86" bestFit="1" customWidth="1"/>
    <col min="11" max="11" width="18.57421875" style="86" bestFit="1" customWidth="1"/>
    <col min="12" max="16384" width="10.8515625" style="86" customWidth="1"/>
  </cols>
  <sheetData>
    <row r="1" spans="1:9" s="84" customFormat="1" ht="12.75">
      <c r="A1" s="104" t="s">
        <v>90</v>
      </c>
      <c r="B1" s="83" t="s">
        <v>4</v>
      </c>
      <c r="C1" s="83" t="s">
        <v>22</v>
      </c>
      <c r="D1" s="83" t="s">
        <v>3</v>
      </c>
      <c r="E1" s="160" t="s">
        <v>59</v>
      </c>
      <c r="F1" s="166" t="s">
        <v>91</v>
      </c>
      <c r="G1" s="166" t="s">
        <v>92</v>
      </c>
      <c r="H1" s="166" t="s">
        <v>93</v>
      </c>
      <c r="I1" s="162"/>
    </row>
    <row r="2" spans="1:9" ht="12.75">
      <c r="A2" s="87" t="s">
        <v>94</v>
      </c>
      <c r="B2" s="85">
        <v>750</v>
      </c>
      <c r="C2" s="85">
        <v>250</v>
      </c>
      <c r="D2" s="85"/>
      <c r="E2" s="161">
        <f aca="true" t="shared" si="0" ref="E2:E22">SUM(B2:D2)</f>
        <v>1000</v>
      </c>
      <c r="F2" s="208"/>
      <c r="G2" s="85"/>
      <c r="H2" s="208"/>
      <c r="I2" s="163"/>
    </row>
    <row r="3" spans="1:9" ht="12.75">
      <c r="A3" s="87" t="s">
        <v>95</v>
      </c>
      <c r="B3" s="85">
        <v>562.5</v>
      </c>
      <c r="C3" s="85">
        <v>250</v>
      </c>
      <c r="D3" s="85"/>
      <c r="E3" s="161">
        <f t="shared" si="0"/>
        <v>812.5</v>
      </c>
      <c r="F3" s="208">
        <f>SUM(E2:E3)</f>
        <v>1812.5</v>
      </c>
      <c r="G3" s="85"/>
      <c r="H3" s="208">
        <f aca="true" t="shared" si="1" ref="H3:H9">+F3-G3</f>
        <v>1812.5</v>
      </c>
      <c r="I3" s="163"/>
    </row>
    <row r="4" spans="1:9" ht="12.75">
      <c r="A4" s="89" t="s">
        <v>96</v>
      </c>
      <c r="B4" s="85">
        <v>750</v>
      </c>
      <c r="C4" s="85">
        <v>250</v>
      </c>
      <c r="D4" s="85"/>
      <c r="E4" s="161">
        <f t="shared" si="0"/>
        <v>1000</v>
      </c>
      <c r="F4" s="208">
        <f>+E4</f>
        <v>1000</v>
      </c>
      <c r="G4" s="85"/>
      <c r="H4" s="208">
        <f t="shared" si="1"/>
        <v>1000</v>
      </c>
      <c r="I4" s="163"/>
    </row>
    <row r="5" spans="1:9" ht="12.75">
      <c r="A5" s="89" t="s">
        <v>242</v>
      </c>
      <c r="B5" s="85">
        <v>750</v>
      </c>
      <c r="C5" s="85"/>
      <c r="D5" s="85"/>
      <c r="E5" s="161">
        <f aca="true" t="shared" si="2" ref="E5">SUM(B5:D5)</f>
        <v>750</v>
      </c>
      <c r="F5" s="208">
        <f>+E5</f>
        <v>750</v>
      </c>
      <c r="G5" s="85"/>
      <c r="H5" s="208">
        <f aca="true" t="shared" si="3" ref="H5">+F5-G5</f>
        <v>750</v>
      </c>
      <c r="I5" s="163"/>
    </row>
    <row r="6" spans="1:9" ht="12.75">
      <c r="A6" s="89" t="s">
        <v>235</v>
      </c>
      <c r="B6" s="85">
        <v>187.5</v>
      </c>
      <c r="C6" s="85">
        <v>250</v>
      </c>
      <c r="D6" s="85"/>
      <c r="E6" s="161">
        <f t="shared" si="0"/>
        <v>437.5</v>
      </c>
      <c r="F6" s="208"/>
      <c r="G6" s="85"/>
      <c r="H6" s="208"/>
      <c r="I6" s="163"/>
    </row>
    <row r="7" spans="1:9" ht="12.75">
      <c r="A7" s="89" t="s">
        <v>97</v>
      </c>
      <c r="B7" s="85">
        <v>750</v>
      </c>
      <c r="C7" s="85">
        <v>250</v>
      </c>
      <c r="D7" s="85"/>
      <c r="E7" s="161">
        <f t="shared" si="0"/>
        <v>1000</v>
      </c>
      <c r="F7" s="208">
        <f>SUM(E6:E7)</f>
        <v>1437.5</v>
      </c>
      <c r="G7" s="85"/>
      <c r="H7" s="208">
        <f t="shared" si="1"/>
        <v>1437.5</v>
      </c>
      <c r="I7" s="163"/>
    </row>
    <row r="8" spans="1:9" ht="12.75">
      <c r="A8" s="89" t="s">
        <v>98</v>
      </c>
      <c r="B8" s="85">
        <v>750</v>
      </c>
      <c r="C8" s="85">
        <v>250</v>
      </c>
      <c r="D8" s="85"/>
      <c r="E8" s="161">
        <f t="shared" si="0"/>
        <v>1000</v>
      </c>
      <c r="F8" s="208"/>
      <c r="G8" s="85"/>
      <c r="H8" s="208"/>
      <c r="I8" s="163"/>
    </row>
    <row r="9" spans="1:9" ht="12.75">
      <c r="A9" s="89" t="s">
        <v>164</v>
      </c>
      <c r="B9" s="85">
        <v>562.5</v>
      </c>
      <c r="C9" s="85">
        <v>250</v>
      </c>
      <c r="D9" s="85"/>
      <c r="E9" s="161">
        <f t="shared" si="0"/>
        <v>812.5</v>
      </c>
      <c r="F9" s="208">
        <f>SUM(E8:E9)</f>
        <v>1812.5</v>
      </c>
      <c r="G9" s="85"/>
      <c r="H9" s="208">
        <f t="shared" si="1"/>
        <v>1812.5</v>
      </c>
      <c r="I9" s="163"/>
    </row>
    <row r="10" spans="1:9" ht="12.75">
      <c r="A10" s="105" t="s">
        <v>238</v>
      </c>
      <c r="B10" s="85">
        <v>250</v>
      </c>
      <c r="C10" s="85">
        <v>250</v>
      </c>
      <c r="D10" s="85"/>
      <c r="E10" s="161">
        <f aca="true" t="shared" si="4" ref="E10">SUM(B10:D10)</f>
        <v>500</v>
      </c>
      <c r="F10" s="208">
        <f>+E10</f>
        <v>500</v>
      </c>
      <c r="G10" s="85"/>
      <c r="H10" s="208">
        <f>+F10-G10</f>
        <v>500</v>
      </c>
      <c r="I10" s="163"/>
    </row>
    <row r="11" spans="1:9" ht="12.75">
      <c r="A11" s="105" t="s">
        <v>99</v>
      </c>
      <c r="B11" s="85">
        <v>750</v>
      </c>
      <c r="C11" s="85">
        <v>0</v>
      </c>
      <c r="D11" s="85"/>
      <c r="E11" s="161">
        <f t="shared" si="0"/>
        <v>750</v>
      </c>
      <c r="F11" s="208">
        <f>+E11</f>
        <v>750</v>
      </c>
      <c r="G11" s="85"/>
      <c r="H11" s="208">
        <f>+F11-G11</f>
        <v>750</v>
      </c>
      <c r="I11" s="163"/>
    </row>
    <row r="12" spans="1:9" ht="12.75">
      <c r="A12" s="214" t="s">
        <v>100</v>
      </c>
      <c r="B12" s="85">
        <v>750</v>
      </c>
      <c r="C12" s="85">
        <v>250</v>
      </c>
      <c r="D12" s="85"/>
      <c r="E12" s="161">
        <f t="shared" si="0"/>
        <v>1000</v>
      </c>
      <c r="F12" s="208">
        <f>+E12</f>
        <v>1000</v>
      </c>
      <c r="G12" s="85"/>
      <c r="H12" s="208">
        <f>+F12-G12</f>
        <v>1000</v>
      </c>
      <c r="I12" s="163"/>
    </row>
    <row r="13" spans="1:9" ht="12.75">
      <c r="A13" s="89" t="s">
        <v>239</v>
      </c>
      <c r="B13" s="85">
        <v>250</v>
      </c>
      <c r="C13" s="85">
        <v>250</v>
      </c>
      <c r="D13" s="85"/>
      <c r="E13" s="161">
        <f aca="true" t="shared" si="5" ref="E13">SUM(B13:D13)</f>
        <v>500</v>
      </c>
      <c r="F13" s="208">
        <f>+E13</f>
        <v>500</v>
      </c>
      <c r="G13" s="85"/>
      <c r="H13" s="208">
        <f>+F13-G13</f>
        <v>500</v>
      </c>
      <c r="I13" s="163"/>
    </row>
    <row r="14" spans="1:9" ht="12.75">
      <c r="A14" s="87" t="s">
        <v>101</v>
      </c>
      <c r="B14" s="85">
        <v>562.5</v>
      </c>
      <c r="C14" s="85">
        <v>0</v>
      </c>
      <c r="D14" s="85"/>
      <c r="E14" s="161">
        <f t="shared" si="0"/>
        <v>562.5</v>
      </c>
      <c r="F14" s="208"/>
      <c r="G14" s="85"/>
      <c r="H14" s="208"/>
      <c r="I14" s="163"/>
    </row>
    <row r="15" spans="1:9" ht="12.75">
      <c r="A15" s="105" t="s">
        <v>102</v>
      </c>
      <c r="B15" s="85">
        <v>750</v>
      </c>
      <c r="C15" s="85">
        <v>0</v>
      </c>
      <c r="D15" s="85"/>
      <c r="E15" s="161">
        <f t="shared" si="0"/>
        <v>750</v>
      </c>
      <c r="F15" s="208">
        <f>SUM(E14:E15)</f>
        <v>1312.5</v>
      </c>
      <c r="G15" s="85"/>
      <c r="H15" s="208">
        <f>+F15-G15</f>
        <v>1312.5</v>
      </c>
      <c r="I15" s="163"/>
    </row>
    <row r="16" spans="1:9" ht="12.75">
      <c r="A16" s="105" t="s">
        <v>232</v>
      </c>
      <c r="B16" s="85">
        <v>187.5</v>
      </c>
      <c r="C16" s="85">
        <v>250</v>
      </c>
      <c r="D16" s="85"/>
      <c r="E16" s="161">
        <f t="shared" si="0"/>
        <v>437.5</v>
      </c>
      <c r="F16" s="208"/>
      <c r="G16" s="85"/>
      <c r="H16" s="208"/>
      <c r="I16" s="163"/>
    </row>
    <row r="17" spans="1:9" ht="12.75">
      <c r="A17" s="105" t="s">
        <v>230</v>
      </c>
      <c r="B17" s="85">
        <v>187.5</v>
      </c>
      <c r="C17" s="85">
        <v>250</v>
      </c>
      <c r="D17" s="85"/>
      <c r="E17" s="161">
        <f t="shared" si="0"/>
        <v>437.5</v>
      </c>
      <c r="F17" s="208"/>
      <c r="G17" s="85"/>
      <c r="H17" s="208"/>
      <c r="I17" s="163"/>
    </row>
    <row r="18" spans="1:9" ht="12.75">
      <c r="A18" s="105" t="s">
        <v>231</v>
      </c>
      <c r="B18" s="85">
        <v>187.5</v>
      </c>
      <c r="C18" s="85">
        <v>250</v>
      </c>
      <c r="D18" s="85"/>
      <c r="E18" s="161">
        <f t="shared" si="0"/>
        <v>437.5</v>
      </c>
      <c r="F18" s="208"/>
      <c r="G18" s="85"/>
      <c r="H18" s="208"/>
      <c r="I18" s="163"/>
    </row>
    <row r="19" spans="1:9" ht="12.75">
      <c r="A19" s="105" t="s">
        <v>165</v>
      </c>
      <c r="B19" s="85">
        <v>750</v>
      </c>
      <c r="C19" s="85">
        <v>250</v>
      </c>
      <c r="D19" s="85"/>
      <c r="E19" s="161">
        <f t="shared" si="0"/>
        <v>1000</v>
      </c>
      <c r="F19" s="208">
        <f>E16+E17+E18+E19</f>
        <v>2312.5</v>
      </c>
      <c r="G19" s="85"/>
      <c r="H19" s="208">
        <f>+F19-G19</f>
        <v>2312.5</v>
      </c>
      <c r="I19" s="163"/>
    </row>
    <row r="20" spans="1:9" ht="12.75">
      <c r="A20" s="105" t="s">
        <v>103</v>
      </c>
      <c r="B20" s="85">
        <v>750</v>
      </c>
      <c r="C20" s="85">
        <v>0</v>
      </c>
      <c r="D20" s="85"/>
      <c r="E20" s="161">
        <f t="shared" si="0"/>
        <v>750</v>
      </c>
      <c r="F20" s="208"/>
      <c r="G20" s="85"/>
      <c r="H20" s="208"/>
      <c r="I20" s="163"/>
    </row>
    <row r="21" spans="1:9" ht="12.75">
      <c r="A21" s="105" t="s">
        <v>205</v>
      </c>
      <c r="B21" s="85">
        <v>562.5</v>
      </c>
      <c r="C21" s="85">
        <v>0</v>
      </c>
      <c r="D21" s="85"/>
      <c r="E21" s="161">
        <f t="shared" si="0"/>
        <v>562.5</v>
      </c>
      <c r="F21" s="208">
        <f>SUM(E20:E21)</f>
        <v>1312.5</v>
      </c>
      <c r="G21" s="85"/>
      <c r="H21" s="208">
        <f>+F21-G21</f>
        <v>1312.5</v>
      </c>
      <c r="I21" s="163"/>
    </row>
    <row r="22" spans="1:9" ht="12.75">
      <c r="A22" s="89" t="s">
        <v>104</v>
      </c>
      <c r="B22" s="85">
        <v>750</v>
      </c>
      <c r="C22" s="85">
        <v>250</v>
      </c>
      <c r="D22" s="85"/>
      <c r="E22" s="161">
        <f t="shared" si="0"/>
        <v>1000</v>
      </c>
      <c r="F22" s="208">
        <f>+E22</f>
        <v>1000</v>
      </c>
      <c r="G22" s="85"/>
      <c r="H22" s="208">
        <f>+F22-G22</f>
        <v>1000</v>
      </c>
      <c r="I22" s="163"/>
    </row>
    <row r="23" spans="1:9" ht="12.75">
      <c r="A23" s="89" t="s">
        <v>105</v>
      </c>
      <c r="B23" s="85">
        <v>562.5</v>
      </c>
      <c r="C23" s="85">
        <v>250</v>
      </c>
      <c r="D23" s="85"/>
      <c r="E23" s="161">
        <f aca="true" t="shared" si="6" ref="E23:E30">SUM(B23:D23)</f>
        <v>812.5</v>
      </c>
      <c r="F23" s="208"/>
      <c r="G23" s="85"/>
      <c r="H23" s="208"/>
      <c r="I23" s="163"/>
    </row>
    <row r="24" spans="1:9" ht="12.75">
      <c r="A24" s="89" t="s">
        <v>106</v>
      </c>
      <c r="B24" s="85">
        <v>562.5</v>
      </c>
      <c r="C24" s="85">
        <v>250</v>
      </c>
      <c r="D24" s="85"/>
      <c r="E24" s="161">
        <f t="shared" si="6"/>
        <v>812.5</v>
      </c>
      <c r="F24" s="208"/>
      <c r="G24" s="85"/>
      <c r="H24" s="208"/>
      <c r="I24" s="163"/>
    </row>
    <row r="25" spans="1:9" ht="12.75">
      <c r="A25" s="105" t="s">
        <v>107</v>
      </c>
      <c r="B25" s="85">
        <v>750</v>
      </c>
      <c r="C25" s="85">
        <v>250</v>
      </c>
      <c r="D25" s="85"/>
      <c r="E25" s="161">
        <f t="shared" si="6"/>
        <v>1000</v>
      </c>
      <c r="F25" s="208">
        <f>SUM(E23:E25)</f>
        <v>2625</v>
      </c>
      <c r="G25" s="85"/>
      <c r="H25" s="208">
        <f>+F25-G25</f>
        <v>2625</v>
      </c>
      <c r="I25" s="90"/>
    </row>
    <row r="26" spans="1:11" ht="15">
      <c r="A26" s="105" t="s">
        <v>108</v>
      </c>
      <c r="B26" s="85">
        <v>750</v>
      </c>
      <c r="C26" s="85">
        <v>250</v>
      </c>
      <c r="D26" s="85"/>
      <c r="E26" s="161">
        <f t="shared" si="6"/>
        <v>1000</v>
      </c>
      <c r="F26" s="208"/>
      <c r="G26" s="85"/>
      <c r="H26" s="208"/>
      <c r="I26" s="163"/>
      <c r="J26" s="93"/>
      <c r="K26" s="93"/>
    </row>
    <row r="27" spans="1:11" ht="15">
      <c r="A27" s="105" t="s">
        <v>109</v>
      </c>
      <c r="B27" s="85">
        <v>562.5</v>
      </c>
      <c r="C27" s="85">
        <v>250</v>
      </c>
      <c r="D27" s="85"/>
      <c r="E27" s="161">
        <f t="shared" si="6"/>
        <v>812.5</v>
      </c>
      <c r="F27" s="208"/>
      <c r="G27" s="85"/>
      <c r="H27" s="208"/>
      <c r="I27" s="163"/>
      <c r="J27" s="93"/>
      <c r="K27" s="93"/>
    </row>
    <row r="28" spans="1:11" ht="15">
      <c r="A28" s="87" t="s">
        <v>110</v>
      </c>
      <c r="B28" s="85">
        <v>562.5</v>
      </c>
      <c r="C28" s="85">
        <v>250</v>
      </c>
      <c r="D28" s="85"/>
      <c r="E28" s="161">
        <f t="shared" si="6"/>
        <v>812.5</v>
      </c>
      <c r="F28" s="208">
        <f>+E26+E27+E28</f>
        <v>2625</v>
      </c>
      <c r="G28" s="85"/>
      <c r="H28" s="208">
        <f>+F28-G28</f>
        <v>2625</v>
      </c>
      <c r="I28" s="163"/>
      <c r="J28" s="93"/>
      <c r="K28" s="93"/>
    </row>
    <row r="29" spans="1:11" ht="15">
      <c r="A29" s="89" t="s">
        <v>111</v>
      </c>
      <c r="B29" s="85">
        <v>750</v>
      </c>
      <c r="C29" s="85">
        <v>250</v>
      </c>
      <c r="D29" s="85"/>
      <c r="E29" s="161">
        <f t="shared" si="6"/>
        <v>1000</v>
      </c>
      <c r="F29" s="208"/>
      <c r="G29" s="85"/>
      <c r="H29" s="208"/>
      <c r="I29" s="163"/>
      <c r="J29" s="93"/>
      <c r="K29" s="93"/>
    </row>
    <row r="30" spans="1:11" ht="15">
      <c r="A30" s="89" t="s">
        <v>112</v>
      </c>
      <c r="B30" s="85">
        <v>562.5</v>
      </c>
      <c r="C30" s="85">
        <v>250</v>
      </c>
      <c r="D30" s="85"/>
      <c r="E30" s="161">
        <f t="shared" si="6"/>
        <v>812.5</v>
      </c>
      <c r="F30" s="208">
        <f>SUM(E29:E30)</f>
        <v>1812.5</v>
      </c>
      <c r="G30" s="85"/>
      <c r="H30" s="208">
        <f aca="true" t="shared" si="7" ref="H30:H38">+F30-G30</f>
        <v>1812.5</v>
      </c>
      <c r="I30" s="163"/>
      <c r="J30" s="93"/>
      <c r="K30" s="93"/>
    </row>
    <row r="31" spans="1:11" ht="15">
      <c r="A31" s="105" t="s">
        <v>113</v>
      </c>
      <c r="B31" s="85">
        <v>750</v>
      </c>
      <c r="C31" s="85">
        <v>250</v>
      </c>
      <c r="D31" s="85"/>
      <c r="E31" s="161">
        <f aca="true" t="shared" si="8" ref="E31:E57">SUM(B31:D31)</f>
        <v>1000</v>
      </c>
      <c r="F31" s="208">
        <f>SUM(E31:E31)</f>
        <v>1000</v>
      </c>
      <c r="G31" s="85"/>
      <c r="H31" s="208">
        <f t="shared" si="7"/>
        <v>1000</v>
      </c>
      <c r="I31" s="163"/>
      <c r="J31" s="210"/>
      <c r="K31" s="93"/>
    </row>
    <row r="32" spans="1:11" ht="15">
      <c r="A32" s="89" t="s">
        <v>240</v>
      </c>
      <c r="B32" s="85">
        <v>250</v>
      </c>
      <c r="C32" s="85">
        <v>250</v>
      </c>
      <c r="D32" s="85"/>
      <c r="E32" s="161">
        <f aca="true" t="shared" si="9" ref="E32:E33">SUM(B32:D32)</f>
        <v>500</v>
      </c>
      <c r="F32" s="208">
        <f aca="true" t="shared" si="10" ref="F32:F33">+E32</f>
        <v>500</v>
      </c>
      <c r="G32" s="85"/>
      <c r="H32" s="208">
        <f aca="true" t="shared" si="11" ref="H32:H33">+F32-G32</f>
        <v>500</v>
      </c>
      <c r="I32" s="163"/>
      <c r="J32" s="93"/>
      <c r="K32" s="93"/>
    </row>
    <row r="33" spans="1:11" ht="15">
      <c r="A33" s="89" t="s">
        <v>114</v>
      </c>
      <c r="B33" s="85"/>
      <c r="C33" s="85">
        <v>250</v>
      </c>
      <c r="D33" s="85"/>
      <c r="E33" s="161">
        <f t="shared" si="9"/>
        <v>250</v>
      </c>
      <c r="F33" s="208">
        <f t="shared" si="10"/>
        <v>250</v>
      </c>
      <c r="G33" s="85"/>
      <c r="H33" s="208">
        <f t="shared" si="11"/>
        <v>250</v>
      </c>
      <c r="I33" s="163"/>
      <c r="J33" s="93"/>
      <c r="K33" s="93"/>
    </row>
    <row r="34" spans="1:11" ht="15">
      <c r="A34" s="214" t="s">
        <v>115</v>
      </c>
      <c r="B34" s="85">
        <v>750</v>
      </c>
      <c r="C34" s="85">
        <v>250</v>
      </c>
      <c r="D34" s="85"/>
      <c r="E34" s="161">
        <f t="shared" si="8"/>
        <v>1000</v>
      </c>
      <c r="F34" s="208">
        <f aca="true" t="shared" si="12" ref="F34:F38">+E34</f>
        <v>1000</v>
      </c>
      <c r="G34" s="85"/>
      <c r="H34" s="208">
        <f t="shared" si="7"/>
        <v>1000</v>
      </c>
      <c r="I34" s="163"/>
      <c r="J34" s="210"/>
      <c r="K34" s="212"/>
    </row>
    <row r="35" spans="1:11" ht="15">
      <c r="A35" s="89" t="s">
        <v>116</v>
      </c>
      <c r="B35" s="85">
        <v>750</v>
      </c>
      <c r="C35" s="85">
        <v>250</v>
      </c>
      <c r="D35" s="85"/>
      <c r="E35" s="161">
        <f t="shared" si="8"/>
        <v>1000</v>
      </c>
      <c r="F35" s="208">
        <f t="shared" si="12"/>
        <v>1000</v>
      </c>
      <c r="G35" s="85"/>
      <c r="H35" s="208">
        <f t="shared" si="7"/>
        <v>1000</v>
      </c>
      <c r="I35" s="163"/>
      <c r="J35" s="93"/>
      <c r="K35" s="93"/>
    </row>
    <row r="36" spans="1:11" ht="15">
      <c r="A36" s="213" t="s">
        <v>117</v>
      </c>
      <c r="B36" s="85">
        <v>750</v>
      </c>
      <c r="C36" s="85">
        <v>250</v>
      </c>
      <c r="D36" s="85"/>
      <c r="E36" s="161">
        <f t="shared" si="8"/>
        <v>1000</v>
      </c>
      <c r="F36" s="208">
        <f t="shared" si="12"/>
        <v>1000</v>
      </c>
      <c r="G36" s="85"/>
      <c r="H36" s="208">
        <f t="shared" si="7"/>
        <v>1000</v>
      </c>
      <c r="I36" s="163"/>
      <c r="J36" s="210"/>
      <c r="K36" s="212"/>
    </row>
    <row r="37" spans="1:11" ht="15">
      <c r="A37" s="105" t="s">
        <v>118</v>
      </c>
      <c r="B37" s="85">
        <v>750</v>
      </c>
      <c r="C37" s="85">
        <v>250</v>
      </c>
      <c r="D37" s="85"/>
      <c r="E37" s="161">
        <f>SUM(B37:D37)</f>
        <v>1000</v>
      </c>
      <c r="F37" s="208">
        <f t="shared" si="12"/>
        <v>1000</v>
      </c>
      <c r="G37" s="85"/>
      <c r="H37" s="208">
        <f t="shared" si="7"/>
        <v>1000</v>
      </c>
      <c r="I37" s="163"/>
      <c r="J37" s="93"/>
      <c r="K37" s="93"/>
    </row>
    <row r="38" spans="1:9" ht="12.75">
      <c r="A38" s="89" t="s">
        <v>119</v>
      </c>
      <c r="B38" s="85">
        <v>330</v>
      </c>
      <c r="C38" s="85">
        <v>0</v>
      </c>
      <c r="D38" s="85"/>
      <c r="E38" s="161">
        <f t="shared" si="8"/>
        <v>330</v>
      </c>
      <c r="F38" s="208">
        <f t="shared" si="12"/>
        <v>330</v>
      </c>
      <c r="G38" s="85"/>
      <c r="H38" s="208">
        <f t="shared" si="7"/>
        <v>330</v>
      </c>
      <c r="I38" s="163"/>
    </row>
    <row r="39" spans="1:9" ht="12.75">
      <c r="A39" s="89" t="s">
        <v>229</v>
      </c>
      <c r="B39" s="85">
        <v>187.5</v>
      </c>
      <c r="C39" s="85">
        <v>250</v>
      </c>
      <c r="D39" s="85"/>
      <c r="E39" s="161">
        <f t="shared" si="8"/>
        <v>437.5</v>
      </c>
      <c r="F39" s="208"/>
      <c r="G39" s="85"/>
      <c r="H39" s="208"/>
      <c r="I39" s="163"/>
    </row>
    <row r="40" spans="1:9" ht="12.75">
      <c r="A40" s="105" t="s">
        <v>120</v>
      </c>
      <c r="B40" s="85">
        <v>562.5</v>
      </c>
      <c r="C40" s="85">
        <v>250</v>
      </c>
      <c r="D40" s="85"/>
      <c r="E40" s="161">
        <f t="shared" si="8"/>
        <v>812.5</v>
      </c>
      <c r="F40" s="208"/>
      <c r="G40" s="85"/>
      <c r="H40" s="208"/>
      <c r="I40" s="163"/>
    </row>
    <row r="41" spans="1:9" ht="12.75">
      <c r="A41" s="105" t="s">
        <v>121</v>
      </c>
      <c r="B41" s="85">
        <v>750</v>
      </c>
      <c r="C41" s="85">
        <v>250</v>
      </c>
      <c r="D41" s="85"/>
      <c r="E41" s="161">
        <f t="shared" si="8"/>
        <v>1000</v>
      </c>
      <c r="F41" s="208">
        <f>SUM(E39:E41)</f>
        <v>2250</v>
      </c>
      <c r="G41" s="85"/>
      <c r="H41" s="208">
        <f>+F41-G41</f>
        <v>2250</v>
      </c>
      <c r="I41" s="163"/>
    </row>
    <row r="42" spans="1:9" ht="12.75">
      <c r="A42" s="105" t="s">
        <v>122</v>
      </c>
      <c r="B42" s="85">
        <v>750</v>
      </c>
      <c r="C42" s="85">
        <v>0</v>
      </c>
      <c r="D42" s="85"/>
      <c r="E42" s="161">
        <f t="shared" si="8"/>
        <v>750</v>
      </c>
      <c r="F42" s="208">
        <f>+E42</f>
        <v>750</v>
      </c>
      <c r="G42" s="85"/>
      <c r="H42" s="208">
        <f>+F42-G42</f>
        <v>750</v>
      </c>
      <c r="I42" s="163" t="s">
        <v>237</v>
      </c>
    </row>
    <row r="43" spans="1:9" ht="12.75">
      <c r="A43" s="105" t="s">
        <v>123</v>
      </c>
      <c r="B43" s="85">
        <v>750</v>
      </c>
      <c r="C43" s="85">
        <v>250</v>
      </c>
      <c r="D43" s="85"/>
      <c r="E43" s="161">
        <f t="shared" si="8"/>
        <v>1000</v>
      </c>
      <c r="F43" s="208">
        <f>+E43</f>
        <v>1000</v>
      </c>
      <c r="G43" s="85"/>
      <c r="H43" s="208">
        <f>+F43-G43</f>
        <v>1000</v>
      </c>
      <c r="I43" s="163"/>
    </row>
    <row r="44" spans="1:9" ht="12.75">
      <c r="A44" s="105" t="s">
        <v>124</v>
      </c>
      <c r="B44" s="85">
        <v>750</v>
      </c>
      <c r="C44" s="85">
        <v>0</v>
      </c>
      <c r="D44" s="85"/>
      <c r="E44" s="161">
        <f t="shared" si="8"/>
        <v>750</v>
      </c>
      <c r="F44" s="208">
        <v>1000</v>
      </c>
      <c r="G44" s="85"/>
      <c r="H44" s="208"/>
      <c r="I44" s="163"/>
    </row>
    <row r="45" spans="1:9" ht="12.75">
      <c r="A45" s="105" t="s">
        <v>125</v>
      </c>
      <c r="B45" s="85">
        <v>562.5</v>
      </c>
      <c r="C45" s="85">
        <v>250</v>
      </c>
      <c r="D45" s="85"/>
      <c r="E45" s="161">
        <f t="shared" si="8"/>
        <v>812.5</v>
      </c>
      <c r="F45" s="208">
        <f>SUM(E44:E45)</f>
        <v>1562.5</v>
      </c>
      <c r="G45" s="85"/>
      <c r="H45" s="208">
        <f aca="true" t="shared" si="13" ref="H45:H57">+F45-G45</f>
        <v>1562.5</v>
      </c>
      <c r="I45" s="163"/>
    </row>
    <row r="46" spans="1:9" ht="12.75">
      <c r="A46" s="105" t="s">
        <v>236</v>
      </c>
      <c r="B46" s="85">
        <v>250</v>
      </c>
      <c r="C46" s="85">
        <v>250</v>
      </c>
      <c r="D46" s="85"/>
      <c r="E46" s="161">
        <f t="shared" si="8"/>
        <v>500</v>
      </c>
      <c r="F46" s="208">
        <f aca="true" t="shared" si="14" ref="F46">+E46</f>
        <v>500</v>
      </c>
      <c r="G46" s="85"/>
      <c r="H46" s="208">
        <f t="shared" si="13"/>
        <v>500</v>
      </c>
      <c r="I46" s="163"/>
    </row>
    <row r="47" spans="1:9" ht="12.75">
      <c r="A47" s="105" t="s">
        <v>168</v>
      </c>
      <c r="B47" s="85">
        <v>750</v>
      </c>
      <c r="C47" s="85">
        <v>250</v>
      </c>
      <c r="D47" s="85"/>
      <c r="E47" s="161">
        <f t="shared" si="8"/>
        <v>1000</v>
      </c>
      <c r="F47" s="208">
        <f>+E47</f>
        <v>1000</v>
      </c>
      <c r="G47" s="85"/>
      <c r="H47" s="208">
        <f t="shared" si="13"/>
        <v>1000</v>
      </c>
      <c r="I47" s="163"/>
    </row>
    <row r="48" spans="1:9" ht="12.75">
      <c r="A48" s="213" t="s">
        <v>241</v>
      </c>
      <c r="B48" s="85">
        <v>250</v>
      </c>
      <c r="C48" s="85">
        <v>250</v>
      </c>
      <c r="D48" s="85"/>
      <c r="E48" s="161">
        <f aca="true" t="shared" si="15" ref="E48">SUM(B48:D48)</f>
        <v>500</v>
      </c>
      <c r="F48" s="208">
        <f aca="true" t="shared" si="16" ref="F48">+E48</f>
        <v>500</v>
      </c>
      <c r="G48" s="85"/>
      <c r="H48" s="208">
        <f aca="true" t="shared" si="17" ref="H48">+F48-G48</f>
        <v>500</v>
      </c>
      <c r="I48" s="163"/>
    </row>
    <row r="49" spans="1:9" ht="12.75">
      <c r="A49" s="105" t="s">
        <v>126</v>
      </c>
      <c r="B49" s="85">
        <v>750</v>
      </c>
      <c r="C49" s="85">
        <v>250</v>
      </c>
      <c r="D49" s="85"/>
      <c r="E49" s="161">
        <f t="shared" si="8"/>
        <v>1000</v>
      </c>
      <c r="F49" s="208">
        <f aca="true" t="shared" si="18" ref="F49:F55">+E49</f>
        <v>1000</v>
      </c>
      <c r="G49" s="85"/>
      <c r="H49" s="208">
        <f t="shared" si="13"/>
        <v>1000</v>
      </c>
      <c r="I49" s="163"/>
    </row>
    <row r="50" spans="1:9" ht="12.75">
      <c r="A50" s="213" t="s">
        <v>169</v>
      </c>
      <c r="B50" s="85">
        <v>750</v>
      </c>
      <c r="C50" s="85">
        <v>250</v>
      </c>
      <c r="D50" s="85"/>
      <c r="E50" s="161">
        <f t="shared" si="8"/>
        <v>1000</v>
      </c>
      <c r="F50" s="208">
        <f t="shared" si="18"/>
        <v>1000</v>
      </c>
      <c r="G50" s="85"/>
      <c r="H50" s="208">
        <f t="shared" si="13"/>
        <v>1000</v>
      </c>
      <c r="I50" s="163"/>
    </row>
    <row r="51" spans="1:9" ht="12.75">
      <c r="A51" s="89" t="s">
        <v>127</v>
      </c>
      <c r="B51" s="85">
        <v>750</v>
      </c>
      <c r="C51" s="85">
        <v>250</v>
      </c>
      <c r="D51" s="85"/>
      <c r="E51" s="161">
        <f t="shared" si="8"/>
        <v>1000</v>
      </c>
      <c r="F51" s="208">
        <f t="shared" si="18"/>
        <v>1000</v>
      </c>
      <c r="G51" s="85"/>
      <c r="H51" s="208">
        <f t="shared" si="13"/>
        <v>1000</v>
      </c>
      <c r="I51" s="163"/>
    </row>
    <row r="52" spans="1:9" ht="12.75">
      <c r="A52" s="89" t="s">
        <v>233</v>
      </c>
      <c r="B52" s="85">
        <v>187.5</v>
      </c>
      <c r="C52" s="85">
        <v>250</v>
      </c>
      <c r="D52" s="85"/>
      <c r="E52" s="161">
        <f t="shared" si="8"/>
        <v>437.5</v>
      </c>
      <c r="F52" s="208"/>
      <c r="G52" s="85"/>
      <c r="H52" s="208"/>
      <c r="I52" s="163"/>
    </row>
    <row r="53" spans="1:9" ht="12.75">
      <c r="A53" s="89" t="s">
        <v>167</v>
      </c>
      <c r="B53" s="85">
        <v>750</v>
      </c>
      <c r="C53" s="85"/>
      <c r="D53" s="85"/>
      <c r="E53" s="161">
        <f>SUM(B53:D53)</f>
        <v>750</v>
      </c>
      <c r="F53" s="208">
        <f>SUM(E52:E53)</f>
        <v>1187.5</v>
      </c>
      <c r="G53" s="85"/>
      <c r="H53" s="208">
        <f>+F53-G53</f>
        <v>1187.5</v>
      </c>
      <c r="I53" s="163"/>
    </row>
    <row r="54" spans="1:9" ht="12.75">
      <c r="A54" s="213" t="s">
        <v>163</v>
      </c>
      <c r="B54" s="85">
        <v>750</v>
      </c>
      <c r="C54" s="85">
        <v>250</v>
      </c>
      <c r="D54" s="85"/>
      <c r="E54" s="161">
        <f t="shared" si="8"/>
        <v>1000</v>
      </c>
      <c r="F54" s="208">
        <f t="shared" si="18"/>
        <v>1000</v>
      </c>
      <c r="G54" s="85"/>
      <c r="H54" s="208">
        <f t="shared" si="13"/>
        <v>1000</v>
      </c>
      <c r="I54" s="163"/>
    </row>
    <row r="55" spans="1:9" ht="12.75">
      <c r="A55" s="105" t="s">
        <v>128</v>
      </c>
      <c r="B55" s="85">
        <v>750</v>
      </c>
      <c r="C55" s="85">
        <v>250</v>
      </c>
      <c r="D55" s="85"/>
      <c r="E55" s="161">
        <f t="shared" si="8"/>
        <v>1000</v>
      </c>
      <c r="F55" s="208">
        <f t="shared" si="18"/>
        <v>1000</v>
      </c>
      <c r="G55" s="85"/>
      <c r="H55" s="208">
        <f t="shared" si="13"/>
        <v>1000</v>
      </c>
      <c r="I55" s="163"/>
    </row>
    <row r="56" spans="1:9" ht="12.75">
      <c r="A56" s="105" t="s">
        <v>234</v>
      </c>
      <c r="B56" s="85">
        <v>187.5</v>
      </c>
      <c r="C56" s="85">
        <v>250</v>
      </c>
      <c r="D56" s="85"/>
      <c r="E56" s="161">
        <f t="shared" si="8"/>
        <v>437.5</v>
      </c>
      <c r="F56" s="208"/>
      <c r="G56" s="85"/>
      <c r="H56" s="208"/>
      <c r="I56" s="163"/>
    </row>
    <row r="57" spans="1:9" ht="12.75">
      <c r="A57" s="89" t="s">
        <v>129</v>
      </c>
      <c r="B57" s="85">
        <v>750</v>
      </c>
      <c r="C57" s="85">
        <v>250</v>
      </c>
      <c r="D57" s="85"/>
      <c r="E57" s="161">
        <f t="shared" si="8"/>
        <v>1000</v>
      </c>
      <c r="F57" s="208">
        <f>SUM(E56:E57)</f>
        <v>1437.5</v>
      </c>
      <c r="G57" s="85"/>
      <c r="H57" s="208">
        <f t="shared" si="13"/>
        <v>1437.5</v>
      </c>
      <c r="I57" s="163"/>
    </row>
    <row r="58" spans="1:9" ht="12.75">
      <c r="A58" s="89" t="s">
        <v>166</v>
      </c>
      <c r="B58" s="85">
        <v>750</v>
      </c>
      <c r="C58" s="85">
        <v>250</v>
      </c>
      <c r="D58" s="85"/>
      <c r="E58" s="161">
        <f>SUM(B58:D58)</f>
        <v>1000</v>
      </c>
      <c r="F58" s="208">
        <f>+E58</f>
        <v>1000</v>
      </c>
      <c r="G58" s="85"/>
      <c r="H58" s="208">
        <f>+F58-G58</f>
        <v>1000</v>
      </c>
      <c r="I58" s="163"/>
    </row>
    <row r="59" spans="1:9" ht="12.75">
      <c r="A59" s="89"/>
      <c r="B59" s="85"/>
      <c r="C59" s="85"/>
      <c r="D59" s="85"/>
      <c r="E59" s="161"/>
      <c r="F59" s="208"/>
      <c r="G59" s="85"/>
      <c r="H59" s="208"/>
      <c r="I59" s="163"/>
    </row>
    <row r="60" spans="1:9" s="170" customFormat="1" ht="12.75">
      <c r="A60" s="91" t="s">
        <v>170</v>
      </c>
      <c r="B60" s="167">
        <f aca="true" t="shared" si="19" ref="B60:H60">SUM(B4:B57)</f>
        <v>31017.5</v>
      </c>
      <c r="C60" s="167">
        <f t="shared" si="19"/>
        <v>11000</v>
      </c>
      <c r="D60" s="167">
        <f t="shared" si="19"/>
        <v>0</v>
      </c>
      <c r="E60" s="168">
        <f t="shared" si="19"/>
        <v>42017.5</v>
      </c>
      <c r="F60" s="91">
        <f t="shared" si="19"/>
        <v>43017.5</v>
      </c>
      <c r="G60" s="167">
        <f t="shared" si="19"/>
        <v>0</v>
      </c>
      <c r="H60" s="209">
        <f t="shared" si="19"/>
        <v>42017.5</v>
      </c>
      <c r="I60" s="169"/>
    </row>
  </sheetData>
  <printOptions/>
  <pageMargins left="0.7" right="0.7" top="0.75" bottom="0.75" header="0.3" footer="0.3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 topLeftCell="A1">
      <selection activeCell="D9" sqref="D9"/>
    </sheetView>
  </sheetViews>
  <sheetFormatPr defaultColWidth="11.421875" defaultRowHeight="12.75"/>
  <cols>
    <col min="1" max="1" width="25.00390625" style="0" customWidth="1"/>
  </cols>
  <sheetData>
    <row r="1" ht="12.75">
      <c r="A1" t="s">
        <v>248</v>
      </c>
    </row>
    <row r="2" spans="2:4" ht="12.75">
      <c r="B2" t="s">
        <v>252</v>
      </c>
      <c r="C2" t="s">
        <v>253</v>
      </c>
      <c r="D2" t="s">
        <v>228</v>
      </c>
    </row>
    <row r="3" spans="1:3" ht="12.75">
      <c r="A3" t="s">
        <v>269</v>
      </c>
      <c r="C3" s="193">
        <v>-1500</v>
      </c>
    </row>
    <row r="4" spans="1:4" ht="12.75">
      <c r="A4" t="s">
        <v>139</v>
      </c>
      <c r="B4" s="193">
        <v>250</v>
      </c>
      <c r="C4" s="193">
        <v>250</v>
      </c>
      <c r="D4" s="193">
        <f>SUM(B4-C4)</f>
        <v>0</v>
      </c>
    </row>
    <row r="5" spans="1:4" ht="12.75">
      <c r="A5" t="s">
        <v>249</v>
      </c>
      <c r="B5" s="193">
        <v>250</v>
      </c>
      <c r="C5" s="193">
        <v>250</v>
      </c>
      <c r="D5" s="193">
        <f aca="true" t="shared" si="0" ref="D5:D9">SUM(B5-C5)</f>
        <v>0</v>
      </c>
    </row>
    <row r="6" spans="1:4" ht="12.75">
      <c r="A6" t="s">
        <v>250</v>
      </c>
      <c r="B6" s="193">
        <v>250</v>
      </c>
      <c r="C6" s="193"/>
      <c r="D6" s="193">
        <f t="shared" si="0"/>
        <v>250</v>
      </c>
    </row>
    <row r="7" spans="1:4" ht="12.75">
      <c r="A7" t="s">
        <v>151</v>
      </c>
      <c r="B7" s="193">
        <v>250</v>
      </c>
      <c r="C7" s="193"/>
      <c r="D7" s="193">
        <f t="shared" si="0"/>
        <v>250</v>
      </c>
    </row>
    <row r="8" spans="1:4" ht="12.75">
      <c r="A8" t="s">
        <v>251</v>
      </c>
      <c r="B8" s="193">
        <v>250</v>
      </c>
      <c r="C8" s="193"/>
      <c r="D8" s="193">
        <f t="shared" si="0"/>
        <v>250</v>
      </c>
    </row>
    <row r="9" spans="1:4" ht="12.75">
      <c r="A9" t="s">
        <v>143</v>
      </c>
      <c r="B9" s="193">
        <v>250</v>
      </c>
      <c r="C9" s="193">
        <v>250</v>
      </c>
      <c r="D9" s="193">
        <f t="shared" si="0"/>
        <v>0</v>
      </c>
    </row>
    <row r="10" ht="12.75">
      <c r="C10" s="193">
        <f>SUM(C3:C9)</f>
        <v>-750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="80" zoomScaleNormal="80" workbookViewId="0" topLeftCell="A1">
      <pane ySplit="1" topLeftCell="A2" activePane="bottomLeft" state="frozen"/>
      <selection pane="bottomLeft" activeCell="M3" sqref="M3:M51"/>
    </sheetView>
  </sheetViews>
  <sheetFormatPr defaultColWidth="11.28125" defaultRowHeight="12.75"/>
  <cols>
    <col min="1" max="1" width="28.8515625" style="99" bestFit="1" customWidth="1"/>
    <col min="2" max="2" width="11.57421875" style="99" bestFit="1" customWidth="1"/>
    <col min="3" max="3" width="9.8515625" style="99" bestFit="1" customWidth="1"/>
    <col min="4" max="4" width="12.00390625" style="99" bestFit="1" customWidth="1"/>
    <col min="5" max="5" width="14.00390625" style="99" customWidth="1"/>
    <col min="6" max="7" width="13.7109375" style="99" customWidth="1"/>
    <col min="8" max="8" width="19.28125" style="99" bestFit="1" customWidth="1"/>
    <col min="9" max="10" width="19.28125" style="99" customWidth="1"/>
    <col min="11" max="11" width="20.7109375" style="99" bestFit="1" customWidth="1"/>
    <col min="12" max="12" width="7.28125" style="99" customWidth="1"/>
    <col min="13" max="13" width="10.00390625" style="99" bestFit="1" customWidth="1"/>
    <col min="14" max="14" width="9.28125" style="99" bestFit="1" customWidth="1"/>
    <col min="15" max="15" width="12.28125" style="99" bestFit="1" customWidth="1"/>
    <col min="16" max="16384" width="11.28125" style="99" customWidth="1"/>
  </cols>
  <sheetData>
    <row r="1" spans="1:14" s="95" customFormat="1" ht="45.75" customHeight="1">
      <c r="A1" s="94" t="s">
        <v>147</v>
      </c>
      <c r="B1" s="94" t="s">
        <v>187</v>
      </c>
      <c r="C1" s="96" t="s">
        <v>192</v>
      </c>
      <c r="D1" s="96" t="s">
        <v>193</v>
      </c>
      <c r="E1" s="96" t="s">
        <v>198</v>
      </c>
      <c r="F1" s="96" t="s">
        <v>199</v>
      </c>
      <c r="G1" s="96" t="s">
        <v>200</v>
      </c>
      <c r="H1" s="96" t="s">
        <v>194</v>
      </c>
      <c r="I1" s="96" t="s">
        <v>195</v>
      </c>
      <c r="J1" s="96" t="s">
        <v>196</v>
      </c>
      <c r="K1" s="96" t="s">
        <v>197</v>
      </c>
      <c r="L1" s="103" t="s">
        <v>59</v>
      </c>
      <c r="M1" s="103" t="s">
        <v>63</v>
      </c>
      <c r="N1" s="103" t="s">
        <v>146</v>
      </c>
    </row>
    <row r="2" spans="1:14" s="95" customFormat="1" ht="45.75" customHeight="1">
      <c r="A2" s="94"/>
      <c r="B2" s="94">
        <v>1200</v>
      </c>
      <c r="C2" s="96">
        <v>400</v>
      </c>
      <c r="D2" s="96">
        <v>400</v>
      </c>
      <c r="E2" s="96">
        <v>150</v>
      </c>
      <c r="F2" s="96">
        <v>100</v>
      </c>
      <c r="G2" s="96">
        <v>100</v>
      </c>
      <c r="H2" s="96">
        <f>695*2</f>
        <v>1390</v>
      </c>
      <c r="I2" s="96">
        <f>895*2</f>
        <v>1790</v>
      </c>
      <c r="J2" s="96">
        <f>1195*2</f>
        <v>2390</v>
      </c>
      <c r="K2" s="96">
        <f>1495*2</f>
        <v>2990</v>
      </c>
      <c r="L2" s="103"/>
      <c r="M2" s="103"/>
      <c r="N2" s="103"/>
    </row>
    <row r="3" spans="1:14" s="95" customFormat="1" ht="12.75">
      <c r="A3" s="97" t="s">
        <v>203</v>
      </c>
      <c r="B3" s="189"/>
      <c r="C3" s="190"/>
      <c r="D3" s="190"/>
      <c r="E3" s="190">
        <v>300</v>
      </c>
      <c r="F3" s="190"/>
      <c r="G3" s="190"/>
      <c r="H3" s="190"/>
      <c r="I3" s="190">
        <v>1790</v>
      </c>
      <c r="J3" s="190"/>
      <c r="K3" s="190"/>
      <c r="L3" s="191">
        <f aca="true" t="shared" si="0" ref="L3:L34">SUM(B3:K3)</f>
        <v>2090</v>
      </c>
      <c r="M3" s="191"/>
      <c r="N3" s="191">
        <f aca="true" t="shared" si="1" ref="N3:N51">L3-M3</f>
        <v>2090</v>
      </c>
    </row>
    <row r="4" spans="1:14" ht="12.75">
      <c r="A4" s="97" t="s">
        <v>181</v>
      </c>
      <c r="B4" s="97"/>
      <c r="C4" s="97">
        <v>800</v>
      </c>
      <c r="D4" s="97">
        <v>800</v>
      </c>
      <c r="E4" s="97">
        <v>300</v>
      </c>
      <c r="F4" s="97">
        <v>0</v>
      </c>
      <c r="G4" s="97">
        <v>200</v>
      </c>
      <c r="H4" s="97"/>
      <c r="I4" s="97">
        <v>1790</v>
      </c>
      <c r="J4" s="97">
        <v>0</v>
      </c>
      <c r="K4" s="97">
        <v>0</v>
      </c>
      <c r="L4" s="98">
        <f t="shared" si="0"/>
        <v>3890</v>
      </c>
      <c r="M4" s="98"/>
      <c r="N4" s="98">
        <f t="shared" si="1"/>
        <v>3890</v>
      </c>
    </row>
    <row r="5" spans="1:14" ht="12.75">
      <c r="A5" s="97" t="s">
        <v>204</v>
      </c>
      <c r="B5" s="97"/>
      <c r="C5" s="97">
        <v>400</v>
      </c>
      <c r="D5" s="97">
        <v>400</v>
      </c>
      <c r="E5" s="97">
        <v>150</v>
      </c>
      <c r="F5" s="97"/>
      <c r="G5" s="97">
        <v>100</v>
      </c>
      <c r="H5" s="97">
        <v>1390</v>
      </c>
      <c r="I5" s="97"/>
      <c r="J5" s="97"/>
      <c r="K5" s="97"/>
      <c r="L5" s="98">
        <f>SUM(B5:K5)</f>
        <v>2440</v>
      </c>
      <c r="M5" s="98"/>
      <c r="N5" s="98">
        <f>L5-M5</f>
        <v>2440</v>
      </c>
    </row>
    <row r="6" spans="1:14" ht="12.75">
      <c r="A6" s="97" t="s">
        <v>182</v>
      </c>
      <c r="B6" s="97"/>
      <c r="C6" s="97"/>
      <c r="D6" s="97"/>
      <c r="E6" s="97">
        <v>150</v>
      </c>
      <c r="F6" s="97"/>
      <c r="G6" s="97"/>
      <c r="H6" s="97"/>
      <c r="I6" s="97"/>
      <c r="J6" s="97">
        <v>2390</v>
      </c>
      <c r="K6" s="97"/>
      <c r="L6" s="98">
        <f t="shared" si="0"/>
        <v>2540</v>
      </c>
      <c r="M6" s="98"/>
      <c r="N6" s="98">
        <f t="shared" si="1"/>
        <v>2540</v>
      </c>
    </row>
    <row r="7" spans="1:14" ht="12.75">
      <c r="A7" s="97" t="s">
        <v>183</v>
      </c>
      <c r="B7" s="97"/>
      <c r="C7" s="97"/>
      <c r="D7" s="97"/>
      <c r="E7" s="97">
        <v>300</v>
      </c>
      <c r="F7" s="97"/>
      <c r="G7" s="97"/>
      <c r="H7" s="97"/>
      <c r="I7" s="97">
        <v>1790</v>
      </c>
      <c r="J7" s="97"/>
      <c r="K7" s="97"/>
      <c r="L7" s="98">
        <f t="shared" si="0"/>
        <v>2090</v>
      </c>
      <c r="M7" s="98"/>
      <c r="N7" s="98">
        <f t="shared" si="1"/>
        <v>2090</v>
      </c>
    </row>
    <row r="8" spans="1:14" ht="12.75">
      <c r="A8" s="97" t="s">
        <v>185</v>
      </c>
      <c r="B8" s="97"/>
      <c r="C8" s="97"/>
      <c r="D8" s="97"/>
      <c r="E8" s="97">
        <v>300</v>
      </c>
      <c r="F8" s="97"/>
      <c r="G8" s="97">
        <v>200</v>
      </c>
      <c r="H8" s="97"/>
      <c r="I8" s="97">
        <v>1790</v>
      </c>
      <c r="J8" s="97"/>
      <c r="K8" s="97"/>
      <c r="L8" s="98">
        <f t="shared" si="0"/>
        <v>2290</v>
      </c>
      <c r="M8" s="98"/>
      <c r="N8" s="98">
        <f t="shared" si="1"/>
        <v>2290</v>
      </c>
    </row>
    <row r="9" spans="1:14" ht="12.75">
      <c r="A9" s="97" t="s">
        <v>184</v>
      </c>
      <c r="B9" s="97"/>
      <c r="C9" s="97"/>
      <c r="D9" s="97">
        <v>400</v>
      </c>
      <c r="E9" s="97">
        <v>300</v>
      </c>
      <c r="F9" s="97"/>
      <c r="G9" s="97">
        <v>200</v>
      </c>
      <c r="H9" s="97"/>
      <c r="I9" s="97">
        <v>1790</v>
      </c>
      <c r="J9" s="97"/>
      <c r="K9" s="97"/>
      <c r="L9" s="98">
        <f t="shared" si="0"/>
        <v>2690</v>
      </c>
      <c r="M9" s="98"/>
      <c r="N9" s="98">
        <f t="shared" si="1"/>
        <v>2690</v>
      </c>
    </row>
    <row r="10" spans="1:14" ht="12.75">
      <c r="A10" s="97" t="s">
        <v>149</v>
      </c>
      <c r="B10" s="97"/>
      <c r="C10" s="97">
        <v>400</v>
      </c>
      <c r="D10" s="97">
        <v>400</v>
      </c>
      <c r="E10" s="97">
        <v>150</v>
      </c>
      <c r="F10" s="97"/>
      <c r="G10" s="97">
        <v>200</v>
      </c>
      <c r="H10" s="97">
        <v>1390</v>
      </c>
      <c r="I10" s="97"/>
      <c r="J10" s="97"/>
      <c r="K10" s="97"/>
      <c r="L10" s="98">
        <f t="shared" si="0"/>
        <v>2540</v>
      </c>
      <c r="M10" s="98"/>
      <c r="N10" s="98">
        <f t="shared" si="1"/>
        <v>2540</v>
      </c>
    </row>
    <row r="11" spans="1:14" ht="12.75">
      <c r="A11" s="98" t="s">
        <v>186</v>
      </c>
      <c r="B11" s="98"/>
      <c r="C11" s="98"/>
      <c r="D11" s="97"/>
      <c r="E11" s="98">
        <v>150</v>
      </c>
      <c r="F11" s="98">
        <v>100</v>
      </c>
      <c r="G11" s="98"/>
      <c r="H11" s="98"/>
      <c r="I11" s="98"/>
      <c r="J11" s="98">
        <v>2390</v>
      </c>
      <c r="K11" s="98"/>
      <c r="L11" s="98">
        <f t="shared" si="0"/>
        <v>2640</v>
      </c>
      <c r="M11" s="98"/>
      <c r="N11" s="98">
        <f t="shared" si="1"/>
        <v>2640</v>
      </c>
    </row>
    <row r="12" spans="1:14" ht="12.75">
      <c r="A12" s="98" t="s">
        <v>131</v>
      </c>
      <c r="B12" s="98"/>
      <c r="C12" s="97">
        <v>400</v>
      </c>
      <c r="D12" s="97">
        <v>400</v>
      </c>
      <c r="E12" s="97"/>
      <c r="F12" s="97"/>
      <c r="G12" s="97"/>
      <c r="H12" s="97"/>
      <c r="I12" s="97"/>
      <c r="J12" s="97"/>
      <c r="K12" s="97"/>
      <c r="L12" s="98">
        <f t="shared" si="0"/>
        <v>800</v>
      </c>
      <c r="M12" s="98"/>
      <c r="N12" s="98">
        <f t="shared" si="1"/>
        <v>800</v>
      </c>
    </row>
    <row r="13" spans="1:14" ht="12.75">
      <c r="A13" s="98" t="s">
        <v>162</v>
      </c>
      <c r="B13" s="98"/>
      <c r="C13" s="97"/>
      <c r="D13" s="97">
        <v>400</v>
      </c>
      <c r="E13" s="97">
        <v>150</v>
      </c>
      <c r="F13" s="97"/>
      <c r="G13" s="97">
        <v>100</v>
      </c>
      <c r="H13" s="97"/>
      <c r="I13" s="97">
        <v>1790</v>
      </c>
      <c r="J13" s="97"/>
      <c r="K13" s="97"/>
      <c r="L13" s="98">
        <f t="shared" si="0"/>
        <v>2440</v>
      </c>
      <c r="M13" s="98"/>
      <c r="N13" s="98">
        <f t="shared" si="1"/>
        <v>2440</v>
      </c>
    </row>
    <row r="14" spans="1:14" ht="12.75">
      <c r="A14" s="98" t="s">
        <v>188</v>
      </c>
      <c r="B14" s="98"/>
      <c r="C14" s="97">
        <v>400</v>
      </c>
      <c r="D14" s="97">
        <v>400</v>
      </c>
      <c r="E14" s="97">
        <v>150</v>
      </c>
      <c r="F14" s="97"/>
      <c r="G14" s="97">
        <v>100</v>
      </c>
      <c r="H14" s="97">
        <v>1390</v>
      </c>
      <c r="I14" s="97"/>
      <c r="J14" s="97"/>
      <c r="K14" s="97"/>
      <c r="L14" s="98">
        <f t="shared" si="0"/>
        <v>2440</v>
      </c>
      <c r="M14" s="98"/>
      <c r="N14" s="98">
        <f t="shared" si="1"/>
        <v>2440</v>
      </c>
    </row>
    <row r="15" spans="1:14" ht="12.75">
      <c r="A15" s="98" t="s">
        <v>189</v>
      </c>
      <c r="B15" s="98"/>
      <c r="C15" s="97">
        <v>400</v>
      </c>
      <c r="D15" s="97">
        <v>400</v>
      </c>
      <c r="E15" s="97">
        <v>150</v>
      </c>
      <c r="F15" s="97"/>
      <c r="G15" s="97">
        <v>100</v>
      </c>
      <c r="H15" s="97">
        <v>1390</v>
      </c>
      <c r="I15" s="97"/>
      <c r="J15" s="97"/>
      <c r="K15" s="97"/>
      <c r="L15" s="98">
        <f t="shared" si="0"/>
        <v>2440</v>
      </c>
      <c r="M15" s="98"/>
      <c r="N15" s="98">
        <f t="shared" si="1"/>
        <v>2440</v>
      </c>
    </row>
    <row r="16" spans="1:14" ht="12.75">
      <c r="A16" s="98" t="s">
        <v>190</v>
      </c>
      <c r="B16" s="98"/>
      <c r="C16" s="97"/>
      <c r="D16" s="97"/>
      <c r="E16" s="97">
        <v>300</v>
      </c>
      <c r="F16" s="97"/>
      <c r="G16" s="97"/>
      <c r="H16" s="97"/>
      <c r="I16" s="97">
        <v>1790</v>
      </c>
      <c r="J16" s="97"/>
      <c r="K16" s="97"/>
      <c r="L16" s="98">
        <f t="shared" si="0"/>
        <v>2090</v>
      </c>
      <c r="M16" s="98"/>
      <c r="N16" s="98">
        <f t="shared" si="1"/>
        <v>2090</v>
      </c>
    </row>
    <row r="17" spans="1:14" ht="12.75">
      <c r="A17" s="98" t="s">
        <v>137</v>
      </c>
      <c r="B17" s="98"/>
      <c r="C17" s="97"/>
      <c r="D17" s="97"/>
      <c r="E17" s="97">
        <v>150</v>
      </c>
      <c r="F17" s="97"/>
      <c r="G17" s="97"/>
      <c r="H17" s="97">
        <v>1390</v>
      </c>
      <c r="I17" s="97"/>
      <c r="J17" s="97"/>
      <c r="K17" s="97"/>
      <c r="L17" s="98">
        <f t="shared" si="0"/>
        <v>1540</v>
      </c>
      <c r="M17" s="98"/>
      <c r="N17" s="98">
        <f t="shared" si="1"/>
        <v>1540</v>
      </c>
    </row>
    <row r="18" spans="1:14" ht="12.75">
      <c r="A18" s="98" t="s">
        <v>201</v>
      </c>
      <c r="B18" s="98"/>
      <c r="C18" s="97"/>
      <c r="D18" s="97"/>
      <c r="E18" s="97">
        <v>150</v>
      </c>
      <c r="F18" s="97">
        <v>100</v>
      </c>
      <c r="G18" s="97">
        <v>100</v>
      </c>
      <c r="H18" s="97"/>
      <c r="I18" s="97"/>
      <c r="J18" s="97"/>
      <c r="K18" s="97">
        <v>2990</v>
      </c>
      <c r="L18" s="98">
        <f t="shared" si="0"/>
        <v>3340</v>
      </c>
      <c r="M18" s="98"/>
      <c r="N18" s="98">
        <f t="shared" si="1"/>
        <v>3340</v>
      </c>
    </row>
    <row r="19" spans="1:14" ht="12.75">
      <c r="A19" s="98" t="s">
        <v>191</v>
      </c>
      <c r="B19" s="98"/>
      <c r="C19" s="97"/>
      <c r="D19" s="97"/>
      <c r="E19" s="97"/>
      <c r="F19" s="97"/>
      <c r="G19" s="97">
        <v>100</v>
      </c>
      <c r="H19" s="97"/>
      <c r="I19" s="97"/>
      <c r="J19" s="97">
        <v>2390</v>
      </c>
      <c r="K19" s="97"/>
      <c r="L19" s="98">
        <f t="shared" si="0"/>
        <v>2490</v>
      </c>
      <c r="M19" s="98"/>
      <c r="N19" s="98">
        <f t="shared" si="1"/>
        <v>2490</v>
      </c>
    </row>
    <row r="20" spans="1:14" ht="12.75">
      <c r="A20" s="98" t="s">
        <v>202</v>
      </c>
      <c r="B20" s="98"/>
      <c r="C20" s="97"/>
      <c r="D20" s="97"/>
      <c r="E20" s="97"/>
      <c r="F20" s="97"/>
      <c r="G20" s="97"/>
      <c r="H20" s="97">
        <v>1390</v>
      </c>
      <c r="I20" s="97"/>
      <c r="J20" s="97"/>
      <c r="K20" s="97"/>
      <c r="L20" s="98">
        <f t="shared" si="0"/>
        <v>1390</v>
      </c>
      <c r="M20" s="98"/>
      <c r="N20" s="98">
        <f t="shared" si="1"/>
        <v>1390</v>
      </c>
    </row>
    <row r="21" spans="1:14" ht="12.75">
      <c r="A21" s="98"/>
      <c r="B21" s="98"/>
      <c r="C21" s="97"/>
      <c r="D21" s="97"/>
      <c r="E21" s="97"/>
      <c r="F21" s="97"/>
      <c r="G21" s="97"/>
      <c r="H21" s="97"/>
      <c r="I21" s="97"/>
      <c r="J21" s="97"/>
      <c r="K21" s="97"/>
      <c r="L21" s="98">
        <f t="shared" si="0"/>
        <v>0</v>
      </c>
      <c r="M21" s="98"/>
      <c r="N21" s="98">
        <f t="shared" si="1"/>
        <v>0</v>
      </c>
    </row>
    <row r="22" spans="1:14" ht="12.75">
      <c r="A22" s="97" t="s">
        <v>139</v>
      </c>
      <c r="B22" s="97">
        <v>1200</v>
      </c>
      <c r="C22" s="97"/>
      <c r="D22" s="97"/>
      <c r="E22" s="97"/>
      <c r="F22" s="97"/>
      <c r="G22" s="97"/>
      <c r="H22" s="97"/>
      <c r="I22" s="97"/>
      <c r="J22" s="97"/>
      <c r="K22" s="97"/>
      <c r="L22" s="98">
        <f t="shared" si="0"/>
        <v>1200</v>
      </c>
      <c r="M22" s="98"/>
      <c r="N22" s="98">
        <f t="shared" si="1"/>
        <v>1200</v>
      </c>
    </row>
    <row r="23" spans="1:14" ht="12.75">
      <c r="A23" s="97" t="s">
        <v>156</v>
      </c>
      <c r="B23" s="97">
        <v>1200</v>
      </c>
      <c r="C23" s="97"/>
      <c r="D23" s="97"/>
      <c r="E23" s="97"/>
      <c r="F23" s="97"/>
      <c r="G23" s="97"/>
      <c r="H23" s="97"/>
      <c r="I23" s="97"/>
      <c r="J23" s="97"/>
      <c r="K23" s="97"/>
      <c r="L23" s="98">
        <f t="shared" si="0"/>
        <v>1200</v>
      </c>
      <c r="M23" s="98"/>
      <c r="N23" s="98">
        <f t="shared" si="1"/>
        <v>1200</v>
      </c>
    </row>
    <row r="24" spans="1:14" ht="12.75">
      <c r="A24" s="97" t="s">
        <v>145</v>
      </c>
      <c r="B24" s="97">
        <v>1200</v>
      </c>
      <c r="C24" s="97"/>
      <c r="D24" s="97"/>
      <c r="E24" s="97"/>
      <c r="F24" s="97"/>
      <c r="G24" s="97"/>
      <c r="H24" s="97"/>
      <c r="I24" s="97"/>
      <c r="J24" s="97"/>
      <c r="K24" s="97"/>
      <c r="L24" s="98">
        <f t="shared" si="0"/>
        <v>1200</v>
      </c>
      <c r="M24" s="98"/>
      <c r="N24" s="98">
        <f t="shared" si="1"/>
        <v>1200</v>
      </c>
    </row>
    <row r="25" spans="1:14" ht="12.75">
      <c r="A25" s="97" t="s">
        <v>157</v>
      </c>
      <c r="B25" s="97">
        <v>1200</v>
      </c>
      <c r="C25" s="97"/>
      <c r="D25" s="97"/>
      <c r="E25" s="97"/>
      <c r="F25" s="97"/>
      <c r="G25" s="97"/>
      <c r="H25" s="97"/>
      <c r="I25" s="97"/>
      <c r="J25" s="97"/>
      <c r="K25" s="97"/>
      <c r="L25" s="98">
        <f t="shared" si="0"/>
        <v>1200</v>
      </c>
      <c r="M25" s="98"/>
      <c r="N25" s="98">
        <f t="shared" si="1"/>
        <v>1200</v>
      </c>
    </row>
    <row r="26" spans="1:14" ht="12.75">
      <c r="A26" s="97" t="s">
        <v>155</v>
      </c>
      <c r="B26" s="97">
        <v>1200</v>
      </c>
      <c r="C26" s="97"/>
      <c r="D26" s="97"/>
      <c r="E26" s="97"/>
      <c r="F26" s="97"/>
      <c r="G26" s="97"/>
      <c r="H26" s="97"/>
      <c r="I26" s="97"/>
      <c r="J26" s="97"/>
      <c r="K26" s="97"/>
      <c r="L26" s="98">
        <f t="shared" si="0"/>
        <v>1200</v>
      </c>
      <c r="M26" s="98"/>
      <c r="N26" s="98">
        <f t="shared" si="1"/>
        <v>1200</v>
      </c>
    </row>
    <row r="27" spans="1:14" ht="12.75">
      <c r="A27" s="97" t="s">
        <v>158</v>
      </c>
      <c r="B27" s="97">
        <v>1200</v>
      </c>
      <c r="C27" s="97"/>
      <c r="D27" s="97"/>
      <c r="E27" s="97"/>
      <c r="F27" s="97"/>
      <c r="G27" s="97"/>
      <c r="H27" s="97"/>
      <c r="I27" s="97"/>
      <c r="J27" s="97"/>
      <c r="K27" s="97"/>
      <c r="L27" s="98">
        <f t="shared" si="0"/>
        <v>1200</v>
      </c>
      <c r="M27" s="98"/>
      <c r="N27" s="98">
        <f t="shared" si="1"/>
        <v>1200</v>
      </c>
    </row>
    <row r="28" spans="1:14" ht="12.75">
      <c r="A28" s="98" t="s">
        <v>136</v>
      </c>
      <c r="B28" s="97">
        <v>1200</v>
      </c>
      <c r="C28" s="97"/>
      <c r="D28" s="97"/>
      <c r="E28" s="97"/>
      <c r="F28" s="97"/>
      <c r="G28" s="97"/>
      <c r="H28" s="97"/>
      <c r="I28" s="97"/>
      <c r="J28" s="97"/>
      <c r="K28" s="97"/>
      <c r="L28" s="98">
        <f t="shared" si="0"/>
        <v>1200</v>
      </c>
      <c r="M28" s="98"/>
      <c r="N28" s="98">
        <f t="shared" si="1"/>
        <v>1200</v>
      </c>
    </row>
    <row r="29" spans="1:14" ht="12.75">
      <c r="A29" s="98" t="s">
        <v>150</v>
      </c>
      <c r="B29" s="97">
        <v>1200</v>
      </c>
      <c r="C29" s="98"/>
      <c r="D29" s="97"/>
      <c r="E29" s="98"/>
      <c r="F29" s="98"/>
      <c r="G29" s="98"/>
      <c r="H29" s="98"/>
      <c r="I29" s="98"/>
      <c r="J29" s="98"/>
      <c r="K29" s="98"/>
      <c r="L29" s="98">
        <f t="shared" si="0"/>
        <v>1200</v>
      </c>
      <c r="M29" s="98"/>
      <c r="N29" s="98">
        <f t="shared" si="1"/>
        <v>1200</v>
      </c>
    </row>
    <row r="30" spans="1:14" ht="12.75">
      <c r="A30" s="97" t="s">
        <v>135</v>
      </c>
      <c r="B30" s="97">
        <v>1200</v>
      </c>
      <c r="C30" s="97"/>
      <c r="D30" s="97"/>
      <c r="E30" s="97"/>
      <c r="F30" s="97"/>
      <c r="G30" s="97"/>
      <c r="H30" s="97"/>
      <c r="I30" s="97"/>
      <c r="J30" s="97"/>
      <c r="K30" s="97"/>
      <c r="L30" s="98">
        <f t="shared" si="0"/>
        <v>1200</v>
      </c>
      <c r="M30" s="98"/>
      <c r="N30" s="98">
        <f t="shared" si="1"/>
        <v>1200</v>
      </c>
    </row>
    <row r="31" spans="1:14" ht="12.75">
      <c r="A31" s="97" t="s">
        <v>132</v>
      </c>
      <c r="B31" s="97">
        <v>1200</v>
      </c>
      <c r="C31" s="97"/>
      <c r="D31" s="97"/>
      <c r="E31" s="97"/>
      <c r="F31" s="97"/>
      <c r="G31" s="97"/>
      <c r="H31" s="97"/>
      <c r="I31" s="97"/>
      <c r="J31" s="97"/>
      <c r="K31" s="97"/>
      <c r="L31" s="98">
        <f t="shared" si="0"/>
        <v>1200</v>
      </c>
      <c r="M31" s="98"/>
      <c r="N31" s="98">
        <f t="shared" si="1"/>
        <v>1200</v>
      </c>
    </row>
    <row r="32" spans="1:14" ht="12.75">
      <c r="A32" s="98" t="s">
        <v>134</v>
      </c>
      <c r="B32" s="97">
        <v>1200</v>
      </c>
      <c r="C32" s="98"/>
      <c r="D32" s="97"/>
      <c r="E32" s="98"/>
      <c r="F32" s="98"/>
      <c r="G32" s="98"/>
      <c r="H32" s="98"/>
      <c r="I32" s="98"/>
      <c r="J32" s="98"/>
      <c r="K32" s="98"/>
      <c r="L32" s="98">
        <f t="shared" si="0"/>
        <v>1200</v>
      </c>
      <c r="M32" s="98"/>
      <c r="N32" s="98">
        <f t="shared" si="1"/>
        <v>1200</v>
      </c>
    </row>
    <row r="33" spans="1:14" ht="12.75">
      <c r="A33" s="98" t="s">
        <v>138</v>
      </c>
      <c r="B33" s="97">
        <v>1200</v>
      </c>
      <c r="C33" s="98"/>
      <c r="D33" s="97"/>
      <c r="E33" s="98"/>
      <c r="F33" s="98"/>
      <c r="G33" s="98"/>
      <c r="H33" s="98"/>
      <c r="I33" s="98"/>
      <c r="J33" s="98"/>
      <c r="K33" s="98"/>
      <c r="L33" s="98">
        <f t="shared" si="0"/>
        <v>1200</v>
      </c>
      <c r="M33" s="98"/>
      <c r="N33" s="98">
        <f t="shared" si="1"/>
        <v>1200</v>
      </c>
    </row>
    <row r="34" spans="1:14" ht="12.75">
      <c r="A34" s="97" t="s">
        <v>160</v>
      </c>
      <c r="B34" s="97">
        <v>1200</v>
      </c>
      <c r="C34" s="97"/>
      <c r="D34" s="97"/>
      <c r="E34" s="97"/>
      <c r="F34" s="97"/>
      <c r="G34" s="97"/>
      <c r="H34" s="97"/>
      <c r="I34" s="97"/>
      <c r="J34" s="97"/>
      <c r="K34" s="97"/>
      <c r="L34" s="98">
        <f t="shared" si="0"/>
        <v>1200</v>
      </c>
      <c r="M34" s="98"/>
      <c r="N34" s="98">
        <f t="shared" si="1"/>
        <v>1200</v>
      </c>
    </row>
    <row r="35" spans="1:14" ht="12.75">
      <c r="A35" s="98" t="s">
        <v>148</v>
      </c>
      <c r="B35" s="97">
        <v>1200</v>
      </c>
      <c r="C35" s="98"/>
      <c r="D35" s="97"/>
      <c r="E35" s="98"/>
      <c r="F35" s="98"/>
      <c r="G35" s="98"/>
      <c r="H35" s="98"/>
      <c r="I35" s="98"/>
      <c r="J35" s="98"/>
      <c r="K35" s="98"/>
      <c r="L35" s="98">
        <f aca="true" t="shared" si="2" ref="L35:L51">SUM(B35:K35)</f>
        <v>1200</v>
      </c>
      <c r="M35" s="98"/>
      <c r="N35" s="98">
        <f t="shared" si="1"/>
        <v>1200</v>
      </c>
    </row>
    <row r="36" spans="1:14" ht="12.75">
      <c r="A36" s="97" t="s">
        <v>154</v>
      </c>
      <c r="B36" s="97">
        <v>1200</v>
      </c>
      <c r="C36" s="97"/>
      <c r="D36" s="97"/>
      <c r="E36" s="97"/>
      <c r="F36" s="97"/>
      <c r="G36" s="97"/>
      <c r="H36" s="97"/>
      <c r="I36" s="97"/>
      <c r="J36" s="97"/>
      <c r="K36" s="97"/>
      <c r="L36" s="98">
        <f t="shared" si="2"/>
        <v>1200</v>
      </c>
      <c r="M36" s="98"/>
      <c r="N36" s="98">
        <f t="shared" si="1"/>
        <v>1200</v>
      </c>
    </row>
    <row r="37" spans="1:14" ht="12.75">
      <c r="A37" s="97" t="s">
        <v>153</v>
      </c>
      <c r="B37" s="97">
        <v>1200</v>
      </c>
      <c r="C37" s="97"/>
      <c r="D37" s="97"/>
      <c r="E37" s="97"/>
      <c r="F37" s="97"/>
      <c r="G37" s="97"/>
      <c r="H37" s="97"/>
      <c r="I37" s="97"/>
      <c r="J37" s="97"/>
      <c r="K37" s="97"/>
      <c r="L37" s="98">
        <f t="shared" si="2"/>
        <v>1200</v>
      </c>
      <c r="M37" s="98"/>
      <c r="N37" s="98">
        <f t="shared" si="1"/>
        <v>1200</v>
      </c>
    </row>
    <row r="38" spans="1:14" ht="12.75">
      <c r="A38" s="98" t="s">
        <v>161</v>
      </c>
      <c r="B38" s="97">
        <v>1200</v>
      </c>
      <c r="C38" s="98"/>
      <c r="D38" s="97"/>
      <c r="E38" s="98"/>
      <c r="F38" s="98"/>
      <c r="G38" s="98"/>
      <c r="H38" s="98"/>
      <c r="I38" s="98"/>
      <c r="J38" s="98"/>
      <c r="K38" s="98"/>
      <c r="L38" s="98">
        <f t="shared" si="2"/>
        <v>1200</v>
      </c>
      <c r="M38" s="98"/>
      <c r="N38" s="98">
        <f t="shared" si="1"/>
        <v>1200</v>
      </c>
    </row>
    <row r="39" spans="1:14" ht="12.75">
      <c r="A39" s="98" t="s">
        <v>180</v>
      </c>
      <c r="B39" s="97">
        <v>1200</v>
      </c>
      <c r="C39" s="98"/>
      <c r="D39" s="97"/>
      <c r="E39" s="98"/>
      <c r="F39" s="98"/>
      <c r="G39" s="98"/>
      <c r="H39" s="98"/>
      <c r="I39" s="98"/>
      <c r="J39" s="98"/>
      <c r="K39" s="98"/>
      <c r="L39" s="98">
        <f t="shared" si="2"/>
        <v>1200</v>
      </c>
      <c r="M39" s="98"/>
      <c r="N39" s="98">
        <f t="shared" si="1"/>
        <v>1200</v>
      </c>
    </row>
    <row r="40" spans="1:14" ht="12.75">
      <c r="A40" s="98" t="s">
        <v>178</v>
      </c>
      <c r="B40" s="97">
        <v>1200</v>
      </c>
      <c r="C40" s="98"/>
      <c r="D40" s="97"/>
      <c r="E40" s="98"/>
      <c r="F40" s="98"/>
      <c r="G40" s="98"/>
      <c r="H40" s="98"/>
      <c r="I40" s="98"/>
      <c r="J40" s="98"/>
      <c r="K40" s="98"/>
      <c r="L40" s="98">
        <f t="shared" si="2"/>
        <v>1200</v>
      </c>
      <c r="M40" s="98"/>
      <c r="N40" s="98">
        <f t="shared" si="1"/>
        <v>1200</v>
      </c>
    </row>
    <row r="41" spans="1:14" ht="12.75">
      <c r="A41" s="97" t="s">
        <v>142</v>
      </c>
      <c r="B41" s="97">
        <v>1200</v>
      </c>
      <c r="C41" s="97"/>
      <c r="D41" s="97"/>
      <c r="E41" s="97"/>
      <c r="F41" s="97"/>
      <c r="G41" s="97"/>
      <c r="H41" s="97"/>
      <c r="I41" s="97"/>
      <c r="J41" s="97"/>
      <c r="K41" s="97"/>
      <c r="L41" s="98">
        <f t="shared" si="2"/>
        <v>1200</v>
      </c>
      <c r="M41" s="98"/>
      <c r="N41" s="98">
        <f t="shared" si="1"/>
        <v>1200</v>
      </c>
    </row>
    <row r="42" spans="1:14" ht="12.75">
      <c r="A42" s="97" t="s">
        <v>144</v>
      </c>
      <c r="B42" s="97">
        <v>1200</v>
      </c>
      <c r="C42" s="97"/>
      <c r="D42" s="97"/>
      <c r="E42" s="97"/>
      <c r="F42" s="97"/>
      <c r="G42" s="97"/>
      <c r="H42" s="97"/>
      <c r="I42" s="97"/>
      <c r="J42" s="97"/>
      <c r="K42" s="97"/>
      <c r="L42" s="98">
        <f t="shared" si="2"/>
        <v>1200</v>
      </c>
      <c r="M42" s="98"/>
      <c r="N42" s="98">
        <f t="shared" si="1"/>
        <v>1200</v>
      </c>
    </row>
    <row r="43" spans="1:14" ht="12.75">
      <c r="A43" s="98" t="s">
        <v>159</v>
      </c>
      <c r="B43" s="97">
        <v>1200</v>
      </c>
      <c r="C43" s="97"/>
      <c r="D43" s="97"/>
      <c r="E43" s="97"/>
      <c r="F43" s="97"/>
      <c r="G43" s="97"/>
      <c r="H43" s="97"/>
      <c r="I43" s="97"/>
      <c r="J43" s="97"/>
      <c r="K43" s="97"/>
      <c r="L43" s="98">
        <f t="shared" si="2"/>
        <v>1200</v>
      </c>
      <c r="M43" s="98"/>
      <c r="N43" s="98">
        <f t="shared" si="1"/>
        <v>1200</v>
      </c>
    </row>
    <row r="44" spans="1:14" ht="12.75">
      <c r="A44" s="98" t="s">
        <v>151</v>
      </c>
      <c r="B44" s="97">
        <v>1200</v>
      </c>
      <c r="C44" s="98"/>
      <c r="D44" s="97"/>
      <c r="E44" s="98"/>
      <c r="F44" s="98"/>
      <c r="G44" s="98"/>
      <c r="H44" s="98"/>
      <c r="I44" s="98"/>
      <c r="J44" s="98"/>
      <c r="K44" s="98"/>
      <c r="L44" s="98">
        <f t="shared" si="2"/>
        <v>1200</v>
      </c>
      <c r="M44" s="98"/>
      <c r="N44" s="98">
        <f t="shared" si="1"/>
        <v>1200</v>
      </c>
    </row>
    <row r="45" spans="1:14" ht="12.75">
      <c r="A45" s="98" t="s">
        <v>152</v>
      </c>
      <c r="B45" s="97">
        <v>1200</v>
      </c>
      <c r="C45" s="98"/>
      <c r="D45" s="97"/>
      <c r="E45" s="98"/>
      <c r="F45" s="98"/>
      <c r="G45" s="98"/>
      <c r="H45" s="98"/>
      <c r="I45" s="98"/>
      <c r="J45" s="98"/>
      <c r="K45" s="98"/>
      <c r="L45" s="98">
        <f t="shared" si="2"/>
        <v>1200</v>
      </c>
      <c r="M45" s="98"/>
      <c r="N45" s="98">
        <f t="shared" si="1"/>
        <v>1200</v>
      </c>
    </row>
    <row r="46" spans="1:14" ht="12.75">
      <c r="A46" s="100" t="s">
        <v>141</v>
      </c>
      <c r="B46" s="97">
        <v>1200</v>
      </c>
      <c r="C46" s="97"/>
      <c r="D46" s="97"/>
      <c r="E46" s="97"/>
      <c r="F46" s="97"/>
      <c r="G46" s="97"/>
      <c r="H46" s="97"/>
      <c r="I46" s="97"/>
      <c r="J46" s="97"/>
      <c r="K46" s="97"/>
      <c r="L46" s="98">
        <f t="shared" si="2"/>
        <v>1200</v>
      </c>
      <c r="M46" s="98"/>
      <c r="N46" s="98">
        <f t="shared" si="1"/>
        <v>1200</v>
      </c>
    </row>
    <row r="47" spans="1:14" ht="12.75">
      <c r="A47" s="100" t="s">
        <v>179</v>
      </c>
      <c r="B47" s="97">
        <v>1200</v>
      </c>
      <c r="C47" s="97"/>
      <c r="D47" s="97"/>
      <c r="E47" s="97"/>
      <c r="F47" s="97"/>
      <c r="G47" s="97"/>
      <c r="H47" s="97"/>
      <c r="I47" s="97"/>
      <c r="J47" s="97"/>
      <c r="K47" s="97"/>
      <c r="L47" s="98">
        <f t="shared" si="2"/>
        <v>1200</v>
      </c>
      <c r="M47" s="98"/>
      <c r="N47" s="98">
        <f t="shared" si="1"/>
        <v>1200</v>
      </c>
    </row>
    <row r="48" spans="1:14" ht="12.75">
      <c r="A48" s="97" t="s">
        <v>143</v>
      </c>
      <c r="B48" s="97">
        <v>1200</v>
      </c>
      <c r="C48" s="97"/>
      <c r="D48" s="97"/>
      <c r="E48" s="97"/>
      <c r="F48" s="97"/>
      <c r="G48" s="97"/>
      <c r="H48" s="97"/>
      <c r="I48" s="97"/>
      <c r="J48" s="97"/>
      <c r="K48" s="97"/>
      <c r="L48" s="98">
        <f t="shared" si="2"/>
        <v>1200</v>
      </c>
      <c r="M48" s="98"/>
      <c r="N48" s="98">
        <f t="shared" si="1"/>
        <v>1200</v>
      </c>
    </row>
    <row r="49" spans="1:14" ht="12.75">
      <c r="A49" s="97" t="s">
        <v>133</v>
      </c>
      <c r="B49" s="97">
        <v>1200</v>
      </c>
      <c r="C49" s="97"/>
      <c r="D49" s="97"/>
      <c r="E49" s="97"/>
      <c r="F49" s="97"/>
      <c r="G49" s="97"/>
      <c r="H49" s="97"/>
      <c r="I49" s="97"/>
      <c r="J49" s="97"/>
      <c r="K49" s="97"/>
      <c r="L49" s="98">
        <f t="shared" si="2"/>
        <v>1200</v>
      </c>
      <c r="M49" s="98"/>
      <c r="N49" s="98">
        <f t="shared" si="1"/>
        <v>1200</v>
      </c>
    </row>
    <row r="50" spans="1:14" ht="12.75">
      <c r="A50" s="100" t="s">
        <v>140</v>
      </c>
      <c r="B50" s="97">
        <v>1200</v>
      </c>
      <c r="C50" s="97"/>
      <c r="D50" s="97"/>
      <c r="E50" s="97"/>
      <c r="F50" s="97"/>
      <c r="G50" s="97"/>
      <c r="H50" s="97"/>
      <c r="I50" s="97"/>
      <c r="J50" s="97"/>
      <c r="K50" s="97"/>
      <c r="L50" s="98">
        <f t="shared" si="2"/>
        <v>1200</v>
      </c>
      <c r="M50" s="98"/>
      <c r="N50" s="98">
        <f t="shared" si="1"/>
        <v>1200</v>
      </c>
    </row>
    <row r="51" spans="1:14" ht="12.75">
      <c r="A51" s="98" t="s">
        <v>130</v>
      </c>
      <c r="B51" s="97">
        <v>1200</v>
      </c>
      <c r="C51" s="98"/>
      <c r="D51" s="97"/>
      <c r="E51" s="98"/>
      <c r="F51" s="98"/>
      <c r="G51" s="98"/>
      <c r="H51" s="98"/>
      <c r="I51" s="98"/>
      <c r="J51" s="98"/>
      <c r="K51" s="98"/>
      <c r="L51" s="98">
        <f t="shared" si="2"/>
        <v>1200</v>
      </c>
      <c r="M51" s="98"/>
      <c r="N51" s="98">
        <f t="shared" si="1"/>
        <v>1200</v>
      </c>
    </row>
    <row r="52" spans="1:14" s="102" customFormat="1" ht="15">
      <c r="A52" s="101" t="s">
        <v>59</v>
      </c>
      <c r="B52" s="101">
        <f aca="true" t="shared" si="3" ref="B52:M52">SUM(B3:B51)</f>
        <v>36000</v>
      </c>
      <c r="C52" s="101">
        <f t="shared" si="3"/>
        <v>2800</v>
      </c>
      <c r="D52" s="101">
        <f t="shared" si="3"/>
        <v>3600</v>
      </c>
      <c r="E52" s="101">
        <f t="shared" si="3"/>
        <v>3150</v>
      </c>
      <c r="F52" s="101">
        <f t="shared" si="3"/>
        <v>200</v>
      </c>
      <c r="G52" s="101">
        <f t="shared" si="3"/>
        <v>1400</v>
      </c>
      <c r="H52" s="101">
        <f t="shared" si="3"/>
        <v>8340</v>
      </c>
      <c r="I52" s="101">
        <f t="shared" si="3"/>
        <v>12530</v>
      </c>
      <c r="J52" s="101">
        <f t="shared" si="3"/>
        <v>7170</v>
      </c>
      <c r="K52" s="101">
        <f t="shared" si="3"/>
        <v>2990</v>
      </c>
      <c r="L52" s="101">
        <f t="shared" si="3"/>
        <v>78180</v>
      </c>
      <c r="M52" s="101">
        <f t="shared" si="3"/>
        <v>0</v>
      </c>
      <c r="N52" s="101">
        <f>SUM(N3:N51)</f>
        <v>78180</v>
      </c>
    </row>
  </sheetData>
  <conditionalFormatting sqref="N1:N1048576">
    <cfRule type="cellIs" priority="1" dxfId="0" operator="equal">
      <formula>0</formula>
    </cfRule>
  </conditionalFormatting>
  <printOptions/>
  <pageMargins left="0.7" right="0.7" top="0.75" bottom="0.75" header="0.3" footer="0.3"/>
  <pageSetup fitToWidth="0" fitToHeight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ulvesol</dc:creator>
  <cp:keywords/>
  <dc:description/>
  <cp:lastModifiedBy>Kjartan Sylta</cp:lastModifiedBy>
  <cp:lastPrinted>2019-02-07T10:16:46Z</cp:lastPrinted>
  <dcterms:created xsi:type="dcterms:W3CDTF">2003-11-03T16:57:04Z</dcterms:created>
  <dcterms:modified xsi:type="dcterms:W3CDTF">2019-02-07T10:16:57Z</dcterms:modified>
  <cp:category/>
  <cp:version/>
  <cp:contentType/>
  <cp:contentStatus/>
</cp:coreProperties>
</file>